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o1-my.sharepoint.com/personal/juan_villalobos_ceoesp_com/Documents/Transacciones de Energía (Compartido)/SICEP/2025/SICEP_COMPRA/CP-CEOC2025-001 (2026 a 2028, 2032 a 2033)/"/>
    </mc:Choice>
  </mc:AlternateContent>
  <xr:revisionPtr revIDLastSave="703" documentId="8_{C42DAE52-43AC-4F34-A024-BEFFBC0075F2}" xr6:coauthVersionLast="47" xr6:coauthVersionMax="47" xr10:uidLastSave="{F3F9A693-97B4-413B-AD95-77CBD18D6C86}"/>
  <bookViews>
    <workbookView xWindow="-28920" yWindow="-2925" windowWidth="29040" windowHeight="15840" tabRatio="694" firstSheet="1" activeTab="4" xr2:uid="{292E59AB-5B41-4D56-8953-C576756F8AE6}"/>
  </bookViews>
  <sheets>
    <sheet name="Basis" sheetId="1" state="hidden" r:id="rId1"/>
    <sheet name="Prod- 1" sheetId="2" r:id="rId2"/>
    <sheet name="Cant. P01" sheetId="3" r:id="rId3"/>
    <sheet name="Prod- 2" sheetId="4" r:id="rId4"/>
    <sheet name="Cant. P02" sheetId="5" r:id="rId5"/>
    <sheet name="Prod- 3" sheetId="6" r:id="rId6"/>
    <sheet name="Cant. P03" sheetId="7" r:id="rId7"/>
    <sheet name="Prod- 4" sheetId="8" r:id="rId8"/>
    <sheet name="Cant. P04" sheetId="9" r:id="rId9"/>
    <sheet name="Prod- 5" sheetId="10" r:id="rId10"/>
    <sheet name="Cant. P05" sheetId="11" r:id="rId1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" i="10" l="1"/>
  <c r="C118" i="10"/>
  <c r="C10" i="11"/>
  <c r="C9" i="11"/>
  <c r="B9" i="11"/>
  <c r="C6" i="11"/>
  <c r="B4" i="11"/>
  <c r="B2" i="11"/>
  <c r="E547" i="11"/>
  <c r="E546" i="11"/>
  <c r="E545" i="11"/>
  <c r="E544" i="11"/>
  <c r="E542" i="11"/>
  <c r="E541" i="11"/>
  <c r="E540" i="11"/>
  <c r="E539" i="11"/>
  <c r="E537" i="11"/>
  <c r="E536" i="11"/>
  <c r="E535" i="11"/>
  <c r="E534" i="11"/>
  <c r="E532" i="11"/>
  <c r="E531" i="11"/>
  <c r="E530" i="11"/>
  <c r="E529" i="11"/>
  <c r="E527" i="11"/>
  <c r="E526" i="11"/>
  <c r="E525" i="11"/>
  <c r="E524" i="11"/>
  <c r="E522" i="11"/>
  <c r="E521" i="11"/>
  <c r="E520" i="11"/>
  <c r="E519" i="11"/>
  <c r="E523" i="11" s="1"/>
  <c r="E517" i="11"/>
  <c r="E516" i="11"/>
  <c r="E515" i="11"/>
  <c r="E514" i="11"/>
  <c r="E512" i="11"/>
  <c r="E511" i="11"/>
  <c r="E510" i="11"/>
  <c r="E509" i="11"/>
  <c r="E513" i="11" s="1"/>
  <c r="E507" i="11"/>
  <c r="E506" i="11"/>
  <c r="E505" i="11"/>
  <c r="E504" i="11"/>
  <c r="E502" i="11"/>
  <c r="E501" i="11"/>
  <c r="E500" i="11"/>
  <c r="E499" i="11"/>
  <c r="E497" i="11"/>
  <c r="E496" i="11"/>
  <c r="E495" i="11"/>
  <c r="E498" i="11" s="1"/>
  <c r="E494" i="11"/>
  <c r="E492" i="11"/>
  <c r="E491" i="11"/>
  <c r="E490" i="11"/>
  <c r="E489" i="11"/>
  <c r="E488" i="11"/>
  <c r="E487" i="11"/>
  <c r="E486" i="11"/>
  <c r="E485" i="11"/>
  <c r="E484" i="11"/>
  <c r="E482" i="11"/>
  <c r="E481" i="11"/>
  <c r="E480" i="11"/>
  <c r="E479" i="11"/>
  <c r="E483" i="11" s="1"/>
  <c r="E477" i="11"/>
  <c r="E476" i="11"/>
  <c r="E475" i="11"/>
  <c r="E474" i="11"/>
  <c r="E472" i="11"/>
  <c r="E471" i="11"/>
  <c r="E470" i="11"/>
  <c r="E469" i="11"/>
  <c r="E467" i="11"/>
  <c r="E466" i="11"/>
  <c r="E465" i="11"/>
  <c r="E464" i="11"/>
  <c r="E468" i="11" s="1"/>
  <c r="E462" i="11"/>
  <c r="E461" i="11"/>
  <c r="E460" i="11"/>
  <c r="E459" i="11"/>
  <c r="E457" i="11"/>
  <c r="E456" i="11"/>
  <c r="E455" i="11"/>
  <c r="E454" i="11"/>
  <c r="E458" i="11" s="1"/>
  <c r="E453" i="11"/>
  <c r="E452" i="11"/>
  <c r="E451" i="11"/>
  <c r="E450" i="11"/>
  <c r="E449" i="11"/>
  <c r="E447" i="11"/>
  <c r="E446" i="11"/>
  <c r="E445" i="11"/>
  <c r="E444" i="11"/>
  <c r="E448" i="11" s="1"/>
  <c r="E442" i="11"/>
  <c r="E441" i="11"/>
  <c r="E440" i="11"/>
  <c r="E439" i="11"/>
  <c r="E437" i="11"/>
  <c r="E436" i="11"/>
  <c r="E435" i="11"/>
  <c r="E434" i="11"/>
  <c r="E438" i="11" s="1"/>
  <c r="E432" i="11"/>
  <c r="E431" i="11"/>
  <c r="E430" i="11"/>
  <c r="E429" i="11"/>
  <c r="E427" i="11"/>
  <c r="E426" i="11"/>
  <c r="E425" i="11"/>
  <c r="E424" i="11"/>
  <c r="E428" i="11" s="1"/>
  <c r="E422" i="11"/>
  <c r="E421" i="11"/>
  <c r="E420" i="11"/>
  <c r="E419" i="11"/>
  <c r="E417" i="11"/>
  <c r="E416" i="11"/>
  <c r="E415" i="11"/>
  <c r="E414" i="11"/>
  <c r="E418" i="11" s="1"/>
  <c r="E412" i="11"/>
  <c r="E411" i="11"/>
  <c r="E410" i="11"/>
  <c r="E409" i="11"/>
  <c r="E407" i="11"/>
  <c r="E406" i="11"/>
  <c r="E405" i="11"/>
  <c r="E404" i="11"/>
  <c r="E408" i="11" s="1"/>
  <c r="E402" i="11"/>
  <c r="E401" i="11"/>
  <c r="E400" i="11"/>
  <c r="E399" i="11"/>
  <c r="E397" i="11"/>
  <c r="E396" i="11"/>
  <c r="E395" i="11"/>
  <c r="E394" i="11"/>
  <c r="E398" i="11" s="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7" i="11"/>
  <c r="E376" i="11"/>
  <c r="E375" i="11"/>
  <c r="E374" i="11"/>
  <c r="E378" i="11" s="1"/>
  <c r="E372" i="11"/>
  <c r="E371" i="11"/>
  <c r="E370" i="11"/>
  <c r="E369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2" i="11"/>
  <c r="E351" i="11"/>
  <c r="E350" i="11"/>
  <c r="E349" i="11"/>
  <c r="E353" i="11" s="1"/>
  <c r="E347" i="11"/>
  <c r="E346" i="11"/>
  <c r="E345" i="11"/>
  <c r="E344" i="11"/>
  <c r="E342" i="11"/>
  <c r="E341" i="11"/>
  <c r="E340" i="11"/>
  <c r="E339" i="11"/>
  <c r="E337" i="11"/>
  <c r="E336" i="11"/>
  <c r="E335" i="11"/>
  <c r="E334" i="11"/>
  <c r="E338" i="11" s="1"/>
  <c r="E333" i="11"/>
  <c r="E332" i="11"/>
  <c r="E331" i="11"/>
  <c r="E330" i="11"/>
  <c r="E329" i="11"/>
  <c r="E327" i="11"/>
  <c r="E326" i="11"/>
  <c r="E325" i="11"/>
  <c r="E324" i="11"/>
  <c r="E328" i="11" s="1"/>
  <c r="E322" i="11"/>
  <c r="E321" i="11"/>
  <c r="E320" i="11"/>
  <c r="E319" i="11"/>
  <c r="E317" i="11"/>
  <c r="E316" i="11"/>
  <c r="E315" i="11"/>
  <c r="E314" i="11"/>
  <c r="E318" i="11" s="1"/>
  <c r="E312" i="11"/>
  <c r="E311" i="11"/>
  <c r="E310" i="11"/>
  <c r="E309" i="11"/>
  <c r="E308" i="11"/>
  <c r="E307" i="11"/>
  <c r="E306" i="11"/>
  <c r="E305" i="11"/>
  <c r="E304" i="11"/>
  <c r="E302" i="11"/>
  <c r="E301" i="11"/>
  <c r="E300" i="11"/>
  <c r="E299" i="11"/>
  <c r="E303" i="11" s="1"/>
  <c r="E297" i="11"/>
  <c r="E296" i="11"/>
  <c r="E295" i="11"/>
  <c r="E294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7" i="11"/>
  <c r="E276" i="11"/>
  <c r="E275" i="11"/>
  <c r="E274" i="11"/>
  <c r="E278" i="11" s="1"/>
  <c r="E272" i="11"/>
  <c r="E271" i="11"/>
  <c r="E270" i="11"/>
  <c r="E269" i="11"/>
  <c r="E267" i="11"/>
  <c r="E266" i="11"/>
  <c r="E265" i="11"/>
  <c r="E264" i="11"/>
  <c r="E268" i="11" s="1"/>
  <c r="E263" i="11"/>
  <c r="E262" i="11"/>
  <c r="E261" i="11"/>
  <c r="E260" i="11"/>
  <c r="E259" i="11"/>
  <c r="E257" i="11"/>
  <c r="E256" i="11"/>
  <c r="E255" i="11"/>
  <c r="E254" i="11"/>
  <c r="E258" i="11" s="1"/>
  <c r="E252" i="11"/>
  <c r="E251" i="11"/>
  <c r="E250" i="11"/>
  <c r="E249" i="11"/>
  <c r="E247" i="11"/>
  <c r="E246" i="11"/>
  <c r="E245" i="11"/>
  <c r="E244" i="11"/>
  <c r="E248" i="11" s="1"/>
  <c r="E242" i="11"/>
  <c r="E241" i="11"/>
  <c r="E240" i="11"/>
  <c r="E239" i="11"/>
  <c r="E243" i="11" s="1"/>
  <c r="E238" i="11"/>
  <c r="E237" i="11"/>
  <c r="E236" i="11"/>
  <c r="E235" i="11"/>
  <c r="E234" i="11"/>
  <c r="E232" i="11"/>
  <c r="E231" i="11"/>
  <c r="E230" i="11"/>
  <c r="E229" i="11"/>
  <c r="E233" i="11" s="1"/>
  <c r="E227" i="11"/>
  <c r="E226" i="11"/>
  <c r="E225" i="11"/>
  <c r="E224" i="11"/>
  <c r="E223" i="11"/>
  <c r="E222" i="11"/>
  <c r="E221" i="11"/>
  <c r="E220" i="11"/>
  <c r="E219" i="11"/>
  <c r="E217" i="11"/>
  <c r="E216" i="11"/>
  <c r="E215" i="11"/>
  <c r="E214" i="11"/>
  <c r="E218" i="11" s="1"/>
  <c r="E212" i="11"/>
  <c r="E211" i="11"/>
  <c r="E210" i="11"/>
  <c r="E209" i="11"/>
  <c r="E207" i="11"/>
  <c r="E206" i="11"/>
  <c r="E205" i="11"/>
  <c r="E204" i="11"/>
  <c r="E202" i="11"/>
  <c r="E201" i="11"/>
  <c r="E200" i="11"/>
  <c r="E199" i="11"/>
  <c r="E203" i="11" s="1"/>
  <c r="E198" i="11"/>
  <c r="E197" i="11"/>
  <c r="E196" i="11"/>
  <c r="E195" i="11"/>
  <c r="E194" i="11"/>
  <c r="E192" i="11"/>
  <c r="E191" i="11"/>
  <c r="E190" i="11"/>
  <c r="E189" i="11"/>
  <c r="E193" i="11" s="1"/>
  <c r="E187" i="11"/>
  <c r="E186" i="11"/>
  <c r="E185" i="11"/>
  <c r="E184" i="11"/>
  <c r="E182" i="11"/>
  <c r="E181" i="11"/>
  <c r="E180" i="11"/>
  <c r="E179" i="11"/>
  <c r="E177" i="11"/>
  <c r="E176" i="11"/>
  <c r="E175" i="11"/>
  <c r="E174" i="11"/>
  <c r="E178" i="11" s="1"/>
  <c r="E173" i="11"/>
  <c r="E172" i="11"/>
  <c r="E171" i="11"/>
  <c r="E170" i="11"/>
  <c r="E169" i="11"/>
  <c r="E167" i="11"/>
  <c r="E166" i="11"/>
  <c r="E165" i="11"/>
  <c r="E164" i="11"/>
  <c r="E162" i="11"/>
  <c r="E161" i="11"/>
  <c r="E160" i="11"/>
  <c r="E159" i="11"/>
  <c r="E158" i="11"/>
  <c r="E157" i="11"/>
  <c r="E156" i="11"/>
  <c r="E155" i="11"/>
  <c r="E154" i="11"/>
  <c r="E152" i="11"/>
  <c r="E151" i="11"/>
  <c r="E150" i="11"/>
  <c r="E149" i="11"/>
  <c r="E153" i="11" s="1"/>
  <c r="E147" i="11"/>
  <c r="E146" i="11"/>
  <c r="E145" i="11"/>
  <c r="E144" i="11"/>
  <c r="E142" i="11"/>
  <c r="E141" i="11"/>
  <c r="E140" i="11"/>
  <c r="E139" i="11"/>
  <c r="E137" i="11"/>
  <c r="E136" i="11"/>
  <c r="E135" i="11"/>
  <c r="E134" i="11"/>
  <c r="E132" i="11"/>
  <c r="E131" i="11"/>
  <c r="E130" i="11"/>
  <c r="E129" i="11"/>
  <c r="E127" i="11"/>
  <c r="E126" i="11"/>
  <c r="E125" i="11"/>
  <c r="E124" i="11"/>
  <c r="E123" i="11"/>
  <c r="E122" i="11"/>
  <c r="E121" i="11"/>
  <c r="E120" i="11"/>
  <c r="E119" i="11"/>
  <c r="E117" i="11"/>
  <c r="E116" i="11"/>
  <c r="E115" i="11"/>
  <c r="E114" i="11"/>
  <c r="E118" i="11" s="1"/>
  <c r="E112" i="11"/>
  <c r="E111" i="11"/>
  <c r="E110" i="11"/>
  <c r="E109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2" i="11"/>
  <c r="E91" i="11"/>
  <c r="E90" i="11"/>
  <c r="E89" i="11"/>
  <c r="E93" i="11" s="1"/>
  <c r="E87" i="11"/>
  <c r="E86" i="11"/>
  <c r="E85" i="11"/>
  <c r="E84" i="11"/>
  <c r="E83" i="11"/>
  <c r="E82" i="11"/>
  <c r="E81" i="11"/>
  <c r="E80" i="11"/>
  <c r="E79" i="11"/>
  <c r="E77" i="11"/>
  <c r="E76" i="11"/>
  <c r="E75" i="11"/>
  <c r="E74" i="11"/>
  <c r="E78" i="11" s="1"/>
  <c r="E72" i="11"/>
  <c r="E71" i="11"/>
  <c r="E70" i="11"/>
  <c r="E69" i="11"/>
  <c r="E67" i="11"/>
  <c r="E66" i="11"/>
  <c r="E65" i="11"/>
  <c r="E64" i="11"/>
  <c r="E62" i="11"/>
  <c r="E61" i="11"/>
  <c r="E60" i="11"/>
  <c r="E59" i="11"/>
  <c r="E58" i="11"/>
  <c r="E57" i="11"/>
  <c r="E56" i="11"/>
  <c r="E55" i="11"/>
  <c r="E54" i="11"/>
  <c r="E52" i="11"/>
  <c r="E51" i="11"/>
  <c r="E50" i="11"/>
  <c r="E49" i="11"/>
  <c r="E53" i="11" s="1"/>
  <c r="E47" i="11"/>
  <c r="E46" i="11"/>
  <c r="E45" i="11"/>
  <c r="E44" i="11"/>
  <c r="E43" i="11"/>
  <c r="E42" i="11"/>
  <c r="E41" i="11"/>
  <c r="E40" i="11"/>
  <c r="E39" i="11"/>
  <c r="E37" i="11"/>
  <c r="E36" i="11"/>
  <c r="E35" i="11"/>
  <c r="E34" i="11"/>
  <c r="E32" i="11"/>
  <c r="E31" i="11"/>
  <c r="E30" i="11"/>
  <c r="E29" i="11"/>
  <c r="E33" i="11" s="1"/>
  <c r="E27" i="11"/>
  <c r="E26" i="11"/>
  <c r="E25" i="11"/>
  <c r="E24" i="11"/>
  <c r="E28" i="11" s="1"/>
  <c r="E22" i="11"/>
  <c r="E21" i="11"/>
  <c r="E20" i="11"/>
  <c r="E19" i="11"/>
  <c r="E23" i="11" s="1"/>
  <c r="E18" i="11"/>
  <c r="E17" i="11"/>
  <c r="E16" i="11"/>
  <c r="E15" i="11"/>
  <c r="E14" i="11"/>
  <c r="B14" i="11"/>
  <c r="C14" i="11" s="1"/>
  <c r="E12" i="11"/>
  <c r="E11" i="11"/>
  <c r="E10" i="11"/>
  <c r="B10" i="11"/>
  <c r="E9" i="11"/>
  <c r="E13" i="11" s="1"/>
  <c r="E122" i="10"/>
  <c r="F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D11" i="10"/>
  <c r="D12" i="10" s="1"/>
  <c r="B11" i="10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E10" i="10"/>
  <c r="D6" i="10"/>
  <c r="D5" i="10"/>
  <c r="D2" i="10"/>
  <c r="E118" i="8"/>
  <c r="C118" i="8"/>
  <c r="C14" i="9"/>
  <c r="C10" i="9"/>
  <c r="C9" i="9"/>
  <c r="B9" i="9"/>
  <c r="C6" i="9"/>
  <c r="B4" i="9"/>
  <c r="B2" i="9"/>
  <c r="E547" i="9"/>
  <c r="E546" i="9"/>
  <c r="E545" i="9"/>
  <c r="E544" i="9"/>
  <c r="E548" i="9" s="1"/>
  <c r="E543" i="9"/>
  <c r="E542" i="9"/>
  <c r="E541" i="9"/>
  <c r="E540" i="9"/>
  <c r="E539" i="9"/>
  <c r="E537" i="9"/>
  <c r="E536" i="9"/>
  <c r="E535" i="9"/>
  <c r="E534" i="9"/>
  <c r="E538" i="9" s="1"/>
  <c r="E532" i="9"/>
  <c r="E531" i="9"/>
  <c r="E530" i="9"/>
  <c r="E529" i="9"/>
  <c r="E527" i="9"/>
  <c r="E526" i="9"/>
  <c r="E525" i="9"/>
  <c r="E524" i="9"/>
  <c r="E522" i="9"/>
  <c r="E521" i="9"/>
  <c r="E520" i="9"/>
  <c r="E519" i="9"/>
  <c r="E523" i="9" s="1"/>
  <c r="E517" i="9"/>
  <c r="E516" i="9"/>
  <c r="E515" i="9"/>
  <c r="E514" i="9"/>
  <c r="E512" i="9"/>
  <c r="E511" i="9"/>
  <c r="E510" i="9"/>
  <c r="E509" i="9"/>
  <c r="E507" i="9"/>
  <c r="E506" i="9"/>
  <c r="E505" i="9"/>
  <c r="E504" i="9"/>
  <c r="E502" i="9"/>
  <c r="E501" i="9"/>
  <c r="E500" i="9"/>
  <c r="E499" i="9"/>
  <c r="E503" i="9" s="1"/>
  <c r="E498" i="9"/>
  <c r="E497" i="9"/>
  <c r="E496" i="9"/>
  <c r="E495" i="9"/>
  <c r="E494" i="9"/>
  <c r="E492" i="9"/>
  <c r="E491" i="9"/>
  <c r="E490" i="9"/>
  <c r="E489" i="9"/>
  <c r="E487" i="9"/>
  <c r="E486" i="9"/>
  <c r="E485" i="9"/>
  <c r="E484" i="9"/>
  <c r="E482" i="9"/>
  <c r="E481" i="9"/>
  <c r="E480" i="9"/>
  <c r="E479" i="9"/>
  <c r="E477" i="9"/>
  <c r="E476" i="9"/>
  <c r="E475" i="9"/>
  <c r="E474" i="9"/>
  <c r="E478" i="9" s="1"/>
  <c r="E472" i="9"/>
  <c r="E471" i="9"/>
  <c r="E470" i="9"/>
  <c r="E469" i="9"/>
  <c r="E467" i="9"/>
  <c r="E466" i="9"/>
  <c r="E465" i="9"/>
  <c r="E464" i="9"/>
  <c r="E462" i="9"/>
  <c r="E461" i="9"/>
  <c r="E460" i="9"/>
  <c r="E459" i="9"/>
  <c r="E457" i="9"/>
  <c r="E456" i="9"/>
  <c r="E455" i="9"/>
  <c r="E454" i="9"/>
  <c r="E452" i="9"/>
  <c r="E451" i="9"/>
  <c r="E450" i="9"/>
  <c r="E449" i="9"/>
  <c r="E447" i="9"/>
  <c r="E446" i="9"/>
  <c r="E445" i="9"/>
  <c r="E444" i="9"/>
  <c r="E448" i="9" s="1"/>
  <c r="E442" i="9"/>
  <c r="E441" i="9"/>
  <c r="E440" i="9"/>
  <c r="E439" i="9"/>
  <c r="E437" i="9"/>
  <c r="E436" i="9"/>
  <c r="E435" i="9"/>
  <c r="E434" i="9"/>
  <c r="E432" i="9"/>
  <c r="E431" i="9"/>
  <c r="E430" i="9"/>
  <c r="E429" i="9"/>
  <c r="E428" i="9"/>
  <c r="E427" i="9"/>
  <c r="E426" i="9"/>
  <c r="E425" i="9"/>
  <c r="E424" i="9"/>
  <c r="E422" i="9"/>
  <c r="E421" i="9"/>
  <c r="E420" i="9"/>
  <c r="E419" i="9"/>
  <c r="E423" i="9" s="1"/>
  <c r="E417" i="9"/>
  <c r="E416" i="9"/>
  <c r="E415" i="9"/>
  <c r="E414" i="9"/>
  <c r="E412" i="9"/>
  <c r="E411" i="9"/>
  <c r="E410" i="9"/>
  <c r="E409" i="9"/>
  <c r="E407" i="9"/>
  <c r="E406" i="9"/>
  <c r="E405" i="9"/>
  <c r="E404" i="9"/>
  <c r="E402" i="9"/>
  <c r="E401" i="9"/>
  <c r="E400" i="9"/>
  <c r="E399" i="9"/>
  <c r="E397" i="9"/>
  <c r="E396" i="9"/>
  <c r="E395" i="9"/>
  <c r="E394" i="9"/>
  <c r="E392" i="9"/>
  <c r="E391" i="9"/>
  <c r="E390" i="9"/>
  <c r="E389" i="9"/>
  <c r="E388" i="9"/>
  <c r="E387" i="9"/>
  <c r="E386" i="9"/>
  <c r="E385" i="9"/>
  <c r="E384" i="9"/>
  <c r="E382" i="9"/>
  <c r="E381" i="9"/>
  <c r="E380" i="9"/>
  <c r="E379" i="9"/>
  <c r="E377" i="9"/>
  <c r="E376" i="9"/>
  <c r="E375" i="9"/>
  <c r="E374" i="9"/>
  <c r="E372" i="9"/>
  <c r="E371" i="9"/>
  <c r="E370" i="9"/>
  <c r="E369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2" i="9"/>
  <c r="E351" i="9"/>
  <c r="E350" i="9"/>
  <c r="E349" i="9"/>
  <c r="E353" i="9" s="1"/>
  <c r="E347" i="9"/>
  <c r="E346" i="9"/>
  <c r="E345" i="9"/>
  <c r="E344" i="9"/>
  <c r="E342" i="9"/>
  <c r="E341" i="9"/>
  <c r="E340" i="9"/>
  <c r="E339" i="9"/>
  <c r="E343" i="9" s="1"/>
  <c r="E338" i="9"/>
  <c r="E337" i="9"/>
  <c r="E336" i="9"/>
  <c r="E335" i="9"/>
  <c r="E334" i="9"/>
  <c r="E333" i="9"/>
  <c r="E332" i="9"/>
  <c r="E331" i="9"/>
  <c r="E330" i="9"/>
  <c r="E329" i="9"/>
  <c r="E327" i="9"/>
  <c r="E326" i="9"/>
  <c r="E325" i="9"/>
  <c r="E324" i="9"/>
  <c r="E322" i="9"/>
  <c r="E321" i="9"/>
  <c r="E320" i="9"/>
  <c r="E319" i="9"/>
  <c r="E317" i="9"/>
  <c r="E316" i="9"/>
  <c r="E315" i="9"/>
  <c r="E314" i="9"/>
  <c r="E312" i="9"/>
  <c r="E311" i="9"/>
  <c r="E310" i="9"/>
  <c r="E309" i="9"/>
  <c r="E307" i="9"/>
  <c r="E306" i="9"/>
  <c r="E305" i="9"/>
  <c r="E304" i="9"/>
  <c r="E302" i="9"/>
  <c r="E301" i="9"/>
  <c r="E300" i="9"/>
  <c r="E299" i="9"/>
  <c r="E297" i="9"/>
  <c r="E296" i="9"/>
  <c r="E295" i="9"/>
  <c r="E294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7" i="9"/>
  <c r="E276" i="9"/>
  <c r="E275" i="9"/>
  <c r="E274" i="9"/>
  <c r="E272" i="9"/>
  <c r="E271" i="9"/>
  <c r="E270" i="9"/>
  <c r="E269" i="9"/>
  <c r="E268" i="9"/>
  <c r="E267" i="9"/>
  <c r="E266" i="9"/>
  <c r="E265" i="9"/>
  <c r="E264" i="9"/>
  <c r="E262" i="9"/>
  <c r="E261" i="9"/>
  <c r="E260" i="9"/>
  <c r="E259" i="9"/>
  <c r="E257" i="9"/>
  <c r="E256" i="9"/>
  <c r="E255" i="9"/>
  <c r="E254" i="9"/>
  <c r="E252" i="9"/>
  <c r="E251" i="9"/>
  <c r="E250" i="9"/>
  <c r="E249" i="9"/>
  <c r="E247" i="9"/>
  <c r="E246" i="9"/>
  <c r="E245" i="9"/>
  <c r="E244" i="9"/>
  <c r="E243" i="9"/>
  <c r="E242" i="9"/>
  <c r="E241" i="9"/>
  <c r="E240" i="9"/>
  <c r="E239" i="9"/>
  <c r="E237" i="9"/>
  <c r="E236" i="9"/>
  <c r="E235" i="9"/>
  <c r="E234" i="9"/>
  <c r="E232" i="9"/>
  <c r="E231" i="9"/>
  <c r="E230" i="9"/>
  <c r="E229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7" i="9"/>
  <c r="E206" i="9"/>
  <c r="E205" i="9"/>
  <c r="E204" i="9"/>
  <c r="E202" i="9"/>
  <c r="E201" i="9"/>
  <c r="E200" i="9"/>
  <c r="E199" i="9"/>
  <c r="E198" i="9"/>
  <c r="E197" i="9"/>
  <c r="E196" i="9"/>
  <c r="E195" i="9"/>
  <c r="E194" i="9"/>
  <c r="E192" i="9"/>
  <c r="E191" i="9"/>
  <c r="E190" i="9"/>
  <c r="E189" i="9"/>
  <c r="E193" i="9" s="1"/>
  <c r="E188" i="9"/>
  <c r="E187" i="9"/>
  <c r="E186" i="9"/>
  <c r="E185" i="9"/>
  <c r="E184" i="9"/>
  <c r="E182" i="9"/>
  <c r="E181" i="9"/>
  <c r="E180" i="9"/>
  <c r="E179" i="9"/>
  <c r="E183" i="9" s="1"/>
  <c r="E177" i="9"/>
  <c r="E176" i="9"/>
  <c r="E175" i="9"/>
  <c r="E174" i="9"/>
  <c r="E173" i="9"/>
  <c r="E172" i="9"/>
  <c r="E171" i="9"/>
  <c r="E170" i="9"/>
  <c r="E169" i="9"/>
  <c r="E167" i="9"/>
  <c r="E166" i="9"/>
  <c r="E165" i="9"/>
  <c r="E164" i="9"/>
  <c r="E168" i="9" s="1"/>
  <c r="E162" i="9"/>
  <c r="E161" i="9"/>
  <c r="E160" i="9"/>
  <c r="E159" i="9"/>
  <c r="E157" i="9"/>
  <c r="E156" i="9"/>
  <c r="E155" i="9"/>
  <c r="E154" i="9"/>
  <c r="E152" i="9"/>
  <c r="E151" i="9"/>
  <c r="E150" i="9"/>
  <c r="E149" i="9"/>
  <c r="E153" i="9" s="1"/>
  <c r="E148" i="9"/>
  <c r="E147" i="9"/>
  <c r="E146" i="9"/>
  <c r="E145" i="9"/>
  <c r="E144" i="9"/>
  <c r="E142" i="9"/>
  <c r="E141" i="9"/>
  <c r="E140" i="9"/>
  <c r="E139" i="9"/>
  <c r="E143" i="9" s="1"/>
  <c r="E137" i="9"/>
  <c r="E136" i="9"/>
  <c r="E135" i="9"/>
  <c r="E134" i="9"/>
  <c r="E132" i="9"/>
  <c r="E131" i="9"/>
  <c r="E130" i="9"/>
  <c r="E129" i="9"/>
  <c r="E133" i="9" s="1"/>
  <c r="E128" i="9"/>
  <c r="E127" i="9"/>
  <c r="E126" i="9"/>
  <c r="E125" i="9"/>
  <c r="E124" i="9"/>
  <c r="E122" i="9"/>
  <c r="E121" i="9"/>
  <c r="E120" i="9"/>
  <c r="E119" i="9"/>
  <c r="E117" i="9"/>
  <c r="E116" i="9"/>
  <c r="E115" i="9"/>
  <c r="E114" i="9"/>
  <c r="E113" i="9"/>
  <c r="E112" i="9"/>
  <c r="E111" i="9"/>
  <c r="E110" i="9"/>
  <c r="E109" i="9"/>
  <c r="E107" i="9"/>
  <c r="E106" i="9"/>
  <c r="E105" i="9"/>
  <c r="E104" i="9"/>
  <c r="E108" i="9" s="1"/>
  <c r="E102" i="9"/>
  <c r="E101" i="9"/>
  <c r="E100" i="9"/>
  <c r="E99" i="9"/>
  <c r="E97" i="9"/>
  <c r="E96" i="9"/>
  <c r="E95" i="9"/>
  <c r="E94" i="9"/>
  <c r="E92" i="9"/>
  <c r="E91" i="9"/>
  <c r="E90" i="9"/>
  <c r="E89" i="9"/>
  <c r="E88" i="9"/>
  <c r="E87" i="9"/>
  <c r="E86" i="9"/>
  <c r="E85" i="9"/>
  <c r="E84" i="9"/>
  <c r="E82" i="9"/>
  <c r="E81" i="9"/>
  <c r="E80" i="9"/>
  <c r="E79" i="9"/>
  <c r="E77" i="9"/>
  <c r="E76" i="9"/>
  <c r="E75" i="9"/>
  <c r="E74" i="9"/>
  <c r="E72" i="9"/>
  <c r="E71" i="9"/>
  <c r="E70" i="9"/>
  <c r="E69" i="9"/>
  <c r="E67" i="9"/>
  <c r="E66" i="9"/>
  <c r="E65" i="9"/>
  <c r="E64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7" i="9"/>
  <c r="E46" i="9"/>
  <c r="E45" i="9"/>
  <c r="E48" i="9" s="1"/>
  <c r="E44" i="9"/>
  <c r="E42" i="9"/>
  <c r="E41" i="9"/>
  <c r="E40" i="9"/>
  <c r="E39" i="9"/>
  <c r="E37" i="9"/>
  <c r="E36" i="9"/>
  <c r="E35" i="9"/>
  <c r="E34" i="9"/>
  <c r="E32" i="9"/>
  <c r="E31" i="9"/>
  <c r="E30" i="9"/>
  <c r="E29" i="9"/>
  <c r="E27" i="9"/>
  <c r="E26" i="9"/>
  <c r="E25" i="9"/>
  <c r="E24" i="9"/>
  <c r="E22" i="9"/>
  <c r="E21" i="9"/>
  <c r="E20" i="9"/>
  <c r="E19" i="9"/>
  <c r="E17" i="9"/>
  <c r="E16" i="9"/>
  <c r="E15" i="9"/>
  <c r="E18" i="9" s="1"/>
  <c r="E14" i="9"/>
  <c r="B14" i="9"/>
  <c r="E12" i="9"/>
  <c r="E11" i="9"/>
  <c r="E10" i="9"/>
  <c r="B10" i="9"/>
  <c r="E9" i="9"/>
  <c r="E122" i="8"/>
  <c r="F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D11" i="8"/>
  <c r="D12" i="8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E10" i="8"/>
  <c r="D6" i="8"/>
  <c r="D5" i="8"/>
  <c r="D2" i="8"/>
  <c r="E118" i="6"/>
  <c r="C118" i="6"/>
  <c r="C9" i="7"/>
  <c r="B9" i="7"/>
  <c r="C6" i="7"/>
  <c r="B4" i="7"/>
  <c r="B2" i="7"/>
  <c r="E547" i="7"/>
  <c r="E546" i="7"/>
  <c r="E545" i="7"/>
  <c r="E544" i="7"/>
  <c r="E543" i="7"/>
  <c r="E542" i="7"/>
  <c r="E541" i="7"/>
  <c r="E540" i="7"/>
  <c r="E539" i="7"/>
  <c r="E537" i="7"/>
  <c r="E536" i="7"/>
  <c r="E535" i="7"/>
  <c r="E534" i="7"/>
  <c r="E538" i="7" s="1"/>
  <c r="E532" i="7"/>
  <c r="E531" i="7"/>
  <c r="E530" i="7"/>
  <c r="E529" i="7"/>
  <c r="E527" i="7"/>
  <c r="E526" i="7"/>
  <c r="E525" i="7"/>
  <c r="E524" i="7"/>
  <c r="E522" i="7"/>
  <c r="E521" i="7"/>
  <c r="E520" i="7"/>
  <c r="E519" i="7"/>
  <c r="E517" i="7"/>
  <c r="E516" i="7"/>
  <c r="E515" i="7"/>
  <c r="E514" i="7"/>
  <c r="E512" i="7"/>
  <c r="E511" i="7"/>
  <c r="E510" i="7"/>
  <c r="E509" i="7"/>
  <c r="E508" i="7"/>
  <c r="E507" i="7"/>
  <c r="E506" i="7"/>
  <c r="E505" i="7"/>
  <c r="E504" i="7"/>
  <c r="E502" i="7"/>
  <c r="E501" i="7"/>
  <c r="E500" i="7"/>
  <c r="E499" i="7"/>
  <c r="E503" i="7" s="1"/>
  <c r="E497" i="7"/>
  <c r="E496" i="7"/>
  <c r="E495" i="7"/>
  <c r="E494" i="7"/>
  <c r="E492" i="7"/>
  <c r="E491" i="7"/>
  <c r="E490" i="7"/>
  <c r="E489" i="7"/>
  <c r="E487" i="7"/>
  <c r="E486" i="7"/>
  <c r="E485" i="7"/>
  <c r="E484" i="7"/>
  <c r="E482" i="7"/>
  <c r="E481" i="7"/>
  <c r="E480" i="7"/>
  <c r="E479" i="7"/>
  <c r="E477" i="7"/>
  <c r="E476" i="7"/>
  <c r="E475" i="7"/>
  <c r="E474" i="7"/>
  <c r="E472" i="7"/>
  <c r="E471" i="7"/>
  <c r="E470" i="7"/>
  <c r="E469" i="7"/>
  <c r="E468" i="7"/>
  <c r="E467" i="7"/>
  <c r="E466" i="7"/>
  <c r="E465" i="7"/>
  <c r="E464" i="7"/>
  <c r="E462" i="7"/>
  <c r="E461" i="7"/>
  <c r="E460" i="7"/>
  <c r="E459" i="7"/>
  <c r="E457" i="7"/>
  <c r="E456" i="7"/>
  <c r="E455" i="7"/>
  <c r="E454" i="7"/>
  <c r="E453" i="7"/>
  <c r="E452" i="7"/>
  <c r="E451" i="7"/>
  <c r="E450" i="7"/>
  <c r="E449" i="7"/>
  <c r="E447" i="7"/>
  <c r="E446" i="7"/>
  <c r="E445" i="7"/>
  <c r="E444" i="7"/>
  <c r="E448" i="7" s="1"/>
  <c r="E442" i="7"/>
  <c r="E441" i="7"/>
  <c r="E440" i="7"/>
  <c r="E439" i="7"/>
  <c r="E437" i="7"/>
  <c r="E436" i="7"/>
  <c r="E435" i="7"/>
  <c r="E434" i="7"/>
  <c r="E433" i="7"/>
  <c r="E432" i="7"/>
  <c r="E431" i="7"/>
  <c r="E430" i="7"/>
  <c r="E429" i="7"/>
  <c r="E427" i="7"/>
  <c r="E426" i="7"/>
  <c r="E425" i="7"/>
  <c r="E424" i="7"/>
  <c r="E423" i="7"/>
  <c r="E422" i="7"/>
  <c r="E421" i="7"/>
  <c r="E420" i="7"/>
  <c r="E419" i="7"/>
  <c r="E417" i="7"/>
  <c r="E416" i="7"/>
  <c r="E415" i="7"/>
  <c r="E414" i="7"/>
  <c r="E412" i="7"/>
  <c r="E411" i="7"/>
  <c r="E410" i="7"/>
  <c r="E409" i="7"/>
  <c r="E408" i="7"/>
  <c r="E407" i="7"/>
  <c r="E406" i="7"/>
  <c r="E405" i="7"/>
  <c r="E404" i="7"/>
  <c r="E402" i="7"/>
  <c r="E401" i="7"/>
  <c r="E400" i="7"/>
  <c r="E399" i="7"/>
  <c r="E397" i="7"/>
  <c r="E396" i="7"/>
  <c r="E395" i="7"/>
  <c r="E394" i="7"/>
  <c r="E392" i="7"/>
  <c r="E391" i="7"/>
  <c r="E390" i="7"/>
  <c r="E389" i="7"/>
  <c r="E388" i="7"/>
  <c r="E387" i="7"/>
  <c r="E386" i="7"/>
  <c r="E385" i="7"/>
  <c r="E384" i="7"/>
  <c r="E382" i="7"/>
  <c r="E381" i="7"/>
  <c r="E380" i="7"/>
  <c r="E379" i="7"/>
  <c r="E377" i="7"/>
  <c r="E376" i="7"/>
  <c r="E375" i="7"/>
  <c r="E374" i="7"/>
  <c r="E373" i="7"/>
  <c r="E372" i="7"/>
  <c r="E371" i="7"/>
  <c r="E370" i="7"/>
  <c r="E369" i="7"/>
  <c r="E367" i="7"/>
  <c r="E366" i="7"/>
  <c r="E365" i="7"/>
  <c r="E364" i="7"/>
  <c r="E368" i="7" s="1"/>
  <c r="E362" i="7"/>
  <c r="E361" i="7"/>
  <c r="E360" i="7"/>
  <c r="E359" i="7"/>
  <c r="E358" i="7"/>
  <c r="E357" i="7"/>
  <c r="E356" i="7"/>
  <c r="E355" i="7"/>
  <c r="E354" i="7"/>
  <c r="E352" i="7"/>
  <c r="E351" i="7"/>
  <c r="E350" i="7"/>
  <c r="E349" i="7"/>
  <c r="E353" i="7" s="1"/>
  <c r="E347" i="7"/>
  <c r="E346" i="7"/>
  <c r="E345" i="7"/>
  <c r="E344" i="7"/>
  <c r="E342" i="7"/>
  <c r="E341" i="7"/>
  <c r="E340" i="7"/>
  <c r="E339" i="7"/>
  <c r="E337" i="7"/>
  <c r="E336" i="7"/>
  <c r="E335" i="7"/>
  <c r="E334" i="7"/>
  <c r="E333" i="7"/>
  <c r="E332" i="7"/>
  <c r="E331" i="7"/>
  <c r="E330" i="7"/>
  <c r="E329" i="7"/>
  <c r="E327" i="7"/>
  <c r="E326" i="7"/>
  <c r="E325" i="7"/>
  <c r="E328" i="7" s="1"/>
  <c r="E324" i="7"/>
  <c r="E322" i="7"/>
  <c r="E321" i="7"/>
  <c r="E320" i="7"/>
  <c r="E319" i="7"/>
  <c r="E317" i="7"/>
  <c r="E316" i="7"/>
  <c r="E315" i="7"/>
  <c r="E314" i="7"/>
  <c r="E312" i="7"/>
  <c r="E311" i="7"/>
  <c r="E310" i="7"/>
  <c r="E309" i="7"/>
  <c r="E308" i="7"/>
  <c r="E307" i="7"/>
  <c r="E306" i="7"/>
  <c r="E305" i="7"/>
  <c r="E304" i="7"/>
  <c r="E302" i="7"/>
  <c r="E301" i="7"/>
  <c r="E300" i="7"/>
  <c r="E299" i="7"/>
  <c r="E303" i="7" s="1"/>
  <c r="E297" i="7"/>
  <c r="E296" i="7"/>
  <c r="E295" i="7"/>
  <c r="E294" i="7"/>
  <c r="E292" i="7"/>
  <c r="E291" i="7"/>
  <c r="E290" i="7"/>
  <c r="E289" i="7"/>
  <c r="E287" i="7"/>
  <c r="E286" i="7"/>
  <c r="E285" i="7"/>
  <c r="E284" i="7"/>
  <c r="E283" i="7"/>
  <c r="E282" i="7"/>
  <c r="E281" i="7"/>
  <c r="E280" i="7"/>
  <c r="E279" i="7"/>
  <c r="E277" i="7"/>
  <c r="E276" i="7"/>
  <c r="E275" i="7"/>
  <c r="E274" i="7"/>
  <c r="E278" i="7" s="1"/>
  <c r="E272" i="7"/>
  <c r="E271" i="7"/>
  <c r="E270" i="7"/>
  <c r="E269" i="7"/>
  <c r="E268" i="7"/>
  <c r="E267" i="7"/>
  <c r="E266" i="7"/>
  <c r="E265" i="7"/>
  <c r="E264" i="7"/>
  <c r="E262" i="7"/>
  <c r="E261" i="7"/>
  <c r="E260" i="7"/>
  <c r="E259" i="7"/>
  <c r="E263" i="7" s="1"/>
  <c r="E257" i="7"/>
  <c r="E256" i="7"/>
  <c r="E255" i="7"/>
  <c r="E254" i="7"/>
  <c r="E252" i="7"/>
  <c r="E251" i="7"/>
  <c r="E250" i="7"/>
  <c r="E249" i="7"/>
  <c r="E247" i="7"/>
  <c r="E246" i="7"/>
  <c r="E245" i="7"/>
  <c r="E244" i="7"/>
  <c r="E242" i="7"/>
  <c r="E241" i="7"/>
  <c r="E240" i="7"/>
  <c r="E239" i="7"/>
  <c r="E243" i="7" s="1"/>
  <c r="E237" i="7"/>
  <c r="E236" i="7"/>
  <c r="E235" i="7"/>
  <c r="E234" i="7"/>
  <c r="E232" i="7"/>
  <c r="E231" i="7"/>
  <c r="E230" i="7"/>
  <c r="E229" i="7"/>
  <c r="E228" i="7"/>
  <c r="E227" i="7"/>
  <c r="E226" i="7"/>
  <c r="E225" i="7"/>
  <c r="E224" i="7"/>
  <c r="E222" i="7"/>
  <c r="E221" i="7"/>
  <c r="E220" i="7"/>
  <c r="E219" i="7"/>
  <c r="E223" i="7" s="1"/>
  <c r="E217" i="7"/>
  <c r="E216" i="7"/>
  <c r="E215" i="7"/>
  <c r="E214" i="7"/>
  <c r="E213" i="7"/>
  <c r="E212" i="7"/>
  <c r="E211" i="7"/>
  <c r="E210" i="7"/>
  <c r="E209" i="7"/>
  <c r="E207" i="7"/>
  <c r="E206" i="7"/>
  <c r="E205" i="7"/>
  <c r="E204" i="7"/>
  <c r="E208" i="7" s="1"/>
  <c r="E202" i="7"/>
  <c r="E201" i="7"/>
  <c r="E200" i="7"/>
  <c r="E199" i="7"/>
  <c r="E197" i="7"/>
  <c r="E196" i="7"/>
  <c r="E195" i="7"/>
  <c r="E194" i="7"/>
  <c r="E192" i="7"/>
  <c r="E191" i="7"/>
  <c r="E190" i="7"/>
  <c r="E189" i="7"/>
  <c r="E187" i="7"/>
  <c r="E186" i="7"/>
  <c r="E185" i="7"/>
  <c r="E184" i="7"/>
  <c r="E183" i="7"/>
  <c r="E182" i="7"/>
  <c r="E181" i="7"/>
  <c r="E180" i="7"/>
  <c r="E179" i="7"/>
  <c r="E177" i="7"/>
  <c r="E176" i="7"/>
  <c r="E175" i="7"/>
  <c r="E174" i="7"/>
  <c r="E172" i="7"/>
  <c r="E171" i="7"/>
  <c r="E170" i="7"/>
  <c r="E169" i="7"/>
  <c r="E167" i="7"/>
  <c r="E166" i="7"/>
  <c r="E165" i="7"/>
  <c r="E164" i="7"/>
  <c r="E163" i="7"/>
  <c r="E162" i="7"/>
  <c r="E161" i="7"/>
  <c r="E160" i="7"/>
  <c r="E159" i="7"/>
  <c r="E157" i="7"/>
  <c r="E156" i="7"/>
  <c r="E155" i="7"/>
  <c r="E154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7" i="7"/>
  <c r="E136" i="7"/>
  <c r="E135" i="7"/>
  <c r="E134" i="7"/>
  <c r="E138" i="7" s="1"/>
  <c r="E132" i="7"/>
  <c r="E131" i="7"/>
  <c r="E130" i="7"/>
  <c r="E129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2" i="7"/>
  <c r="E111" i="7"/>
  <c r="E110" i="7"/>
  <c r="E109" i="7"/>
  <c r="E107" i="7"/>
  <c r="E106" i="7"/>
  <c r="E105" i="7"/>
  <c r="E104" i="7"/>
  <c r="E102" i="7"/>
  <c r="E101" i="7"/>
  <c r="E100" i="7"/>
  <c r="E99" i="7"/>
  <c r="E103" i="7" s="1"/>
  <c r="E97" i="7"/>
  <c r="E96" i="7"/>
  <c r="E95" i="7"/>
  <c r="E94" i="7"/>
  <c r="E92" i="7"/>
  <c r="E91" i="7"/>
  <c r="E90" i="7"/>
  <c r="E89" i="7"/>
  <c r="E87" i="7"/>
  <c r="E86" i="7"/>
  <c r="E85" i="7"/>
  <c r="E84" i="7"/>
  <c r="E82" i="7"/>
  <c r="E81" i="7"/>
  <c r="E80" i="7"/>
  <c r="E79" i="7"/>
  <c r="E77" i="7"/>
  <c r="E76" i="7"/>
  <c r="E75" i="7"/>
  <c r="E74" i="7"/>
  <c r="E72" i="7"/>
  <c r="E71" i="7"/>
  <c r="E70" i="7"/>
  <c r="E69" i="7"/>
  <c r="E73" i="7" s="1"/>
  <c r="E67" i="7"/>
  <c r="E66" i="7"/>
  <c r="E65" i="7"/>
  <c r="E68" i="7" s="1"/>
  <c r="E64" i="7"/>
  <c r="E62" i="7"/>
  <c r="E61" i="7"/>
  <c r="E60" i="7"/>
  <c r="E59" i="7"/>
  <c r="E63" i="7" s="1"/>
  <c r="E57" i="7"/>
  <c r="E56" i="7"/>
  <c r="E55" i="7"/>
  <c r="E54" i="7"/>
  <c r="E52" i="7"/>
  <c r="E51" i="7"/>
  <c r="E50" i="7"/>
  <c r="E49" i="7"/>
  <c r="E47" i="7"/>
  <c r="E46" i="7"/>
  <c r="E45" i="7"/>
  <c r="E44" i="7"/>
  <c r="E48" i="7" s="1"/>
  <c r="E42" i="7"/>
  <c r="E41" i="7"/>
  <c r="E40" i="7"/>
  <c r="E43" i="7" s="1"/>
  <c r="E39" i="7"/>
  <c r="E37" i="7"/>
  <c r="E36" i="7"/>
  <c r="E35" i="7"/>
  <c r="E34" i="7"/>
  <c r="E38" i="7" s="1"/>
  <c r="E32" i="7"/>
  <c r="E31" i="7"/>
  <c r="E30" i="7"/>
  <c r="E29" i="7"/>
  <c r="E33" i="7" s="1"/>
  <c r="E27" i="7"/>
  <c r="E26" i="7"/>
  <c r="E25" i="7"/>
  <c r="E24" i="7"/>
  <c r="E28" i="7" s="1"/>
  <c r="E22" i="7"/>
  <c r="E21" i="7"/>
  <c r="E20" i="7"/>
  <c r="E19" i="7"/>
  <c r="E23" i="7" s="1"/>
  <c r="E17" i="7"/>
  <c r="E16" i="7"/>
  <c r="E15" i="7"/>
  <c r="E14" i="7"/>
  <c r="E18" i="7" s="1"/>
  <c r="B14" i="7"/>
  <c r="C14" i="7" s="1"/>
  <c r="E12" i="7"/>
  <c r="E11" i="7"/>
  <c r="E10" i="7"/>
  <c r="B10" i="7"/>
  <c r="C10" i="7" s="1"/>
  <c r="E9" i="7"/>
  <c r="E13" i="7" s="1"/>
  <c r="E122" i="6"/>
  <c r="F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E12" i="6"/>
  <c r="D12" i="6"/>
  <c r="D13" i="6" s="1"/>
  <c r="D11" i="6"/>
  <c r="E11" i="6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E10" i="6"/>
  <c r="D6" i="6"/>
  <c r="D5" i="6"/>
  <c r="D2" i="6"/>
  <c r="Y14" i="11" l="1"/>
  <c r="K10" i="11"/>
  <c r="R14" i="11"/>
  <c r="E48" i="11"/>
  <c r="J10" i="11"/>
  <c r="L10" i="11"/>
  <c r="S14" i="11"/>
  <c r="T14" i="11"/>
  <c r="U14" i="11"/>
  <c r="AA14" i="11"/>
  <c r="Z9" i="11"/>
  <c r="N14" i="11"/>
  <c r="E38" i="11"/>
  <c r="S9" i="11"/>
  <c r="O10" i="11"/>
  <c r="B11" i="11"/>
  <c r="C11" i="11" s="1"/>
  <c r="O14" i="11"/>
  <c r="W14" i="11"/>
  <c r="B15" i="11"/>
  <c r="C15" i="11" s="1"/>
  <c r="B19" i="11"/>
  <c r="C19" i="11" s="1"/>
  <c r="J9" i="11"/>
  <c r="AB9" i="11"/>
  <c r="X10" i="11"/>
  <c r="P14" i="11"/>
  <c r="AA10" i="11"/>
  <c r="Q10" i="11"/>
  <c r="Q14" i="11"/>
  <c r="E68" i="11"/>
  <c r="E108" i="11"/>
  <c r="E143" i="11"/>
  <c r="E133" i="11"/>
  <c r="E73" i="11"/>
  <c r="E113" i="11"/>
  <c r="E138" i="11"/>
  <c r="E63" i="11"/>
  <c r="E88" i="11"/>
  <c r="E128" i="11"/>
  <c r="E208" i="11"/>
  <c r="E168" i="11"/>
  <c r="E188" i="11"/>
  <c r="E183" i="11"/>
  <c r="E213" i="11"/>
  <c r="E148" i="11"/>
  <c r="E163" i="11"/>
  <c r="E228" i="11"/>
  <c r="E253" i="11"/>
  <c r="E293" i="11"/>
  <c r="E298" i="11"/>
  <c r="E273" i="11"/>
  <c r="E343" i="11"/>
  <c r="E323" i="11"/>
  <c r="E348" i="11"/>
  <c r="E313" i="11"/>
  <c r="E368" i="11"/>
  <c r="E393" i="11"/>
  <c r="E373" i="11"/>
  <c r="E403" i="11"/>
  <c r="E423" i="11"/>
  <c r="E463" i="11"/>
  <c r="E413" i="11"/>
  <c r="E433" i="11"/>
  <c r="E478" i="11"/>
  <c r="E443" i="11"/>
  <c r="E473" i="11"/>
  <c r="E493" i="11"/>
  <c r="E503" i="11"/>
  <c r="E528" i="11"/>
  <c r="E518" i="11"/>
  <c r="E538" i="11"/>
  <c r="E508" i="11"/>
  <c r="E543" i="11"/>
  <c r="E533" i="11"/>
  <c r="E548" i="11"/>
  <c r="E12" i="10"/>
  <c r="D13" i="10"/>
  <c r="E11" i="10"/>
  <c r="E123" i="9"/>
  <c r="AA10" i="9"/>
  <c r="E28" i="9"/>
  <c r="E38" i="9"/>
  <c r="E63" i="9"/>
  <c r="E103" i="9"/>
  <c r="E158" i="9"/>
  <c r="L10" i="9"/>
  <c r="AA14" i="9"/>
  <c r="Q9" i="9"/>
  <c r="AC10" i="9"/>
  <c r="E98" i="9"/>
  <c r="E138" i="9"/>
  <c r="K9" i="9"/>
  <c r="O10" i="9"/>
  <c r="B11" i="9"/>
  <c r="C11" i="9" s="1"/>
  <c r="E13" i="9"/>
  <c r="B15" i="9"/>
  <c r="C15" i="9" s="1"/>
  <c r="B19" i="9"/>
  <c r="C19" i="9" s="1"/>
  <c r="E23" i="9"/>
  <c r="E33" i="9"/>
  <c r="E43" i="9"/>
  <c r="E73" i="9"/>
  <c r="E93" i="9"/>
  <c r="E208" i="9"/>
  <c r="E68" i="9"/>
  <c r="H9" i="9"/>
  <c r="L9" i="9"/>
  <c r="E83" i="9"/>
  <c r="E258" i="9"/>
  <c r="E78" i="9"/>
  <c r="E118" i="9"/>
  <c r="E163" i="9"/>
  <c r="E178" i="9"/>
  <c r="E203" i="9"/>
  <c r="E263" i="9"/>
  <c r="E298" i="9"/>
  <c r="E278" i="9"/>
  <c r="E293" i="9"/>
  <c r="E308" i="9"/>
  <c r="E238" i="9"/>
  <c r="E368" i="9"/>
  <c r="E253" i="9"/>
  <c r="E233" i="9"/>
  <c r="E228" i="9"/>
  <c r="E403" i="9"/>
  <c r="E313" i="9"/>
  <c r="E248" i="9"/>
  <c r="E273" i="9"/>
  <c r="E303" i="9"/>
  <c r="E318" i="9"/>
  <c r="E323" i="9"/>
  <c r="E373" i="9"/>
  <c r="E328" i="9"/>
  <c r="E348" i="9"/>
  <c r="E383" i="9"/>
  <c r="E398" i="9"/>
  <c r="E378" i="9"/>
  <c r="E393" i="9"/>
  <c r="E438" i="9"/>
  <c r="E413" i="9"/>
  <c r="E408" i="9"/>
  <c r="E418" i="9"/>
  <c r="E443" i="9"/>
  <c r="E433" i="9"/>
  <c r="E458" i="9"/>
  <c r="E483" i="9"/>
  <c r="E493" i="9"/>
  <c r="E468" i="9"/>
  <c r="E473" i="9"/>
  <c r="E453" i="9"/>
  <c r="E463" i="9"/>
  <c r="E513" i="9"/>
  <c r="E488" i="9"/>
  <c r="E518" i="9"/>
  <c r="E508" i="9"/>
  <c r="E528" i="9"/>
  <c r="E533" i="9"/>
  <c r="D13" i="8"/>
  <c r="E12" i="8"/>
  <c r="E11" i="8"/>
  <c r="R9" i="7"/>
  <c r="E53" i="7"/>
  <c r="B11" i="7"/>
  <c r="C11" i="7" s="1"/>
  <c r="B15" i="7"/>
  <c r="C15" i="7" s="1"/>
  <c r="B19" i="7"/>
  <c r="C19" i="7" s="1"/>
  <c r="AA9" i="7"/>
  <c r="AB9" i="7"/>
  <c r="P14" i="7"/>
  <c r="E78" i="7"/>
  <c r="U9" i="7"/>
  <c r="I14" i="7"/>
  <c r="E58" i="7"/>
  <c r="R14" i="7"/>
  <c r="AA14" i="7"/>
  <c r="E88" i="7"/>
  <c r="W10" i="7"/>
  <c r="O14" i="7"/>
  <c r="T14" i="7"/>
  <c r="E93" i="7"/>
  <c r="E173" i="7"/>
  <c r="E83" i="7"/>
  <c r="E113" i="7"/>
  <c r="E133" i="7"/>
  <c r="E98" i="7"/>
  <c r="E108" i="7"/>
  <c r="E158" i="7"/>
  <c r="E178" i="7"/>
  <c r="E218" i="7"/>
  <c r="E198" i="7"/>
  <c r="E128" i="7"/>
  <c r="E153" i="7"/>
  <c r="E188" i="7"/>
  <c r="E168" i="7"/>
  <c r="E238" i="7"/>
  <c r="E318" i="7"/>
  <c r="E203" i="7"/>
  <c r="E293" i="7"/>
  <c r="E193" i="7"/>
  <c r="E233" i="7"/>
  <c r="E253" i="7"/>
  <c r="E258" i="7"/>
  <c r="E298" i="7"/>
  <c r="E323" i="7"/>
  <c r="E248" i="7"/>
  <c r="E273" i="7"/>
  <c r="E348" i="7"/>
  <c r="E288" i="7"/>
  <c r="E313" i="7"/>
  <c r="E343" i="7"/>
  <c r="E403" i="7"/>
  <c r="E363" i="7"/>
  <c r="E383" i="7"/>
  <c r="E338" i="7"/>
  <c r="E398" i="7"/>
  <c r="E418" i="7"/>
  <c r="E378" i="7"/>
  <c r="E393" i="7"/>
  <c r="E463" i="7"/>
  <c r="E443" i="7"/>
  <c r="E413" i="7"/>
  <c r="E438" i="7"/>
  <c r="E478" i="7"/>
  <c r="E428" i="7"/>
  <c r="E483" i="7"/>
  <c r="E458" i="7"/>
  <c r="E473" i="7"/>
  <c r="E488" i="7"/>
  <c r="E498" i="7"/>
  <c r="E493" i="7"/>
  <c r="E518" i="7"/>
  <c r="E513" i="7"/>
  <c r="E523" i="7"/>
  <c r="E528" i="7"/>
  <c r="E533" i="7"/>
  <c r="E548" i="7"/>
  <c r="D14" i="6"/>
  <c r="E13" i="6"/>
  <c r="E118" i="4"/>
  <c r="C118" i="4"/>
  <c r="C9" i="5"/>
  <c r="B9" i="5"/>
  <c r="C6" i="5"/>
  <c r="B2" i="5"/>
  <c r="B4" i="5"/>
  <c r="E547" i="5"/>
  <c r="E546" i="5"/>
  <c r="E545" i="5"/>
  <c r="E544" i="5"/>
  <c r="E542" i="5"/>
  <c r="E541" i="5"/>
  <c r="E540" i="5"/>
  <c r="E539" i="5"/>
  <c r="E543" i="5" s="1"/>
  <c r="E537" i="5"/>
  <c r="E536" i="5"/>
  <c r="E535" i="5"/>
  <c r="E534" i="5"/>
  <c r="E532" i="5"/>
  <c r="E531" i="5"/>
  <c r="E530" i="5"/>
  <c r="E529" i="5"/>
  <c r="E533" i="5" s="1"/>
  <c r="E528" i="5"/>
  <c r="E527" i="5"/>
  <c r="E526" i="5"/>
  <c r="E525" i="5"/>
  <c r="E524" i="5"/>
  <c r="E523" i="5"/>
  <c r="E522" i="5"/>
  <c r="E521" i="5"/>
  <c r="E520" i="5"/>
  <c r="E519" i="5"/>
  <c r="E517" i="5"/>
  <c r="E516" i="5"/>
  <c r="E515" i="5"/>
  <c r="E514" i="5"/>
  <c r="E512" i="5"/>
  <c r="E511" i="5"/>
  <c r="E510" i="5"/>
  <c r="E509" i="5"/>
  <c r="E508" i="5"/>
  <c r="E507" i="5"/>
  <c r="E506" i="5"/>
  <c r="E505" i="5"/>
  <c r="E504" i="5"/>
  <c r="E502" i="5"/>
  <c r="E501" i="5"/>
  <c r="E500" i="5"/>
  <c r="E499" i="5"/>
  <c r="E497" i="5"/>
  <c r="E496" i="5"/>
  <c r="E495" i="5"/>
  <c r="E494" i="5"/>
  <c r="E492" i="5"/>
  <c r="E491" i="5"/>
  <c r="E490" i="5"/>
  <c r="E489" i="5"/>
  <c r="E487" i="5"/>
  <c r="E486" i="5"/>
  <c r="E485" i="5"/>
  <c r="E484" i="5"/>
  <c r="E488" i="5" s="1"/>
  <c r="E482" i="5"/>
  <c r="E481" i="5"/>
  <c r="E480" i="5"/>
  <c r="E479" i="5"/>
  <c r="E477" i="5"/>
  <c r="E476" i="5"/>
  <c r="E475" i="5"/>
  <c r="E474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7" i="5"/>
  <c r="E456" i="5"/>
  <c r="E455" i="5"/>
  <c r="E454" i="5"/>
  <c r="E458" i="5" s="1"/>
  <c r="E452" i="5"/>
  <c r="E451" i="5"/>
  <c r="E450" i="5"/>
  <c r="E449" i="5"/>
  <c r="E447" i="5"/>
  <c r="E446" i="5"/>
  <c r="E445" i="5"/>
  <c r="E444" i="5"/>
  <c r="E442" i="5"/>
  <c r="E441" i="5"/>
  <c r="E440" i="5"/>
  <c r="E439" i="5"/>
  <c r="E437" i="5"/>
  <c r="E436" i="5"/>
  <c r="E435" i="5"/>
  <c r="E434" i="5"/>
  <c r="E432" i="5"/>
  <c r="E431" i="5"/>
  <c r="E430" i="5"/>
  <c r="E429" i="5"/>
  <c r="E427" i="5"/>
  <c r="E426" i="5"/>
  <c r="E425" i="5"/>
  <c r="E424" i="5"/>
  <c r="E428" i="5" s="1"/>
  <c r="E422" i="5"/>
  <c r="E421" i="5"/>
  <c r="E420" i="5"/>
  <c r="E419" i="5"/>
  <c r="E417" i="5"/>
  <c r="E416" i="5"/>
  <c r="E415" i="5"/>
  <c r="E414" i="5"/>
  <c r="E412" i="5"/>
  <c r="E411" i="5"/>
  <c r="E410" i="5"/>
  <c r="E409" i="5"/>
  <c r="E413" i="5" s="1"/>
  <c r="E407" i="5"/>
  <c r="E406" i="5"/>
  <c r="E405" i="5"/>
  <c r="E404" i="5"/>
  <c r="E402" i="5"/>
  <c r="E401" i="5"/>
  <c r="E400" i="5"/>
  <c r="E399" i="5"/>
  <c r="E398" i="5"/>
  <c r="E397" i="5"/>
  <c r="E396" i="5"/>
  <c r="E395" i="5"/>
  <c r="E394" i="5"/>
  <c r="E392" i="5"/>
  <c r="E391" i="5"/>
  <c r="E390" i="5"/>
  <c r="E389" i="5"/>
  <c r="E393" i="5" s="1"/>
  <c r="E388" i="5"/>
  <c r="E387" i="5"/>
  <c r="E386" i="5"/>
  <c r="E385" i="5"/>
  <c r="E384" i="5"/>
  <c r="E382" i="5"/>
  <c r="E381" i="5"/>
  <c r="E380" i="5"/>
  <c r="E379" i="5"/>
  <c r="E383" i="5" s="1"/>
  <c r="E377" i="5"/>
  <c r="E376" i="5"/>
  <c r="E375" i="5"/>
  <c r="E374" i="5"/>
  <c r="E372" i="5"/>
  <c r="E371" i="5"/>
  <c r="E370" i="5"/>
  <c r="E369" i="5"/>
  <c r="E368" i="5"/>
  <c r="E367" i="5"/>
  <c r="E366" i="5"/>
  <c r="E365" i="5"/>
  <c r="E364" i="5"/>
  <c r="E362" i="5"/>
  <c r="E363" i="5" s="1"/>
  <c r="E361" i="5"/>
  <c r="E360" i="5"/>
  <c r="E359" i="5"/>
  <c r="E357" i="5"/>
  <c r="E356" i="5"/>
  <c r="E355" i="5"/>
  <c r="E354" i="5"/>
  <c r="E352" i="5"/>
  <c r="E351" i="5"/>
  <c r="E350" i="5"/>
  <c r="E349" i="5"/>
  <c r="E347" i="5"/>
  <c r="E346" i="5"/>
  <c r="E345" i="5"/>
  <c r="E344" i="5"/>
  <c r="E348" i="5" s="1"/>
  <c r="E342" i="5"/>
  <c r="E341" i="5"/>
  <c r="E340" i="5"/>
  <c r="E339" i="5"/>
  <c r="E337" i="5"/>
  <c r="E336" i="5"/>
  <c r="E335" i="5"/>
  <c r="E334" i="5"/>
  <c r="E332" i="5"/>
  <c r="E331" i="5"/>
  <c r="E330" i="5"/>
  <c r="E329" i="5"/>
  <c r="E333" i="5" s="1"/>
  <c r="E327" i="5"/>
  <c r="E326" i="5"/>
  <c r="E325" i="5"/>
  <c r="E324" i="5"/>
  <c r="E322" i="5"/>
  <c r="E321" i="5"/>
  <c r="E320" i="5"/>
  <c r="E319" i="5"/>
  <c r="E323" i="5" s="1"/>
  <c r="E317" i="5"/>
  <c r="E316" i="5"/>
  <c r="E315" i="5"/>
  <c r="E314" i="5"/>
  <c r="E312" i="5"/>
  <c r="E311" i="5"/>
  <c r="E310" i="5"/>
  <c r="E309" i="5"/>
  <c r="E313" i="5" s="1"/>
  <c r="E308" i="5"/>
  <c r="E307" i="5"/>
  <c r="E306" i="5"/>
  <c r="E305" i="5"/>
  <c r="E304" i="5"/>
  <c r="E302" i="5"/>
  <c r="E301" i="5"/>
  <c r="E300" i="5"/>
  <c r="E299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2" i="5"/>
  <c r="E281" i="5"/>
  <c r="E280" i="5"/>
  <c r="E279" i="5"/>
  <c r="E283" i="5" s="1"/>
  <c r="E277" i="5"/>
  <c r="E276" i="5"/>
  <c r="E275" i="5"/>
  <c r="E274" i="5"/>
  <c r="E272" i="5"/>
  <c r="E271" i="5"/>
  <c r="E270" i="5"/>
  <c r="E269" i="5"/>
  <c r="E267" i="5"/>
  <c r="E266" i="5"/>
  <c r="E265" i="5"/>
  <c r="E264" i="5"/>
  <c r="E268" i="5" s="1"/>
  <c r="E262" i="5"/>
  <c r="E261" i="5"/>
  <c r="E260" i="5"/>
  <c r="E259" i="5"/>
  <c r="E257" i="5"/>
  <c r="E256" i="5"/>
  <c r="E255" i="5"/>
  <c r="E254" i="5"/>
  <c r="E252" i="5"/>
  <c r="E251" i="5"/>
  <c r="E250" i="5"/>
  <c r="E249" i="5"/>
  <c r="E253" i="5" s="1"/>
  <c r="E248" i="5"/>
  <c r="E247" i="5"/>
  <c r="E246" i="5"/>
  <c r="E245" i="5"/>
  <c r="E244" i="5"/>
  <c r="E242" i="5"/>
  <c r="E241" i="5"/>
  <c r="E240" i="5"/>
  <c r="E239" i="5"/>
  <c r="E243" i="5" s="1"/>
  <c r="E237" i="5"/>
  <c r="E236" i="5"/>
  <c r="E235" i="5"/>
  <c r="E234" i="5"/>
  <c r="E232" i="5"/>
  <c r="E231" i="5"/>
  <c r="E230" i="5"/>
  <c r="E229" i="5"/>
  <c r="E227" i="5"/>
  <c r="E226" i="5"/>
  <c r="E225" i="5"/>
  <c r="E224" i="5"/>
  <c r="E228" i="5" s="1"/>
  <c r="E222" i="5"/>
  <c r="E221" i="5"/>
  <c r="E220" i="5"/>
  <c r="E219" i="5"/>
  <c r="E217" i="5"/>
  <c r="E216" i="5"/>
  <c r="E215" i="5"/>
  <c r="E214" i="5"/>
  <c r="E212" i="5"/>
  <c r="E211" i="5"/>
  <c r="E210" i="5"/>
  <c r="E209" i="5"/>
  <c r="E208" i="5"/>
  <c r="E207" i="5"/>
  <c r="E206" i="5"/>
  <c r="E205" i="5"/>
  <c r="E204" i="5"/>
  <c r="E202" i="5"/>
  <c r="E201" i="5"/>
  <c r="E200" i="5"/>
  <c r="E199" i="5"/>
  <c r="E203" i="5" s="1"/>
  <c r="E197" i="5"/>
  <c r="E196" i="5"/>
  <c r="E195" i="5"/>
  <c r="E194" i="5"/>
  <c r="E192" i="5"/>
  <c r="E191" i="5"/>
  <c r="E190" i="5"/>
  <c r="E189" i="5"/>
  <c r="E187" i="5"/>
  <c r="E186" i="5"/>
  <c r="E185" i="5"/>
  <c r="E184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7" i="5"/>
  <c r="E166" i="5"/>
  <c r="E165" i="5"/>
  <c r="E164" i="5"/>
  <c r="E162" i="5"/>
  <c r="E161" i="5"/>
  <c r="E160" i="5"/>
  <c r="E159" i="5"/>
  <c r="E157" i="5"/>
  <c r="E156" i="5"/>
  <c r="E155" i="5"/>
  <c r="E154" i="5"/>
  <c r="E158" i="5" s="1"/>
  <c r="E153" i="5"/>
  <c r="E152" i="5"/>
  <c r="E151" i="5"/>
  <c r="E150" i="5"/>
  <c r="E149" i="5"/>
  <c r="E147" i="5"/>
  <c r="E146" i="5"/>
  <c r="E145" i="5"/>
  <c r="E144" i="5"/>
  <c r="E148" i="5" s="1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2" i="5"/>
  <c r="E121" i="5"/>
  <c r="E120" i="5"/>
  <c r="E119" i="5"/>
  <c r="E123" i="5" s="1"/>
  <c r="E117" i="5"/>
  <c r="E116" i="5"/>
  <c r="E115" i="5"/>
  <c r="E114" i="5"/>
  <c r="E113" i="5"/>
  <c r="E112" i="5"/>
  <c r="E111" i="5"/>
  <c r="E110" i="5"/>
  <c r="E109" i="5"/>
  <c r="E107" i="5"/>
  <c r="E106" i="5"/>
  <c r="E105" i="5"/>
  <c r="E104" i="5"/>
  <c r="E108" i="5" s="1"/>
  <c r="E102" i="5"/>
  <c r="E101" i="5"/>
  <c r="E100" i="5"/>
  <c r="E99" i="5"/>
  <c r="E97" i="5"/>
  <c r="E96" i="5"/>
  <c r="E95" i="5"/>
  <c r="E94" i="5"/>
  <c r="E92" i="5"/>
  <c r="E91" i="5"/>
  <c r="E90" i="5"/>
  <c r="E89" i="5"/>
  <c r="E88" i="5"/>
  <c r="E87" i="5"/>
  <c r="E86" i="5"/>
  <c r="E85" i="5"/>
  <c r="E84" i="5"/>
  <c r="E82" i="5"/>
  <c r="E81" i="5"/>
  <c r="E80" i="5"/>
  <c r="E79" i="5"/>
  <c r="E83" i="5" s="1"/>
  <c r="E77" i="5"/>
  <c r="E76" i="5"/>
  <c r="E75" i="5"/>
  <c r="E74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7" i="5"/>
  <c r="E56" i="5"/>
  <c r="E55" i="5"/>
  <c r="E54" i="5"/>
  <c r="E58" i="5" s="1"/>
  <c r="E52" i="5"/>
  <c r="E51" i="5"/>
  <c r="E50" i="5"/>
  <c r="E49" i="5"/>
  <c r="E47" i="5"/>
  <c r="E46" i="5"/>
  <c r="E45" i="5"/>
  <c r="E44" i="5"/>
  <c r="E42" i="5"/>
  <c r="E41" i="5"/>
  <c r="E40" i="5"/>
  <c r="E39" i="5"/>
  <c r="E37" i="5"/>
  <c r="E36" i="5"/>
  <c r="E35" i="5"/>
  <c r="E34" i="5"/>
  <c r="E32" i="5"/>
  <c r="E31" i="5"/>
  <c r="E30" i="5"/>
  <c r="E29" i="5"/>
  <c r="E27" i="5"/>
  <c r="E26" i="5"/>
  <c r="E25" i="5"/>
  <c r="E24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122" i="4"/>
  <c r="F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D13" i="4"/>
  <c r="D14" i="4" s="1"/>
  <c r="D12" i="4"/>
  <c r="E12" i="4" s="1"/>
  <c r="E11" i="4"/>
  <c r="D11" i="4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E10" i="4"/>
  <c r="D6" i="4"/>
  <c r="D5" i="4"/>
  <c r="D2" i="4"/>
  <c r="T9" i="11" l="1"/>
  <c r="K9" i="11"/>
  <c r="R9" i="11"/>
  <c r="Y10" i="11"/>
  <c r="I14" i="11"/>
  <c r="X14" i="11"/>
  <c r="L9" i="11"/>
  <c r="G14" i="11"/>
  <c r="K14" i="11"/>
  <c r="V14" i="11"/>
  <c r="AC14" i="11"/>
  <c r="AB14" i="11"/>
  <c r="Z14" i="11"/>
  <c r="U11" i="11"/>
  <c r="M11" i="11"/>
  <c r="B12" i="11"/>
  <c r="C12" i="11" s="1"/>
  <c r="L11" i="11"/>
  <c r="K11" i="11"/>
  <c r="AA11" i="11"/>
  <c r="S11" i="11"/>
  <c r="R11" i="11"/>
  <c r="J11" i="11"/>
  <c r="Y11" i="11"/>
  <c r="Q11" i="11"/>
  <c r="H11" i="11"/>
  <c r="V11" i="11"/>
  <c r="F11" i="11"/>
  <c r="O9" i="11"/>
  <c r="W9" i="11"/>
  <c r="G9" i="11"/>
  <c r="Y9" i="11"/>
  <c r="Q9" i="11"/>
  <c r="I9" i="11"/>
  <c r="X9" i="11"/>
  <c r="P9" i="11"/>
  <c r="H9" i="11"/>
  <c r="V9" i="11"/>
  <c r="N9" i="11"/>
  <c r="F9" i="11"/>
  <c r="I10" i="11"/>
  <c r="H14" i="11"/>
  <c r="W10" i="11"/>
  <c r="F14" i="11"/>
  <c r="S10" i="11"/>
  <c r="M14" i="11"/>
  <c r="L14" i="11"/>
  <c r="J14" i="11"/>
  <c r="U9" i="11"/>
  <c r="V10" i="11"/>
  <c r="AC10" i="11"/>
  <c r="Z10" i="11"/>
  <c r="AC9" i="11"/>
  <c r="M9" i="11"/>
  <c r="P10" i="11"/>
  <c r="B20" i="11"/>
  <c r="C20" i="11" s="1"/>
  <c r="AC19" i="11"/>
  <c r="B24" i="11"/>
  <c r="C24" i="11" s="1"/>
  <c r="G10" i="11"/>
  <c r="N10" i="11"/>
  <c r="U10" i="11"/>
  <c r="AB10" i="11"/>
  <c r="R10" i="11"/>
  <c r="H10" i="11"/>
  <c r="J15" i="11"/>
  <c r="B16" i="11"/>
  <c r="C16" i="11" s="1"/>
  <c r="AA9" i="11"/>
  <c r="F10" i="11"/>
  <c r="M10" i="11"/>
  <c r="T10" i="11"/>
  <c r="D14" i="10"/>
  <c r="E13" i="10"/>
  <c r="T9" i="9"/>
  <c r="K10" i="9"/>
  <c r="O14" i="9"/>
  <c r="S9" i="9"/>
  <c r="Y9" i="9"/>
  <c r="L14" i="9"/>
  <c r="J14" i="9"/>
  <c r="Q14" i="9"/>
  <c r="Z14" i="9"/>
  <c r="I14" i="9"/>
  <c r="R14" i="9"/>
  <c r="Y14" i="9"/>
  <c r="Z9" i="9"/>
  <c r="G9" i="9"/>
  <c r="U9" i="9"/>
  <c r="R9" i="9"/>
  <c r="F9" i="9"/>
  <c r="M9" i="9"/>
  <c r="J9" i="9"/>
  <c r="O9" i="9"/>
  <c r="N9" i="9"/>
  <c r="V9" i="9"/>
  <c r="W9" i="9"/>
  <c r="AC9" i="9"/>
  <c r="F14" i="9"/>
  <c r="AC14" i="9"/>
  <c r="I9" i="9"/>
  <c r="AB10" i="9"/>
  <c r="X10" i="9"/>
  <c r="X14" i="9"/>
  <c r="F11" i="9"/>
  <c r="B12" i="9"/>
  <c r="C12" i="9" s="1"/>
  <c r="O11" i="9"/>
  <c r="R11" i="9"/>
  <c r="V11" i="9"/>
  <c r="AC11" i="9"/>
  <c r="Q11" i="9"/>
  <c r="X11" i="9"/>
  <c r="P11" i="9"/>
  <c r="V14" i="9"/>
  <c r="N10" i="9"/>
  <c r="U14" i="9"/>
  <c r="T10" i="9"/>
  <c r="AB9" i="9"/>
  <c r="P14" i="9"/>
  <c r="W10" i="9"/>
  <c r="V10" i="9"/>
  <c r="S14" i="9"/>
  <c r="M14" i="9"/>
  <c r="H14" i="9"/>
  <c r="N14" i="9"/>
  <c r="S19" i="9"/>
  <c r="U19" i="9"/>
  <c r="AA19" i="9"/>
  <c r="N19" i="9"/>
  <c r="V19" i="9"/>
  <c r="Y19" i="9"/>
  <c r="B20" i="9"/>
  <c r="C20" i="9" s="1"/>
  <c r="F19" i="9"/>
  <c r="P19" i="9"/>
  <c r="H19" i="9"/>
  <c r="B24" i="9"/>
  <c r="C24" i="9" s="1"/>
  <c r="K14" i="9"/>
  <c r="Y10" i="9"/>
  <c r="Q10" i="9"/>
  <c r="R10" i="9"/>
  <c r="I10" i="9"/>
  <c r="Z10" i="9"/>
  <c r="J10" i="9"/>
  <c r="P10" i="9"/>
  <c r="F10" i="9"/>
  <c r="AB15" i="9"/>
  <c r="T15" i="9"/>
  <c r="L15" i="9"/>
  <c r="J15" i="9"/>
  <c r="AA15" i="9"/>
  <c r="S15" i="9"/>
  <c r="K15" i="9"/>
  <c r="R15" i="9"/>
  <c r="B16" i="9"/>
  <c r="C16" i="9" s="1"/>
  <c r="W15" i="9"/>
  <c r="Y15" i="9"/>
  <c r="Q15" i="9"/>
  <c r="I15" i="9"/>
  <c r="O15" i="9"/>
  <c r="H15" i="9"/>
  <c r="U15" i="9"/>
  <c r="AC15" i="9"/>
  <c r="G10" i="9"/>
  <c r="U10" i="9"/>
  <c r="AB14" i="9"/>
  <c r="X9" i="9"/>
  <c r="G14" i="9"/>
  <c r="H10" i="9"/>
  <c r="S10" i="9"/>
  <c r="W14" i="9"/>
  <c r="AA9" i="9"/>
  <c r="M10" i="9"/>
  <c r="T14" i="9"/>
  <c r="P9" i="9"/>
  <c r="D14" i="8"/>
  <c r="E13" i="8"/>
  <c r="H9" i="7"/>
  <c r="Z14" i="7"/>
  <c r="AC9" i="7"/>
  <c r="X14" i="7"/>
  <c r="L9" i="7"/>
  <c r="B16" i="7"/>
  <c r="C16" i="7" s="1"/>
  <c r="AC15" i="7"/>
  <c r="P15" i="7"/>
  <c r="S15" i="7"/>
  <c r="N14" i="7"/>
  <c r="AB14" i="7"/>
  <c r="W9" i="7"/>
  <c r="O9" i="7"/>
  <c r="G9" i="7"/>
  <c r="V9" i="7"/>
  <c r="N9" i="7"/>
  <c r="F9" i="7"/>
  <c r="Y9" i="7"/>
  <c r="Q9" i="7"/>
  <c r="I9" i="7"/>
  <c r="W14" i="7"/>
  <c r="S9" i="7"/>
  <c r="F14" i="7"/>
  <c r="X9" i="7"/>
  <c r="L14" i="7"/>
  <c r="S14" i="7"/>
  <c r="J14" i="7"/>
  <c r="Y14" i="7"/>
  <c r="M9" i="7"/>
  <c r="H14" i="7"/>
  <c r="K9" i="7"/>
  <c r="V10" i="7"/>
  <c r="U14" i="7"/>
  <c r="AC14" i="7"/>
  <c r="M14" i="7"/>
  <c r="K14" i="7"/>
  <c r="Z10" i="7"/>
  <c r="Q14" i="7"/>
  <c r="X10" i="7"/>
  <c r="G14" i="7"/>
  <c r="N10" i="7"/>
  <c r="T10" i="7"/>
  <c r="AA10" i="7"/>
  <c r="R10" i="7"/>
  <c r="P10" i="7"/>
  <c r="X11" i="7"/>
  <c r="B12" i="7"/>
  <c r="C12" i="7" s="1"/>
  <c r="G11" i="7"/>
  <c r="V11" i="7"/>
  <c r="AB11" i="7"/>
  <c r="L11" i="7"/>
  <c r="O11" i="7"/>
  <c r="Z11" i="7"/>
  <c r="J11" i="7"/>
  <c r="I11" i="7"/>
  <c r="F10" i="7"/>
  <c r="AB10" i="7"/>
  <c r="L10" i="7"/>
  <c r="S10" i="7"/>
  <c r="J10" i="7"/>
  <c r="Y10" i="7"/>
  <c r="H10" i="7"/>
  <c r="Z9" i="7"/>
  <c r="U10" i="7"/>
  <c r="AC10" i="7"/>
  <c r="M10" i="7"/>
  <c r="K10" i="7"/>
  <c r="Q10" i="7"/>
  <c r="O10" i="7"/>
  <c r="P9" i="7"/>
  <c r="I10" i="7"/>
  <c r="T9" i="7"/>
  <c r="P19" i="7"/>
  <c r="B24" i="7"/>
  <c r="C24" i="7" s="1"/>
  <c r="B20" i="7"/>
  <c r="C20" i="7" s="1"/>
  <c r="N19" i="7"/>
  <c r="AC19" i="7"/>
  <c r="U19" i="7"/>
  <c r="L19" i="7"/>
  <c r="X19" i="7"/>
  <c r="AA19" i="7"/>
  <c r="S19" i="7"/>
  <c r="J19" i="7"/>
  <c r="Y19" i="7"/>
  <c r="G10" i="7"/>
  <c r="V14" i="7"/>
  <c r="J9" i="7"/>
  <c r="E14" i="6"/>
  <c r="D15" i="6"/>
  <c r="X9" i="5"/>
  <c r="M9" i="5"/>
  <c r="U9" i="5"/>
  <c r="E23" i="5"/>
  <c r="E78" i="5"/>
  <c r="F9" i="5"/>
  <c r="B10" i="5"/>
  <c r="C10" i="5" s="1"/>
  <c r="B14" i="5"/>
  <c r="C14" i="5" s="1"/>
  <c r="G9" i="5"/>
  <c r="W9" i="5"/>
  <c r="E98" i="5"/>
  <c r="E28" i="5"/>
  <c r="E38" i="5"/>
  <c r="E48" i="5"/>
  <c r="E73" i="5"/>
  <c r="E53" i="5"/>
  <c r="E33" i="5"/>
  <c r="E43" i="5"/>
  <c r="E68" i="5"/>
  <c r="E93" i="5"/>
  <c r="E168" i="5"/>
  <c r="E218" i="5"/>
  <c r="E163" i="5"/>
  <c r="E183" i="5"/>
  <c r="E103" i="5"/>
  <c r="E118" i="5"/>
  <c r="E143" i="5"/>
  <c r="E193" i="5"/>
  <c r="E233" i="5"/>
  <c r="E258" i="5"/>
  <c r="E223" i="5"/>
  <c r="E198" i="5"/>
  <c r="E238" i="5"/>
  <c r="E263" i="5"/>
  <c r="E273" i="5"/>
  <c r="E303" i="5"/>
  <c r="E188" i="5"/>
  <c r="E213" i="5"/>
  <c r="E278" i="5"/>
  <c r="E318" i="5"/>
  <c r="E298" i="5"/>
  <c r="E328" i="5"/>
  <c r="E338" i="5"/>
  <c r="E343" i="5"/>
  <c r="E353" i="5"/>
  <c r="E358" i="5"/>
  <c r="E373" i="5"/>
  <c r="E378" i="5"/>
  <c r="E403" i="5"/>
  <c r="E418" i="5"/>
  <c r="E438" i="5"/>
  <c r="E408" i="5"/>
  <c r="E423" i="5"/>
  <c r="E433" i="5"/>
  <c r="E443" i="5"/>
  <c r="E448" i="5"/>
  <c r="E473" i="5"/>
  <c r="E453" i="5"/>
  <c r="E493" i="5"/>
  <c r="E478" i="5"/>
  <c r="E483" i="5"/>
  <c r="E538" i="5"/>
  <c r="E518" i="5"/>
  <c r="E498" i="5"/>
  <c r="E503" i="5"/>
  <c r="E513" i="5"/>
  <c r="E548" i="5"/>
  <c r="E14" i="4"/>
  <c r="D15" i="4"/>
  <c r="E13" i="4"/>
  <c r="V15" i="11" l="1"/>
  <c r="P15" i="11"/>
  <c r="W15" i="11"/>
  <c r="T15" i="11"/>
  <c r="P19" i="11"/>
  <c r="Z19" i="11"/>
  <c r="L19" i="11"/>
  <c r="AD9" i="11"/>
  <c r="N11" i="11"/>
  <c r="W11" i="11"/>
  <c r="G11" i="11"/>
  <c r="AC11" i="11"/>
  <c r="H19" i="11"/>
  <c r="AD10" i="11"/>
  <c r="X15" i="11"/>
  <c r="K15" i="11"/>
  <c r="AB15" i="11"/>
  <c r="X19" i="11"/>
  <c r="O19" i="11"/>
  <c r="T19" i="11"/>
  <c r="Z15" i="11"/>
  <c r="I15" i="11"/>
  <c r="M15" i="11"/>
  <c r="O15" i="11"/>
  <c r="Q15" i="11"/>
  <c r="Q19" i="11"/>
  <c r="K19" i="11"/>
  <c r="Y20" i="11"/>
  <c r="Q20" i="11"/>
  <c r="I20" i="11"/>
  <c r="H20" i="11"/>
  <c r="B21" i="11"/>
  <c r="C21" i="11" s="1"/>
  <c r="W20" i="11"/>
  <c r="O20" i="11"/>
  <c r="G20" i="11"/>
  <c r="V20" i="11"/>
  <c r="S20" i="11"/>
  <c r="AC20" i="11"/>
  <c r="U20" i="11"/>
  <c r="M20" i="11"/>
  <c r="AB20" i="11"/>
  <c r="T20" i="11"/>
  <c r="X20" i="11"/>
  <c r="AA20" i="11"/>
  <c r="Z20" i="11"/>
  <c r="R20" i="11"/>
  <c r="J20" i="11"/>
  <c r="K20" i="11"/>
  <c r="P11" i="11"/>
  <c r="Z11" i="11"/>
  <c r="T11" i="11"/>
  <c r="J19" i="11"/>
  <c r="H15" i="11"/>
  <c r="L15" i="11"/>
  <c r="R19" i="11"/>
  <c r="I19" i="11"/>
  <c r="AB19" i="11"/>
  <c r="U15" i="11"/>
  <c r="F15" i="11"/>
  <c r="Y15" i="11"/>
  <c r="G15" i="11"/>
  <c r="AC15" i="11"/>
  <c r="F19" i="11"/>
  <c r="Y19" i="11"/>
  <c r="S19" i="11"/>
  <c r="M19" i="11"/>
  <c r="AD14" i="11"/>
  <c r="X11" i="11"/>
  <c r="O11" i="11"/>
  <c r="AB11" i="11"/>
  <c r="R15" i="11"/>
  <c r="S15" i="11"/>
  <c r="B29" i="11"/>
  <c r="C29" i="11" s="1"/>
  <c r="B25" i="11"/>
  <c r="C25" i="11" s="1"/>
  <c r="V24" i="11"/>
  <c r="AA15" i="11"/>
  <c r="N15" i="11"/>
  <c r="Y16" i="11"/>
  <c r="Q16" i="11"/>
  <c r="X16" i="11"/>
  <c r="H16" i="11"/>
  <c r="B17" i="11"/>
  <c r="C17" i="11" s="1"/>
  <c r="W16" i="11"/>
  <c r="O16" i="11"/>
  <c r="N16" i="11"/>
  <c r="AA16" i="11"/>
  <c r="AC16" i="11"/>
  <c r="U16" i="11"/>
  <c r="M16" i="11"/>
  <c r="L16" i="11"/>
  <c r="I16" i="11"/>
  <c r="S16" i="11"/>
  <c r="Z16" i="11"/>
  <c r="R16" i="11"/>
  <c r="J16" i="11"/>
  <c r="N19" i="11"/>
  <c r="G19" i="11"/>
  <c r="AA19" i="11"/>
  <c r="U19" i="11"/>
  <c r="I11" i="11"/>
  <c r="Y12" i="11"/>
  <c r="Y13" i="11" s="1"/>
  <c r="Q12" i="11"/>
  <c r="Q13" i="11" s="1"/>
  <c r="S12" i="11"/>
  <c r="S13" i="11" s="1"/>
  <c r="W12" i="11"/>
  <c r="O12" i="11"/>
  <c r="G12" i="11"/>
  <c r="AC12" i="11"/>
  <c r="AC13" i="11" s="1"/>
  <c r="U12" i="11"/>
  <c r="U13" i="11" s="1"/>
  <c r="M12" i="11"/>
  <c r="M13" i="11" s="1"/>
  <c r="AB12" i="11"/>
  <c r="AB13" i="11" s="1"/>
  <c r="I12" i="11"/>
  <c r="R12" i="11"/>
  <c r="R13" i="11" s="1"/>
  <c r="J12" i="11"/>
  <c r="J13" i="11" s="1"/>
  <c r="K12" i="11"/>
  <c r="K13" i="11" s="1"/>
  <c r="V19" i="11"/>
  <c r="W19" i="11"/>
  <c r="E14" i="10"/>
  <c r="D15" i="10"/>
  <c r="X19" i="9"/>
  <c r="Z19" i="9"/>
  <c r="R19" i="9"/>
  <c r="I11" i="9"/>
  <c r="W11" i="9"/>
  <c r="Z11" i="9"/>
  <c r="AD10" i="9"/>
  <c r="P15" i="9"/>
  <c r="Z15" i="9"/>
  <c r="M15" i="9"/>
  <c r="M19" i="9"/>
  <c r="G19" i="9"/>
  <c r="O19" i="9"/>
  <c r="L19" i="9"/>
  <c r="Y11" i="9"/>
  <c r="K11" i="9"/>
  <c r="L11" i="9"/>
  <c r="AD14" i="9"/>
  <c r="AD9" i="9"/>
  <c r="X15" i="9"/>
  <c r="F15" i="9"/>
  <c r="V15" i="9"/>
  <c r="W19" i="9"/>
  <c r="N20" i="9"/>
  <c r="Z20" i="9"/>
  <c r="B21" i="9"/>
  <c r="C21" i="9" s="1"/>
  <c r="AA20" i="9"/>
  <c r="Q20" i="9"/>
  <c r="AB20" i="9"/>
  <c r="T20" i="9"/>
  <c r="K20" i="9"/>
  <c r="J19" i="9"/>
  <c r="T19" i="9"/>
  <c r="M11" i="9"/>
  <c r="U11" i="9"/>
  <c r="S11" i="9"/>
  <c r="T11" i="9"/>
  <c r="O12" i="9"/>
  <c r="O13" i="9" s="1"/>
  <c r="N15" i="9"/>
  <c r="G15" i="9"/>
  <c r="P24" i="9"/>
  <c r="B29" i="9"/>
  <c r="C29" i="9" s="1"/>
  <c r="B25" i="9"/>
  <c r="C25" i="9" s="1"/>
  <c r="V24" i="9"/>
  <c r="AA24" i="9"/>
  <c r="H24" i="9"/>
  <c r="S24" i="9"/>
  <c r="I19" i="9"/>
  <c r="K19" i="9"/>
  <c r="AB19" i="9"/>
  <c r="N11" i="9"/>
  <c r="G11" i="9"/>
  <c r="AA11" i="9"/>
  <c r="AB11" i="9"/>
  <c r="B17" i="9"/>
  <c r="C17" i="9" s="1"/>
  <c r="G16" i="9"/>
  <c r="AC16" i="9"/>
  <c r="X16" i="9"/>
  <c r="K16" i="9"/>
  <c r="AC19" i="9"/>
  <c r="Q19" i="9"/>
  <c r="H11" i="9"/>
  <c r="J11" i="9"/>
  <c r="E14" i="8"/>
  <c r="D15" i="8"/>
  <c r="AB24" i="7"/>
  <c r="T24" i="7"/>
  <c r="L24" i="7"/>
  <c r="AA24" i="7"/>
  <c r="S24" i="7"/>
  <c r="K24" i="7"/>
  <c r="AC24" i="7"/>
  <c r="Z24" i="7"/>
  <c r="R24" i="7"/>
  <c r="J24" i="7"/>
  <c r="Y24" i="7"/>
  <c r="Q24" i="7"/>
  <c r="I24" i="7"/>
  <c r="X24" i="7"/>
  <c r="P24" i="7"/>
  <c r="H24" i="7"/>
  <c r="M24" i="7"/>
  <c r="B29" i="7"/>
  <c r="C29" i="7" s="1"/>
  <c r="B25" i="7"/>
  <c r="C25" i="7" s="1"/>
  <c r="W24" i="7"/>
  <c r="O24" i="7"/>
  <c r="G24" i="7"/>
  <c r="V24" i="7"/>
  <c r="N24" i="7"/>
  <c r="F24" i="7"/>
  <c r="U24" i="7"/>
  <c r="AD14" i="7"/>
  <c r="Z19" i="7"/>
  <c r="AB19" i="7"/>
  <c r="G19" i="7"/>
  <c r="S11" i="7"/>
  <c r="U11" i="7"/>
  <c r="U13" i="7" s="1"/>
  <c r="W11" i="7"/>
  <c r="R15" i="7"/>
  <c r="T15" i="7"/>
  <c r="V15" i="7"/>
  <c r="X15" i="7"/>
  <c r="Q19" i="7"/>
  <c r="I19" i="7"/>
  <c r="O19" i="7"/>
  <c r="AA11" i="7"/>
  <c r="AC11" i="7"/>
  <c r="K12" i="7"/>
  <c r="U12" i="7"/>
  <c r="AA12" i="7"/>
  <c r="R12" i="7"/>
  <c r="J12" i="7"/>
  <c r="J13" i="7" s="1"/>
  <c r="Y12" i="7"/>
  <c r="Q12" i="7"/>
  <c r="H12" i="7"/>
  <c r="W12" i="7"/>
  <c r="O12" i="7"/>
  <c r="G12" i="7"/>
  <c r="G13" i="7" s="1"/>
  <c r="F12" i="7"/>
  <c r="Z15" i="7"/>
  <c r="AB15" i="7"/>
  <c r="G15" i="7"/>
  <c r="K19" i="7"/>
  <c r="M19" i="7"/>
  <c r="W19" i="7"/>
  <c r="AD10" i="7"/>
  <c r="Q11" i="7"/>
  <c r="F11" i="7"/>
  <c r="F13" i="7" s="1"/>
  <c r="H11" i="7"/>
  <c r="H13" i="7" s="1"/>
  <c r="AD9" i="7"/>
  <c r="Q15" i="7"/>
  <c r="M15" i="7"/>
  <c r="O15" i="7"/>
  <c r="AB20" i="7"/>
  <c r="L20" i="7"/>
  <c r="AA20" i="7"/>
  <c r="S20" i="7"/>
  <c r="K20" i="7"/>
  <c r="AC20" i="7"/>
  <c r="Y20" i="7"/>
  <c r="Q20" i="7"/>
  <c r="I20" i="7"/>
  <c r="X20" i="7"/>
  <c r="B21" i="7"/>
  <c r="C21" i="7" s="1"/>
  <c r="O20" i="7"/>
  <c r="G20" i="7"/>
  <c r="V20" i="7"/>
  <c r="N20" i="7"/>
  <c r="N11" i="7"/>
  <c r="P11" i="7"/>
  <c r="K15" i="7"/>
  <c r="U15" i="7"/>
  <c r="W15" i="7"/>
  <c r="AB16" i="7"/>
  <c r="T16" i="7"/>
  <c r="L16" i="7"/>
  <c r="M16" i="7"/>
  <c r="AA16" i="7"/>
  <c r="K16" i="7"/>
  <c r="Z16" i="7"/>
  <c r="R16" i="7"/>
  <c r="J16" i="7"/>
  <c r="Y16" i="7"/>
  <c r="I16" i="7"/>
  <c r="P16" i="7"/>
  <c r="H16" i="7"/>
  <c r="AC16" i="7"/>
  <c r="B17" i="7"/>
  <c r="C17" i="7" s="1"/>
  <c r="W16" i="7"/>
  <c r="G16" i="7"/>
  <c r="N16" i="7"/>
  <c r="F16" i="7"/>
  <c r="U16" i="7"/>
  <c r="F19" i="7"/>
  <c r="H19" i="7"/>
  <c r="R11" i="7"/>
  <c r="R13" i="7" s="1"/>
  <c r="T11" i="7"/>
  <c r="Y11" i="7"/>
  <c r="AA15" i="7"/>
  <c r="Y15" i="7"/>
  <c r="I15" i="7"/>
  <c r="H15" i="7"/>
  <c r="O13" i="7"/>
  <c r="F15" i="7"/>
  <c r="R19" i="7"/>
  <c r="T19" i="7"/>
  <c r="V19" i="7"/>
  <c r="K11" i="7"/>
  <c r="M11" i="7"/>
  <c r="J15" i="7"/>
  <c r="L15" i="7"/>
  <c r="N15" i="7"/>
  <c r="E15" i="6"/>
  <c r="D16" i="6"/>
  <c r="S14" i="5"/>
  <c r="N14" i="5"/>
  <c r="J14" i="5"/>
  <c r="B15" i="5"/>
  <c r="C15" i="5" s="1"/>
  <c r="B19" i="5"/>
  <c r="C19" i="5" s="1"/>
  <c r="G14" i="5"/>
  <c r="W14" i="5"/>
  <c r="F14" i="5"/>
  <c r="B11" i="5"/>
  <c r="C11" i="5" s="1"/>
  <c r="S10" i="5"/>
  <c r="S9" i="5"/>
  <c r="Y9" i="5"/>
  <c r="O9" i="5"/>
  <c r="AB9" i="5"/>
  <c r="Q9" i="5"/>
  <c r="AA9" i="5"/>
  <c r="V9" i="5"/>
  <c r="T9" i="5"/>
  <c r="I9" i="5"/>
  <c r="N9" i="5"/>
  <c r="AC9" i="5"/>
  <c r="L9" i="5"/>
  <c r="Z9" i="5"/>
  <c r="J9" i="5"/>
  <c r="K9" i="5"/>
  <c r="R9" i="5"/>
  <c r="H9" i="5"/>
  <c r="P9" i="5"/>
  <c r="E15" i="4"/>
  <c r="D16" i="4"/>
  <c r="O13" i="11" l="1"/>
  <c r="I13" i="11"/>
  <c r="G13" i="11"/>
  <c r="W13" i="11"/>
  <c r="Z13" i="11"/>
  <c r="T17" i="11"/>
  <c r="J17" i="11"/>
  <c r="J18" i="11" s="1"/>
  <c r="N17" i="11"/>
  <c r="N18" i="11" s="1"/>
  <c r="P24" i="11"/>
  <c r="G24" i="11"/>
  <c r="X24" i="11"/>
  <c r="Z12" i="11"/>
  <c r="F12" i="11"/>
  <c r="H12" i="11"/>
  <c r="H13" i="11" s="1"/>
  <c r="F16" i="11"/>
  <c r="P16" i="11"/>
  <c r="M24" i="11"/>
  <c r="O24" i="11"/>
  <c r="AA24" i="11"/>
  <c r="U21" i="11"/>
  <c r="B22" i="11"/>
  <c r="C22" i="11" s="1"/>
  <c r="L21" i="11"/>
  <c r="AC21" i="11"/>
  <c r="W21" i="11"/>
  <c r="R21" i="11"/>
  <c r="J21" i="11"/>
  <c r="Y21" i="11"/>
  <c r="V21" i="11"/>
  <c r="N21" i="11"/>
  <c r="F21" i="11"/>
  <c r="AD11" i="11"/>
  <c r="N12" i="11"/>
  <c r="N13" i="11" s="1"/>
  <c r="P12" i="11"/>
  <c r="P13" i="11" s="1"/>
  <c r="U24" i="11"/>
  <c r="I24" i="11"/>
  <c r="AD19" i="11"/>
  <c r="L12" i="11"/>
  <c r="L13" i="11" s="1"/>
  <c r="V12" i="11"/>
  <c r="V13" i="11" s="1"/>
  <c r="X12" i="11"/>
  <c r="X13" i="11" s="1"/>
  <c r="T16" i="11"/>
  <c r="V16" i="11"/>
  <c r="K16" i="11"/>
  <c r="R24" i="11"/>
  <c r="AC24" i="11"/>
  <c r="AC25" i="11"/>
  <c r="J25" i="11"/>
  <c r="AA25" i="11"/>
  <c r="Q25" i="11"/>
  <c r="F25" i="11"/>
  <c r="B26" i="11"/>
  <c r="C26" i="11" s="1"/>
  <c r="Q24" i="11"/>
  <c r="F20" i="11"/>
  <c r="P20" i="11"/>
  <c r="AB24" i="11"/>
  <c r="J24" i="11"/>
  <c r="W24" i="11"/>
  <c r="T12" i="11"/>
  <c r="T13" i="11" s="1"/>
  <c r="AA12" i="11"/>
  <c r="AA13" i="11" s="1"/>
  <c r="AB16" i="11"/>
  <c r="G16" i="11"/>
  <c r="Z24" i="11"/>
  <c r="S24" i="11"/>
  <c r="Z29" i="11"/>
  <c r="R29" i="11"/>
  <c r="J29" i="11"/>
  <c r="P29" i="11"/>
  <c r="H29" i="11"/>
  <c r="B34" i="11"/>
  <c r="C34" i="11" s="1"/>
  <c r="B30" i="11"/>
  <c r="C30" i="11" s="1"/>
  <c r="W29" i="11"/>
  <c r="O29" i="11"/>
  <c r="G29" i="11"/>
  <c r="T29" i="11"/>
  <c r="L29" i="11"/>
  <c r="X29" i="11"/>
  <c r="V29" i="11"/>
  <c r="F29" i="11"/>
  <c r="U29" i="11"/>
  <c r="K29" i="11"/>
  <c r="Q29" i="11"/>
  <c r="AA29" i="11"/>
  <c r="N29" i="11"/>
  <c r="AC29" i="11"/>
  <c r="M29" i="11"/>
  <c r="Y29" i="11"/>
  <c r="I29" i="11"/>
  <c r="Y24" i="11"/>
  <c r="L20" i="11"/>
  <c r="N20" i="11"/>
  <c r="F24" i="11"/>
  <c r="K24" i="11"/>
  <c r="L24" i="11"/>
  <c r="N24" i="11"/>
  <c r="H24" i="11"/>
  <c r="AD15" i="11"/>
  <c r="T24" i="11"/>
  <c r="D16" i="10"/>
  <c r="E15" i="10"/>
  <c r="AD19" i="9"/>
  <c r="AC12" i="9"/>
  <c r="AC13" i="9" s="1"/>
  <c r="L12" i="9"/>
  <c r="L13" i="9" s="1"/>
  <c r="L16" i="9"/>
  <c r="Z16" i="9"/>
  <c r="W16" i="9"/>
  <c r="L24" i="9"/>
  <c r="U24" i="9"/>
  <c r="O24" i="9"/>
  <c r="T12" i="9"/>
  <c r="T13" i="9" s="1"/>
  <c r="N12" i="9"/>
  <c r="N13" i="9" s="1"/>
  <c r="R12" i="9"/>
  <c r="R13" i="9" s="1"/>
  <c r="R20" i="9"/>
  <c r="F20" i="9"/>
  <c r="H20" i="9"/>
  <c r="Q16" i="9"/>
  <c r="O16" i="9"/>
  <c r="M24" i="9"/>
  <c r="S12" i="9"/>
  <c r="S13" i="9" s="1"/>
  <c r="T16" i="9"/>
  <c r="S16" i="9"/>
  <c r="T17" i="9"/>
  <c r="N17" i="9"/>
  <c r="AA17" i="9"/>
  <c r="S17" i="9"/>
  <c r="V17" i="9"/>
  <c r="R17" i="9"/>
  <c r="AC17" i="9"/>
  <c r="AC18" i="9" s="1"/>
  <c r="Y17" i="9"/>
  <c r="F17" i="9"/>
  <c r="P17" i="9"/>
  <c r="H17" i="9"/>
  <c r="M17" i="9"/>
  <c r="T24" i="9"/>
  <c r="AC24" i="9"/>
  <c r="W24" i="9"/>
  <c r="AB12" i="9"/>
  <c r="AB13" i="9" s="1"/>
  <c r="Y12" i="9"/>
  <c r="Y13" i="9" s="1"/>
  <c r="V12" i="9"/>
  <c r="V13" i="9" s="1"/>
  <c r="Y20" i="9"/>
  <c r="M20" i="9"/>
  <c r="V20" i="9"/>
  <c r="P20" i="9"/>
  <c r="X24" i="9"/>
  <c r="AB16" i="9"/>
  <c r="V16" i="9"/>
  <c r="V18" i="9" s="1"/>
  <c r="F16" i="9"/>
  <c r="AB24" i="9"/>
  <c r="I24" i="9"/>
  <c r="V25" i="9"/>
  <c r="B26" i="9"/>
  <c r="C26" i="9" s="1"/>
  <c r="J12" i="9"/>
  <c r="J13" i="9" s="1"/>
  <c r="AA12" i="9"/>
  <c r="AA13" i="9" s="1"/>
  <c r="H12" i="9"/>
  <c r="H13" i="9" s="1"/>
  <c r="J20" i="9"/>
  <c r="U20" i="9"/>
  <c r="G20" i="9"/>
  <c r="X20" i="9"/>
  <c r="G24" i="9"/>
  <c r="AA16" i="9"/>
  <c r="I16" i="9"/>
  <c r="H16" i="9"/>
  <c r="Q24" i="9"/>
  <c r="N24" i="9"/>
  <c r="AB29" i="9"/>
  <c r="T29" i="9"/>
  <c r="L29" i="9"/>
  <c r="Z29" i="9"/>
  <c r="S29" i="9"/>
  <c r="R29" i="9"/>
  <c r="J29" i="9"/>
  <c r="F29" i="9"/>
  <c r="Y29" i="9"/>
  <c r="B34" i="9"/>
  <c r="C34" i="9" s="1"/>
  <c r="B30" i="9"/>
  <c r="C30" i="9" s="1"/>
  <c r="W29" i="9"/>
  <c r="G29" i="9"/>
  <c r="V29" i="9"/>
  <c r="U29" i="9"/>
  <c r="H29" i="9"/>
  <c r="O29" i="9"/>
  <c r="N29" i="9"/>
  <c r="AC29" i="9"/>
  <c r="Z12" i="9"/>
  <c r="Z13" i="9" s="1"/>
  <c r="F12" i="9"/>
  <c r="P12" i="9"/>
  <c r="P13" i="9" s="1"/>
  <c r="S20" i="9"/>
  <c r="AC20" i="9"/>
  <c r="O20" i="9"/>
  <c r="AD11" i="9"/>
  <c r="Y16" i="9"/>
  <c r="M16" i="9"/>
  <c r="M18" i="9" s="1"/>
  <c r="R16" i="9"/>
  <c r="P16" i="9"/>
  <c r="R24" i="9"/>
  <c r="Y24" i="9"/>
  <c r="J24" i="9"/>
  <c r="K12" i="9"/>
  <c r="K13" i="9" s="1"/>
  <c r="M12" i="9"/>
  <c r="M13" i="9" s="1"/>
  <c r="G12" i="9"/>
  <c r="G13" i="9" s="1"/>
  <c r="X12" i="9"/>
  <c r="X13" i="9" s="1"/>
  <c r="I20" i="9"/>
  <c r="W20" i="9"/>
  <c r="W12" i="9"/>
  <c r="W13" i="9" s="1"/>
  <c r="I12" i="9"/>
  <c r="I13" i="9" s="1"/>
  <c r="J16" i="9"/>
  <c r="U16" i="9"/>
  <c r="N16" i="9"/>
  <c r="Z24" i="9"/>
  <c r="K24" i="9"/>
  <c r="F24" i="9"/>
  <c r="Q12" i="9"/>
  <c r="Q13" i="9" s="1"/>
  <c r="U12" i="9"/>
  <c r="U13" i="9" s="1"/>
  <c r="L20" i="9"/>
  <c r="L21" i="9"/>
  <c r="AB21" i="9"/>
  <c r="R21" i="9"/>
  <c r="W21" i="9"/>
  <c r="M21" i="9"/>
  <c r="AA21" i="9"/>
  <c r="J21" i="9"/>
  <c r="Z21" i="9"/>
  <c r="N21" i="9"/>
  <c r="Y21" i="9"/>
  <c r="Q21" i="9"/>
  <c r="I21" i="9"/>
  <c r="B22" i="9"/>
  <c r="C22" i="9" s="1"/>
  <c r="F21" i="9"/>
  <c r="X21" i="9"/>
  <c r="P21" i="9"/>
  <c r="H21" i="9"/>
  <c r="AC21" i="9"/>
  <c r="O21" i="9"/>
  <c r="AD15" i="9"/>
  <c r="D16" i="8"/>
  <c r="E15" i="8"/>
  <c r="W13" i="7"/>
  <c r="Y13" i="7"/>
  <c r="K13" i="7"/>
  <c r="Q13" i="7"/>
  <c r="AA13" i="7"/>
  <c r="F20" i="7"/>
  <c r="P20" i="7"/>
  <c r="Z20" i="7"/>
  <c r="T20" i="7"/>
  <c r="V12" i="7"/>
  <c r="V13" i="7" s="1"/>
  <c r="I12" i="7"/>
  <c r="I13" i="7" s="1"/>
  <c r="S12" i="7"/>
  <c r="S13" i="7" s="1"/>
  <c r="X29" i="7"/>
  <c r="P29" i="7"/>
  <c r="B34" i="7"/>
  <c r="C34" i="7" s="1"/>
  <c r="B30" i="7"/>
  <c r="C30" i="7" s="1"/>
  <c r="W29" i="7"/>
  <c r="O29" i="7"/>
  <c r="G29" i="7"/>
  <c r="V29" i="7"/>
  <c r="AC29" i="7"/>
  <c r="U29" i="7"/>
  <c r="M29" i="7"/>
  <c r="I29" i="7"/>
  <c r="AB29" i="7"/>
  <c r="T29" i="7"/>
  <c r="H29" i="7"/>
  <c r="AA29" i="7"/>
  <c r="S29" i="7"/>
  <c r="K29" i="7"/>
  <c r="Z29" i="7"/>
  <c r="R29" i="7"/>
  <c r="J29" i="7"/>
  <c r="Y17" i="7"/>
  <c r="Y18" i="7" s="1"/>
  <c r="W17" i="7"/>
  <c r="W18" i="7" s="1"/>
  <c r="AC17" i="7"/>
  <c r="AC18" i="7" s="1"/>
  <c r="U17" i="7"/>
  <c r="U18" i="7" s="1"/>
  <c r="O17" i="7"/>
  <c r="AA17" i="7"/>
  <c r="AA18" i="7" s="1"/>
  <c r="S17" i="7"/>
  <c r="AD24" i="7"/>
  <c r="L12" i="7"/>
  <c r="L13" i="7" s="1"/>
  <c r="AD15" i="7"/>
  <c r="V16" i="7"/>
  <c r="X16" i="7"/>
  <c r="S16" i="7"/>
  <c r="W20" i="7"/>
  <c r="U20" i="7"/>
  <c r="M20" i="7"/>
  <c r="P12" i="7"/>
  <c r="P13" i="7" s="1"/>
  <c r="Z12" i="7"/>
  <c r="Z13" i="7" s="1"/>
  <c r="T12" i="7"/>
  <c r="T13" i="7" s="1"/>
  <c r="AD19" i="7"/>
  <c r="AD11" i="7"/>
  <c r="X12" i="7"/>
  <c r="X13" i="7" s="1"/>
  <c r="AC12" i="7"/>
  <c r="AC13" i="7" s="1"/>
  <c r="AB12" i="7"/>
  <c r="AB13" i="7" s="1"/>
  <c r="B22" i="7"/>
  <c r="C22" i="7" s="1"/>
  <c r="F21" i="7"/>
  <c r="J20" i="7"/>
  <c r="O16" i="7"/>
  <c r="Q16" i="7"/>
  <c r="H20" i="7"/>
  <c r="R20" i="7"/>
  <c r="N12" i="7"/>
  <c r="N13" i="7" s="1"/>
  <c r="M12" i="7"/>
  <c r="M13" i="7" s="1"/>
  <c r="P25" i="7"/>
  <c r="B26" i="7"/>
  <c r="C26" i="7" s="1"/>
  <c r="W25" i="7"/>
  <c r="O25" i="7"/>
  <c r="G25" i="7"/>
  <c r="F25" i="7"/>
  <c r="U25" i="7"/>
  <c r="M25" i="7"/>
  <c r="I25" i="7"/>
  <c r="L25" i="7"/>
  <c r="V25" i="7"/>
  <c r="S25" i="7"/>
  <c r="K25" i="7"/>
  <c r="Z25" i="7"/>
  <c r="Y25" i="7"/>
  <c r="D17" i="6"/>
  <c r="E16" i="6"/>
  <c r="B24" i="5"/>
  <c r="C24" i="5" s="1"/>
  <c r="B20" i="5"/>
  <c r="C20" i="5" s="1"/>
  <c r="O19" i="5"/>
  <c r="M19" i="5"/>
  <c r="G19" i="5"/>
  <c r="Q19" i="5"/>
  <c r="O10" i="5"/>
  <c r="P10" i="5"/>
  <c r="R10" i="5"/>
  <c r="L10" i="5"/>
  <c r="V14" i="5"/>
  <c r="Y14" i="5"/>
  <c r="AA14" i="5"/>
  <c r="AB10" i="5"/>
  <c r="I10" i="5"/>
  <c r="H11" i="5"/>
  <c r="J11" i="5"/>
  <c r="B12" i="5"/>
  <c r="C12" i="5" s="1"/>
  <c r="W11" i="5"/>
  <c r="N11" i="5"/>
  <c r="AA11" i="5"/>
  <c r="U11" i="5"/>
  <c r="L11" i="5"/>
  <c r="AC11" i="5"/>
  <c r="S11" i="5"/>
  <c r="Y11" i="5"/>
  <c r="I11" i="5"/>
  <c r="Z11" i="5"/>
  <c r="L14" i="5"/>
  <c r="H14" i="5"/>
  <c r="R14" i="5"/>
  <c r="T14" i="5"/>
  <c r="B16" i="5"/>
  <c r="C16" i="5" s="1"/>
  <c r="W15" i="5"/>
  <c r="M10" i="5"/>
  <c r="Q10" i="5"/>
  <c r="K10" i="5"/>
  <c r="AB14" i="5"/>
  <c r="P14" i="5"/>
  <c r="Z14" i="5"/>
  <c r="W10" i="5"/>
  <c r="V10" i="5"/>
  <c r="U10" i="5"/>
  <c r="Y10" i="5"/>
  <c r="AA10" i="5"/>
  <c r="M14" i="5"/>
  <c r="X14" i="5"/>
  <c r="O14" i="5"/>
  <c r="X10" i="5"/>
  <c r="Z10" i="5"/>
  <c r="AC10" i="5"/>
  <c r="F10" i="5"/>
  <c r="G10" i="5"/>
  <c r="U14" i="5"/>
  <c r="I14" i="5"/>
  <c r="K14" i="5"/>
  <c r="T10" i="5"/>
  <c r="N10" i="5"/>
  <c r="H10" i="5"/>
  <c r="J10" i="5"/>
  <c r="AC14" i="5"/>
  <c r="Q14" i="5"/>
  <c r="AD9" i="5"/>
  <c r="D17" i="4"/>
  <c r="E16" i="4"/>
  <c r="T18" i="11" l="1"/>
  <c r="V25" i="11"/>
  <c r="S34" i="11"/>
  <c r="B39" i="11"/>
  <c r="C39" i="11" s="1"/>
  <c r="B35" i="11"/>
  <c r="C35" i="11" s="1"/>
  <c r="O25" i="11"/>
  <c r="R25" i="11"/>
  <c r="L25" i="11"/>
  <c r="H21" i="11"/>
  <c r="Z21" i="11"/>
  <c r="T21" i="11"/>
  <c r="P17" i="11"/>
  <c r="P18" i="11" s="1"/>
  <c r="O17" i="11"/>
  <c r="O18" i="11" s="1"/>
  <c r="AB17" i="11"/>
  <c r="AB18" i="11" s="1"/>
  <c r="AD20" i="11"/>
  <c r="H25" i="11"/>
  <c r="Z25" i="11"/>
  <c r="T25" i="11"/>
  <c r="P21" i="11"/>
  <c r="O21" i="11"/>
  <c r="O23" i="11" s="1"/>
  <c r="AB21" i="11"/>
  <c r="X17" i="11"/>
  <c r="X18" i="11" s="1"/>
  <c r="K17" i="11"/>
  <c r="K18" i="11" s="1"/>
  <c r="G17" i="11"/>
  <c r="G18" i="11" s="1"/>
  <c r="AD24" i="11"/>
  <c r="P25" i="11"/>
  <c r="G25" i="11"/>
  <c r="AB25" i="11"/>
  <c r="X21" i="11"/>
  <c r="K21" i="11"/>
  <c r="G21" i="11"/>
  <c r="I17" i="11"/>
  <c r="I18" i="11" s="1"/>
  <c r="S17" i="11"/>
  <c r="S18" i="11" s="1"/>
  <c r="M17" i="11"/>
  <c r="M18" i="11" s="1"/>
  <c r="F30" i="11"/>
  <c r="L30" i="11"/>
  <c r="X30" i="11"/>
  <c r="J30" i="11"/>
  <c r="W30" i="11"/>
  <c r="B31" i="11"/>
  <c r="C31" i="11" s="1"/>
  <c r="R30" i="11"/>
  <c r="S29" i="11"/>
  <c r="AB29" i="11"/>
  <c r="X25" i="11"/>
  <c r="K25" i="11"/>
  <c r="M25" i="11"/>
  <c r="I21" i="11"/>
  <c r="S21" i="11"/>
  <c r="Y22" i="11"/>
  <c r="Y23" i="11" s="1"/>
  <c r="Q22" i="11"/>
  <c r="I22" i="11"/>
  <c r="H22" i="11"/>
  <c r="AA22" i="11"/>
  <c r="W22" i="11"/>
  <c r="W23" i="11" s="1"/>
  <c r="O22" i="11"/>
  <c r="G22" i="11"/>
  <c r="V22" i="11"/>
  <c r="V23" i="11" s="1"/>
  <c r="K22" i="11"/>
  <c r="AC22" i="11"/>
  <c r="AC23" i="11" s="1"/>
  <c r="U22" i="11"/>
  <c r="U23" i="11" s="1"/>
  <c r="M22" i="11"/>
  <c r="AB22" i="11"/>
  <c r="T22" i="11"/>
  <c r="X22" i="11"/>
  <c r="S22" i="11"/>
  <c r="Z22" i="11"/>
  <c r="R22" i="11"/>
  <c r="R23" i="11" s="1"/>
  <c r="J22" i="11"/>
  <c r="J23" i="11" s="1"/>
  <c r="Q17" i="11"/>
  <c r="Q18" i="11" s="1"/>
  <c r="AA17" i="11"/>
  <c r="AA18" i="11" s="1"/>
  <c r="U17" i="11"/>
  <c r="U18" i="11" s="1"/>
  <c r="Y26" i="11"/>
  <c r="X26" i="11"/>
  <c r="AA26" i="11"/>
  <c r="B27" i="11"/>
  <c r="C27" i="11" s="1"/>
  <c r="V26" i="11"/>
  <c r="S26" i="11"/>
  <c r="AC26" i="11"/>
  <c r="T26" i="11"/>
  <c r="Q26" i="11"/>
  <c r="Z26" i="11"/>
  <c r="R26" i="11"/>
  <c r="I25" i="11"/>
  <c r="S25" i="11"/>
  <c r="U25" i="11"/>
  <c r="Q21" i="11"/>
  <c r="AA21" i="11"/>
  <c r="M21" i="11"/>
  <c r="M23" i="11" s="1"/>
  <c r="AD16" i="11"/>
  <c r="F17" i="11"/>
  <c r="Y17" i="11"/>
  <c r="Y18" i="11" s="1"/>
  <c r="W17" i="11"/>
  <c r="W18" i="11" s="1"/>
  <c r="AC17" i="11"/>
  <c r="AC18" i="11" s="1"/>
  <c r="N25" i="11"/>
  <c r="Y25" i="11"/>
  <c r="W25" i="11"/>
  <c r="V17" i="11"/>
  <c r="V18" i="11" s="1"/>
  <c r="R17" i="11"/>
  <c r="R18" i="11" s="1"/>
  <c r="L17" i="11"/>
  <c r="L18" i="11" s="1"/>
  <c r="AD12" i="11"/>
  <c r="AD13" i="11" s="1"/>
  <c r="F13" i="11"/>
  <c r="H17" i="11"/>
  <c r="H18" i="11" s="1"/>
  <c r="Z17" i="11"/>
  <c r="Z18" i="11" s="1"/>
  <c r="D17" i="10"/>
  <c r="E16" i="10"/>
  <c r="F18" i="9"/>
  <c r="S18" i="9"/>
  <c r="AA18" i="9"/>
  <c r="R18" i="9"/>
  <c r="X25" i="9"/>
  <c r="R25" i="9"/>
  <c r="Z25" i="9"/>
  <c r="AD16" i="9"/>
  <c r="O17" i="9"/>
  <c r="O18" i="9" s="1"/>
  <c r="Q17" i="9"/>
  <c r="Q18" i="9" s="1"/>
  <c r="K17" i="9"/>
  <c r="K18" i="9" s="1"/>
  <c r="AB17" i="9"/>
  <c r="AB18" i="9" s="1"/>
  <c r="I25" i="9"/>
  <c r="B27" i="9"/>
  <c r="C27" i="9" s="1"/>
  <c r="W26" i="9"/>
  <c r="L25" i="9"/>
  <c r="T18" i="9"/>
  <c r="Q25" i="9"/>
  <c r="M29" i="9"/>
  <c r="Q30" i="9"/>
  <c r="B31" i="9"/>
  <c r="C31" i="9" s="1"/>
  <c r="F30" i="9"/>
  <c r="U30" i="9"/>
  <c r="AB30" i="9"/>
  <c r="J30" i="9"/>
  <c r="AA30" i="9"/>
  <c r="K29" i="9"/>
  <c r="G25" i="9"/>
  <c r="Y25" i="9"/>
  <c r="K25" i="9"/>
  <c r="AB25" i="9"/>
  <c r="X17" i="9"/>
  <c r="X18" i="9" s="1"/>
  <c r="U17" i="9"/>
  <c r="U18" i="9" s="1"/>
  <c r="Z17" i="9"/>
  <c r="Z18" i="9" s="1"/>
  <c r="AD20" i="9"/>
  <c r="F25" i="9"/>
  <c r="Y18" i="9"/>
  <c r="AD24" i="9"/>
  <c r="U25" i="9"/>
  <c r="B39" i="9"/>
  <c r="C39" i="9" s="1"/>
  <c r="B35" i="9"/>
  <c r="C35" i="9" s="1"/>
  <c r="Q34" i="9"/>
  <c r="AB34" i="9"/>
  <c r="AC34" i="9"/>
  <c r="M25" i="9"/>
  <c r="AC25" i="9"/>
  <c r="S25" i="9"/>
  <c r="W25" i="9"/>
  <c r="T25" i="9"/>
  <c r="U21" i="9"/>
  <c r="G21" i="9"/>
  <c r="K21" i="9"/>
  <c r="T21" i="9"/>
  <c r="N18" i="9"/>
  <c r="P29" i="9"/>
  <c r="I29" i="9"/>
  <c r="AA29" i="9"/>
  <c r="H25" i="9"/>
  <c r="N25" i="9"/>
  <c r="AA25" i="9"/>
  <c r="W17" i="9"/>
  <c r="W18" i="9" s="1"/>
  <c r="G17" i="9"/>
  <c r="G18" i="9" s="1"/>
  <c r="L17" i="9"/>
  <c r="L18" i="9" s="1"/>
  <c r="J25" i="9"/>
  <c r="V21" i="9"/>
  <c r="P22" i="9"/>
  <c r="P23" i="9" s="1"/>
  <c r="G22" i="9"/>
  <c r="V22" i="9"/>
  <c r="AC22" i="9"/>
  <c r="AC23" i="9" s="1"/>
  <c r="AA22" i="9"/>
  <c r="AA23" i="9" s="1"/>
  <c r="S22" i="9"/>
  <c r="T22" i="9"/>
  <c r="L22" i="9"/>
  <c r="L23" i="9" s="1"/>
  <c r="H22" i="9"/>
  <c r="H23" i="9" s="1"/>
  <c r="Y22" i="9"/>
  <c r="Y23" i="9" s="1"/>
  <c r="S21" i="9"/>
  <c r="P18" i="9"/>
  <c r="AD12" i="9"/>
  <c r="AD13" i="9" s="1"/>
  <c r="F13" i="9"/>
  <c r="X29" i="9"/>
  <c r="Q29" i="9"/>
  <c r="H18" i="9"/>
  <c r="P25" i="9"/>
  <c r="O25" i="9"/>
  <c r="I17" i="9"/>
  <c r="I18" i="9" s="1"/>
  <c r="J17" i="9"/>
  <c r="J18" i="9" s="1"/>
  <c r="D17" i="8"/>
  <c r="E16" i="8"/>
  <c r="O18" i="7"/>
  <c r="AD20" i="7"/>
  <c r="L21" i="7"/>
  <c r="N21" i="7"/>
  <c r="X21" i="7"/>
  <c r="AA25" i="7"/>
  <c r="AC25" i="7"/>
  <c r="L26" i="7"/>
  <c r="K26" i="7"/>
  <c r="M26" i="7"/>
  <c r="AA26" i="7"/>
  <c r="S26" i="7"/>
  <c r="R26" i="7"/>
  <c r="J26" i="7"/>
  <c r="Y26" i="7"/>
  <c r="Q26" i="7"/>
  <c r="I26" i="7"/>
  <c r="H26" i="7"/>
  <c r="B27" i="7"/>
  <c r="C27" i="7" s="1"/>
  <c r="W26" i="7"/>
  <c r="O26" i="7"/>
  <c r="G26" i="7"/>
  <c r="Z21" i="7"/>
  <c r="AB21" i="7"/>
  <c r="G21" i="7"/>
  <c r="AD16" i="7"/>
  <c r="L17" i="7"/>
  <c r="L18" i="7" s="1"/>
  <c r="N17" i="7"/>
  <c r="N18" i="7" s="1"/>
  <c r="P17" i="7"/>
  <c r="P18" i="7" s="1"/>
  <c r="F17" i="7"/>
  <c r="H17" i="7"/>
  <c r="H18" i="7" s="1"/>
  <c r="Q25" i="7"/>
  <c r="H25" i="7"/>
  <c r="K21" i="7"/>
  <c r="I21" i="7"/>
  <c r="O21" i="7"/>
  <c r="J17" i="7"/>
  <c r="J18" i="7" s="1"/>
  <c r="T17" i="7"/>
  <c r="T18" i="7" s="1"/>
  <c r="V17" i="7"/>
  <c r="V18" i="7" s="1"/>
  <c r="X17" i="7"/>
  <c r="X18" i="7" s="1"/>
  <c r="AB30" i="7"/>
  <c r="T30" i="7"/>
  <c r="L30" i="7"/>
  <c r="AC30" i="7"/>
  <c r="AA30" i="7"/>
  <c r="S30" i="7"/>
  <c r="K30" i="7"/>
  <c r="Z30" i="7"/>
  <c r="R30" i="7"/>
  <c r="J30" i="7"/>
  <c r="M30" i="7"/>
  <c r="Y30" i="7"/>
  <c r="Q30" i="7"/>
  <c r="I30" i="7"/>
  <c r="U30" i="7"/>
  <c r="X30" i="7"/>
  <c r="P30" i="7"/>
  <c r="H30" i="7"/>
  <c r="B31" i="7"/>
  <c r="C31" i="7" s="1"/>
  <c r="W30" i="7"/>
  <c r="O30" i="7"/>
  <c r="G30" i="7"/>
  <c r="V30" i="7"/>
  <c r="N30" i="7"/>
  <c r="F30" i="7"/>
  <c r="AD12" i="7"/>
  <c r="AD13" i="7" s="1"/>
  <c r="S34" i="7"/>
  <c r="B39" i="7"/>
  <c r="C39" i="7" s="1"/>
  <c r="B35" i="7"/>
  <c r="C35" i="7" s="1"/>
  <c r="P21" i="7"/>
  <c r="T21" i="7"/>
  <c r="S21" i="7"/>
  <c r="M21" i="7"/>
  <c r="W21" i="7"/>
  <c r="AB17" i="7"/>
  <c r="AB18" i="7" s="1"/>
  <c r="J25" i="7"/>
  <c r="T25" i="7"/>
  <c r="N25" i="7"/>
  <c r="X25" i="7"/>
  <c r="AA21" i="7"/>
  <c r="U21" i="7"/>
  <c r="L22" i="7"/>
  <c r="AA22" i="7"/>
  <c r="J22" i="7"/>
  <c r="AC22" i="7"/>
  <c r="M22" i="7"/>
  <c r="W22" i="7"/>
  <c r="Z17" i="7"/>
  <c r="Z18" i="7" s="1"/>
  <c r="Q17" i="7"/>
  <c r="Q18" i="7" s="1"/>
  <c r="G17" i="7"/>
  <c r="G18" i="7" s="1"/>
  <c r="F29" i="7"/>
  <c r="Q29" i="7"/>
  <c r="J21" i="7"/>
  <c r="R21" i="7"/>
  <c r="V21" i="7"/>
  <c r="R17" i="7"/>
  <c r="R18" i="7" s="1"/>
  <c r="I17" i="7"/>
  <c r="I18" i="7" s="1"/>
  <c r="R25" i="7"/>
  <c r="AB25" i="7"/>
  <c r="Q21" i="7"/>
  <c r="AC21" i="7"/>
  <c r="H21" i="7"/>
  <c r="S18" i="7"/>
  <c r="K17" i="7"/>
  <c r="K18" i="7" s="1"/>
  <c r="M17" i="7"/>
  <c r="M18" i="7" s="1"/>
  <c r="Y29" i="7"/>
  <c r="L29" i="7"/>
  <c r="N29" i="7"/>
  <c r="Y21" i="7"/>
  <c r="E17" i="6"/>
  <c r="D18" i="6"/>
  <c r="L15" i="5"/>
  <c r="F15" i="5"/>
  <c r="S15" i="5"/>
  <c r="F11" i="5"/>
  <c r="K11" i="5"/>
  <c r="Y19" i="5"/>
  <c r="U19" i="5"/>
  <c r="W19" i="5"/>
  <c r="AC15" i="5"/>
  <c r="F16" i="5"/>
  <c r="AA16" i="5"/>
  <c r="S16" i="5"/>
  <c r="K16" i="5"/>
  <c r="G16" i="5"/>
  <c r="Z16" i="5"/>
  <c r="O16" i="5"/>
  <c r="V16" i="5"/>
  <c r="Y16" i="5"/>
  <c r="Q16" i="5"/>
  <c r="I16" i="5"/>
  <c r="W16" i="5"/>
  <c r="H16" i="5"/>
  <c r="B17" i="5"/>
  <c r="C17" i="5" s="1"/>
  <c r="AC16" i="5"/>
  <c r="U16" i="5"/>
  <c r="M16" i="5"/>
  <c r="AB16" i="5"/>
  <c r="L16" i="5"/>
  <c r="R16" i="5"/>
  <c r="N16" i="5"/>
  <c r="AC19" i="5"/>
  <c r="B21" i="5"/>
  <c r="C21" i="5" s="1"/>
  <c r="S20" i="5"/>
  <c r="P15" i="5"/>
  <c r="AB15" i="5"/>
  <c r="V15" i="5"/>
  <c r="X15" i="5"/>
  <c r="P11" i="5"/>
  <c r="T11" i="5"/>
  <c r="V11" i="5"/>
  <c r="X11" i="5"/>
  <c r="L19" i="5"/>
  <c r="AA19" i="5"/>
  <c r="R19" i="5"/>
  <c r="J15" i="5"/>
  <c r="N15" i="5"/>
  <c r="I15" i="5"/>
  <c r="Z15" i="5"/>
  <c r="R15" i="5"/>
  <c r="AB11" i="5"/>
  <c r="G11" i="5"/>
  <c r="J19" i="5"/>
  <c r="T19" i="5"/>
  <c r="F19" i="5"/>
  <c r="S19" i="5"/>
  <c r="T15" i="5"/>
  <c r="H15" i="5"/>
  <c r="Q15" i="5"/>
  <c r="K15" i="5"/>
  <c r="G15" i="5"/>
  <c r="AD14" i="5"/>
  <c r="Q11" i="5"/>
  <c r="M11" i="5"/>
  <c r="M13" i="5" s="1"/>
  <c r="O11" i="5"/>
  <c r="H19" i="5"/>
  <c r="AB19" i="5"/>
  <c r="N19" i="5"/>
  <c r="P19" i="5"/>
  <c r="O15" i="5"/>
  <c r="Y15" i="5"/>
  <c r="M15" i="5"/>
  <c r="X19" i="5"/>
  <c r="Z19" i="5"/>
  <c r="V19" i="5"/>
  <c r="B29" i="5"/>
  <c r="C29" i="5" s="1"/>
  <c r="B25" i="5"/>
  <c r="C25" i="5" s="1"/>
  <c r="R24" i="5"/>
  <c r="AA15" i="5"/>
  <c r="U15" i="5"/>
  <c r="R11" i="5"/>
  <c r="AA12" i="5"/>
  <c r="AA13" i="5" s="1"/>
  <c r="Y12" i="5"/>
  <c r="Y13" i="5" s="1"/>
  <c r="M12" i="5"/>
  <c r="W12" i="5"/>
  <c r="W13" i="5" s="1"/>
  <c r="I19" i="5"/>
  <c r="K19" i="5"/>
  <c r="AD10" i="5"/>
  <c r="D18" i="4"/>
  <c r="E17" i="4"/>
  <c r="AD25" i="11" l="1"/>
  <c r="I23" i="11"/>
  <c r="K23" i="11"/>
  <c r="AD21" i="11"/>
  <c r="AE13" i="11"/>
  <c r="AG13" i="11"/>
  <c r="Q23" i="11"/>
  <c r="F26" i="11"/>
  <c r="H26" i="11"/>
  <c r="B32" i="11"/>
  <c r="C32" i="11" s="1"/>
  <c r="P31" i="11"/>
  <c r="I31" i="11"/>
  <c r="H30" i="11"/>
  <c r="T30" i="11"/>
  <c r="V34" i="11"/>
  <c r="L26" i="11"/>
  <c r="N26" i="11"/>
  <c r="P26" i="11"/>
  <c r="S23" i="11"/>
  <c r="G30" i="11"/>
  <c r="P30" i="11"/>
  <c r="AB30" i="11"/>
  <c r="AB23" i="11"/>
  <c r="R34" i="11"/>
  <c r="H39" i="11"/>
  <c r="B44" i="11"/>
  <c r="C44" i="11" s="1"/>
  <c r="B40" i="11"/>
  <c r="C40" i="11" s="1"/>
  <c r="L39" i="11"/>
  <c r="P39" i="11"/>
  <c r="N39" i="11"/>
  <c r="I39" i="11"/>
  <c r="S39" i="11"/>
  <c r="V39" i="11"/>
  <c r="AA34" i="11"/>
  <c r="AB26" i="11"/>
  <c r="K26" i="11"/>
  <c r="M30" i="11"/>
  <c r="U34" i="11"/>
  <c r="AD17" i="11"/>
  <c r="AD18" i="11" s="1"/>
  <c r="G26" i="11"/>
  <c r="I30" i="11"/>
  <c r="N30" i="11"/>
  <c r="L34" i="11"/>
  <c r="F18" i="11"/>
  <c r="M26" i="11"/>
  <c r="O26" i="11"/>
  <c r="I26" i="11"/>
  <c r="F22" i="11"/>
  <c r="P22" i="11"/>
  <c r="P23" i="11" s="1"/>
  <c r="AC30" i="11"/>
  <c r="Y30" i="11"/>
  <c r="S30" i="11"/>
  <c r="V30" i="11"/>
  <c r="G34" i="11"/>
  <c r="H34" i="11"/>
  <c r="T34" i="11"/>
  <c r="J34" i="11"/>
  <c r="K30" i="11"/>
  <c r="O34" i="11"/>
  <c r="Z34" i="11"/>
  <c r="J26" i="11"/>
  <c r="U26" i="11"/>
  <c r="W26" i="11"/>
  <c r="L22" i="11"/>
  <c r="L23" i="11" s="1"/>
  <c r="N22" i="11"/>
  <c r="N23" i="11" s="1"/>
  <c r="Q30" i="11"/>
  <c r="O30" i="11"/>
  <c r="AA30" i="11"/>
  <c r="G23" i="11"/>
  <c r="W34" i="11"/>
  <c r="P34" i="11"/>
  <c r="AB34" i="11"/>
  <c r="AD29" i="11"/>
  <c r="X27" i="11"/>
  <c r="X28" i="11" s="1"/>
  <c r="T23" i="11"/>
  <c r="M34" i="11"/>
  <c r="I34" i="11"/>
  <c r="X34" i="11"/>
  <c r="F34" i="11"/>
  <c r="AA23" i="11"/>
  <c r="U30" i="11"/>
  <c r="Z30" i="11"/>
  <c r="X23" i="11"/>
  <c r="Z23" i="11"/>
  <c r="AC34" i="11"/>
  <c r="Y34" i="11"/>
  <c r="K34" i="11"/>
  <c r="N34" i="11"/>
  <c r="H23" i="11"/>
  <c r="Q34" i="11"/>
  <c r="P35" i="11"/>
  <c r="B36" i="11"/>
  <c r="C36" i="11" s="1"/>
  <c r="L35" i="11"/>
  <c r="X35" i="11"/>
  <c r="N35" i="11"/>
  <c r="I35" i="11"/>
  <c r="S35" i="11"/>
  <c r="V35" i="11"/>
  <c r="E17" i="10"/>
  <c r="D18" i="10"/>
  <c r="V23" i="9"/>
  <c r="S23" i="9"/>
  <c r="AA39" i="9"/>
  <c r="N39" i="9"/>
  <c r="F39" i="9"/>
  <c r="M39" i="9"/>
  <c r="B44" i="9"/>
  <c r="C44" i="9" s="1"/>
  <c r="B40" i="9"/>
  <c r="C40" i="9" s="1"/>
  <c r="W39" i="9"/>
  <c r="V39" i="9"/>
  <c r="AC26" i="9"/>
  <c r="AB27" i="9"/>
  <c r="R27" i="9"/>
  <c r="N27" i="9"/>
  <c r="U27" i="9"/>
  <c r="AA27" i="9"/>
  <c r="J27" i="9"/>
  <c r="V27" i="9"/>
  <c r="M27" i="9"/>
  <c r="Y27" i="9"/>
  <c r="Q27" i="9"/>
  <c r="F27" i="9"/>
  <c r="AC27" i="9"/>
  <c r="X27" i="9"/>
  <c r="P27" i="9"/>
  <c r="H27" i="9"/>
  <c r="X22" i="9"/>
  <c r="X23" i="9" s="1"/>
  <c r="G23" i="9"/>
  <c r="Y34" i="9"/>
  <c r="F34" i="9"/>
  <c r="J34" i="9"/>
  <c r="R30" i="9"/>
  <c r="Y30" i="9"/>
  <c r="V30" i="9"/>
  <c r="L26" i="9"/>
  <c r="R26" i="9"/>
  <c r="I26" i="9"/>
  <c r="K22" i="9"/>
  <c r="K23" i="9" s="1"/>
  <c r="M22" i="9"/>
  <c r="M23" i="9" s="1"/>
  <c r="O22" i="9"/>
  <c r="O23" i="9" s="1"/>
  <c r="AD17" i="9"/>
  <c r="AD18" i="9" s="1"/>
  <c r="I34" i="9"/>
  <c r="R34" i="9"/>
  <c r="V34" i="9"/>
  <c r="H34" i="9"/>
  <c r="S30" i="9"/>
  <c r="Z30" i="9"/>
  <c r="H30" i="9"/>
  <c r="T26" i="9"/>
  <c r="N26" i="9"/>
  <c r="V26" i="9"/>
  <c r="U22" i="9"/>
  <c r="U23" i="9" s="1"/>
  <c r="W22" i="9"/>
  <c r="W23" i="9" s="1"/>
  <c r="AD21" i="9"/>
  <c r="Z34" i="9"/>
  <c r="K34" i="9"/>
  <c r="N34" i="9"/>
  <c r="P34" i="9"/>
  <c r="K30" i="9"/>
  <c r="M30" i="9"/>
  <c r="N30" i="9"/>
  <c r="P30" i="9"/>
  <c r="AB26" i="9"/>
  <c r="Y26" i="9"/>
  <c r="Y28" i="9" s="1"/>
  <c r="H26" i="9"/>
  <c r="Q22" i="9"/>
  <c r="Q23" i="9" s="1"/>
  <c r="S34" i="9"/>
  <c r="AA34" i="9"/>
  <c r="G34" i="9"/>
  <c r="X34" i="9"/>
  <c r="G30" i="9"/>
  <c r="X30" i="9"/>
  <c r="AD29" i="9"/>
  <c r="J26" i="9"/>
  <c r="Q26" i="9"/>
  <c r="Q28" i="9" s="1"/>
  <c r="F26" i="9"/>
  <c r="P26" i="9"/>
  <c r="AE13" i="9"/>
  <c r="AG13" i="9"/>
  <c r="I22" i="9"/>
  <c r="I23" i="9" s="1"/>
  <c r="J22" i="9"/>
  <c r="J23" i="9" s="1"/>
  <c r="M34" i="9"/>
  <c r="O34" i="9"/>
  <c r="AD25" i="9"/>
  <c r="AC30" i="9"/>
  <c r="O30" i="9"/>
  <c r="Z26" i="9"/>
  <c r="K26" i="9"/>
  <c r="G26" i="9"/>
  <c r="X26" i="9"/>
  <c r="AB22" i="9"/>
  <c r="AB23" i="9" s="1"/>
  <c r="R22" i="9"/>
  <c r="R23" i="9" s="1"/>
  <c r="N22" i="9"/>
  <c r="N23" i="9" s="1"/>
  <c r="L34" i="9"/>
  <c r="U34" i="9"/>
  <c r="W34" i="9"/>
  <c r="L30" i="9"/>
  <c r="I30" i="9"/>
  <c r="W30" i="9"/>
  <c r="S26" i="9"/>
  <c r="M26" i="9"/>
  <c r="M28" i="9" s="1"/>
  <c r="O26" i="9"/>
  <c r="Z22" i="9"/>
  <c r="Z23" i="9" s="1"/>
  <c r="F22" i="9"/>
  <c r="T23" i="9"/>
  <c r="T34" i="9"/>
  <c r="AB35" i="9"/>
  <c r="T35" i="9"/>
  <c r="L35" i="9"/>
  <c r="F35" i="9"/>
  <c r="S35" i="9"/>
  <c r="K35" i="9"/>
  <c r="R35" i="9"/>
  <c r="N35" i="9"/>
  <c r="M35" i="9"/>
  <c r="Z35" i="9"/>
  <c r="AC35" i="9"/>
  <c r="Y35" i="9"/>
  <c r="Q35" i="9"/>
  <c r="I35" i="9"/>
  <c r="O35" i="9"/>
  <c r="X35" i="9"/>
  <c r="B36" i="9"/>
  <c r="C36" i="9" s="1"/>
  <c r="W35" i="9"/>
  <c r="G35" i="9"/>
  <c r="U35" i="9"/>
  <c r="T30" i="9"/>
  <c r="AB31" i="9"/>
  <c r="R31" i="9"/>
  <c r="N31" i="9"/>
  <c r="AC31" i="9"/>
  <c r="AA31" i="9"/>
  <c r="Z31" i="9"/>
  <c r="V31" i="9"/>
  <c r="Y31" i="9"/>
  <c r="Q31" i="9"/>
  <c r="I31" i="9"/>
  <c r="B32" i="9"/>
  <c r="C32" i="9" s="1"/>
  <c r="U31" i="9"/>
  <c r="X31" i="9"/>
  <c r="P31" i="9"/>
  <c r="H31" i="9"/>
  <c r="W31" i="9"/>
  <c r="F31" i="9"/>
  <c r="AA26" i="9"/>
  <c r="U26" i="9"/>
  <c r="E17" i="8"/>
  <c r="D18" i="8"/>
  <c r="AD30" i="7"/>
  <c r="J23" i="7"/>
  <c r="AD25" i="7"/>
  <c r="AG13" i="7"/>
  <c r="AE13" i="7"/>
  <c r="B36" i="7"/>
  <c r="C36" i="7" s="1"/>
  <c r="H35" i="7"/>
  <c r="Q34" i="7"/>
  <c r="AA34" i="7"/>
  <c r="H22" i="7"/>
  <c r="R22" i="7"/>
  <c r="R23" i="7" s="1"/>
  <c r="T22" i="7"/>
  <c r="F34" i="7"/>
  <c r="U34" i="7"/>
  <c r="J34" i="7"/>
  <c r="L34" i="7"/>
  <c r="AD17" i="7"/>
  <c r="AD18" i="7" s="1"/>
  <c r="F18" i="7"/>
  <c r="F22" i="7"/>
  <c r="P22" i="7"/>
  <c r="P23" i="7" s="1"/>
  <c r="Z22" i="7"/>
  <c r="Z23" i="7" s="1"/>
  <c r="AB22" i="7"/>
  <c r="AB23" i="7" s="1"/>
  <c r="N34" i="7"/>
  <c r="H34" i="7"/>
  <c r="R34" i="7"/>
  <c r="T34" i="7"/>
  <c r="H27" i="7"/>
  <c r="W27" i="7"/>
  <c r="W28" i="7" s="1"/>
  <c r="O27" i="7"/>
  <c r="O28" i="7" s="1"/>
  <c r="N27" i="7"/>
  <c r="U27" i="7"/>
  <c r="M27" i="7"/>
  <c r="M28" i="7" s="1"/>
  <c r="Q27" i="7"/>
  <c r="L27" i="7"/>
  <c r="L28" i="7" s="1"/>
  <c r="G27" i="7"/>
  <c r="G28" i="7" s="1"/>
  <c r="Y27" i="7"/>
  <c r="Y28" i="7" s="1"/>
  <c r="AA27" i="7"/>
  <c r="AA28" i="7" s="1"/>
  <c r="S27" i="7"/>
  <c r="S28" i="7" s="1"/>
  <c r="K27" i="7"/>
  <c r="K28" i="7" s="1"/>
  <c r="J27" i="7"/>
  <c r="J28" i="7" s="1"/>
  <c r="I27" i="7"/>
  <c r="I28" i="7" s="1"/>
  <c r="Y34" i="7"/>
  <c r="N22" i="7"/>
  <c r="N23" i="7" s="1"/>
  <c r="X22" i="7"/>
  <c r="X23" i="7" s="1"/>
  <c r="U22" i="7"/>
  <c r="U23" i="7" s="1"/>
  <c r="W23" i="7"/>
  <c r="V34" i="7"/>
  <c r="P34" i="7"/>
  <c r="Z34" i="7"/>
  <c r="AB34" i="7"/>
  <c r="V22" i="7"/>
  <c r="V23" i="7" s="1"/>
  <c r="I22" i="7"/>
  <c r="I23" i="7" s="1"/>
  <c r="K22" i="7"/>
  <c r="K23" i="7" s="1"/>
  <c r="AA23" i="7"/>
  <c r="M23" i="7"/>
  <c r="G34" i="7"/>
  <c r="X34" i="7"/>
  <c r="M34" i="7"/>
  <c r="F26" i="7"/>
  <c r="P26" i="7"/>
  <c r="Z26" i="7"/>
  <c r="T26" i="7"/>
  <c r="H23" i="7"/>
  <c r="G22" i="7"/>
  <c r="G23" i="7" s="1"/>
  <c r="Q22" i="7"/>
  <c r="Q23" i="7" s="1"/>
  <c r="S22" i="7"/>
  <c r="S23" i="7" s="1"/>
  <c r="O34" i="7"/>
  <c r="AC34" i="7"/>
  <c r="K34" i="7"/>
  <c r="H28" i="7"/>
  <c r="N26" i="7"/>
  <c r="X26" i="7"/>
  <c r="AC26" i="7"/>
  <c r="AB26" i="7"/>
  <c r="L23" i="7"/>
  <c r="AD21" i="7"/>
  <c r="X39" i="7"/>
  <c r="B44" i="7"/>
  <c r="C44" i="7" s="1"/>
  <c r="B40" i="7"/>
  <c r="C40" i="7" s="1"/>
  <c r="W39" i="7"/>
  <c r="O39" i="7"/>
  <c r="G39" i="7"/>
  <c r="Y39" i="7"/>
  <c r="F39" i="7"/>
  <c r="AC39" i="7"/>
  <c r="U39" i="7"/>
  <c r="M39" i="7"/>
  <c r="AB39" i="7"/>
  <c r="T39" i="7"/>
  <c r="P39" i="7"/>
  <c r="AA39" i="7"/>
  <c r="S39" i="7"/>
  <c r="K39" i="7"/>
  <c r="Q39" i="7"/>
  <c r="Z39" i="7"/>
  <c r="R39" i="7"/>
  <c r="I39" i="7"/>
  <c r="AC23" i="7"/>
  <c r="AD29" i="7"/>
  <c r="O22" i="7"/>
  <c r="O23" i="7" s="1"/>
  <c r="Y22" i="7"/>
  <c r="Y23" i="7" s="1"/>
  <c r="T23" i="7"/>
  <c r="W34" i="7"/>
  <c r="I34" i="7"/>
  <c r="H31" i="7"/>
  <c r="B32" i="7"/>
  <c r="C32" i="7" s="1"/>
  <c r="F31" i="7"/>
  <c r="AC31" i="7"/>
  <c r="Y31" i="7"/>
  <c r="Q28" i="7"/>
  <c r="V26" i="7"/>
  <c r="U26" i="7"/>
  <c r="D19" i="6"/>
  <c r="E18" i="6"/>
  <c r="I12" i="5"/>
  <c r="I13" i="5" s="1"/>
  <c r="K12" i="5"/>
  <c r="AB24" i="5"/>
  <c r="AC24" i="5"/>
  <c r="T12" i="5"/>
  <c r="T13" i="5" s="1"/>
  <c r="Q12" i="5"/>
  <c r="Q13" i="5" s="1"/>
  <c r="S12" i="5"/>
  <c r="S13" i="5" s="1"/>
  <c r="L24" i="5"/>
  <c r="F24" i="5"/>
  <c r="H24" i="5"/>
  <c r="Z24" i="5"/>
  <c r="V20" i="5"/>
  <c r="O20" i="5"/>
  <c r="X21" i="5"/>
  <c r="B22" i="5"/>
  <c r="C22" i="5" s="1"/>
  <c r="W21" i="5"/>
  <c r="Z21" i="5"/>
  <c r="V21" i="5"/>
  <c r="AC21" i="5"/>
  <c r="U21" i="5"/>
  <c r="AB21" i="5"/>
  <c r="T21" i="5"/>
  <c r="G21" i="5"/>
  <c r="AA21" i="5"/>
  <c r="K21" i="5"/>
  <c r="Q21" i="5"/>
  <c r="I21" i="5"/>
  <c r="AA20" i="5"/>
  <c r="H20" i="5"/>
  <c r="J20" i="5"/>
  <c r="L20" i="5"/>
  <c r="U12" i="5"/>
  <c r="U13" i="5" s="1"/>
  <c r="J12" i="5"/>
  <c r="J13" i="5" s="1"/>
  <c r="N12" i="5"/>
  <c r="N13" i="5" s="1"/>
  <c r="K24" i="5"/>
  <c r="V24" i="5"/>
  <c r="X24" i="5"/>
  <c r="T20" i="5"/>
  <c r="P20" i="5"/>
  <c r="R20" i="5"/>
  <c r="X17" i="5"/>
  <c r="H17" i="5"/>
  <c r="H18" i="5" s="1"/>
  <c r="S17" i="5"/>
  <c r="S18" i="5" s="1"/>
  <c r="W17" i="5"/>
  <c r="W18" i="5" s="1"/>
  <c r="O17" i="5"/>
  <c r="O18" i="5" s="1"/>
  <c r="G17" i="5"/>
  <c r="G18" i="5" s="1"/>
  <c r="AA17" i="5"/>
  <c r="AA18" i="5" s="1"/>
  <c r="R17" i="5"/>
  <c r="R18" i="5" s="1"/>
  <c r="V17" i="5"/>
  <c r="V18" i="5" s="1"/>
  <c r="N17" i="5"/>
  <c r="N18" i="5" s="1"/>
  <c r="K17" i="5"/>
  <c r="K18" i="5" s="1"/>
  <c r="AC17" i="5"/>
  <c r="AC18" i="5" s="1"/>
  <c r="U17" i="5"/>
  <c r="U18" i="5" s="1"/>
  <c r="M17" i="5"/>
  <c r="M18" i="5" s="1"/>
  <c r="AB17" i="5"/>
  <c r="AB18" i="5" s="1"/>
  <c r="T17" i="5"/>
  <c r="L17" i="5"/>
  <c r="L18" i="5" s="1"/>
  <c r="Z17" i="5"/>
  <c r="Z18" i="5" s="1"/>
  <c r="Y17" i="5"/>
  <c r="Y18" i="5" s="1"/>
  <c r="Q17" i="5"/>
  <c r="Q18" i="5" s="1"/>
  <c r="I17" i="5"/>
  <c r="I18" i="5" s="1"/>
  <c r="P17" i="5"/>
  <c r="J17" i="5"/>
  <c r="K13" i="5"/>
  <c r="AC12" i="5"/>
  <c r="AC13" i="5" s="1"/>
  <c r="R12" i="5"/>
  <c r="R13" i="5" s="1"/>
  <c r="O12" i="5"/>
  <c r="O13" i="5" s="1"/>
  <c r="G24" i="5"/>
  <c r="AB20" i="5"/>
  <c r="Z20" i="5"/>
  <c r="AD11" i="5"/>
  <c r="S24" i="5"/>
  <c r="I24" i="5"/>
  <c r="H12" i="5"/>
  <c r="H13" i="5" s="1"/>
  <c r="Z12" i="5"/>
  <c r="Z13" i="5" s="1"/>
  <c r="L12" i="5"/>
  <c r="L13" i="5" s="1"/>
  <c r="AA24" i="5"/>
  <c r="O24" i="5"/>
  <c r="Q24" i="5"/>
  <c r="M20" i="5"/>
  <c r="W20" i="5"/>
  <c r="N20" i="5"/>
  <c r="P16" i="5"/>
  <c r="P18" i="5" s="1"/>
  <c r="J16" i="5"/>
  <c r="T16" i="5"/>
  <c r="V12" i="5"/>
  <c r="V13" i="5" s="1"/>
  <c r="P12" i="5"/>
  <c r="P13" i="5" s="1"/>
  <c r="F12" i="5"/>
  <c r="AB12" i="5"/>
  <c r="AB13" i="5" s="1"/>
  <c r="M24" i="5"/>
  <c r="W24" i="5"/>
  <c r="Y24" i="5"/>
  <c r="AD19" i="5"/>
  <c r="U20" i="5"/>
  <c r="I20" i="5"/>
  <c r="G20" i="5"/>
  <c r="X16" i="5"/>
  <c r="P24" i="5"/>
  <c r="X20" i="5"/>
  <c r="G12" i="5"/>
  <c r="G13" i="5" s="1"/>
  <c r="X12" i="5"/>
  <c r="X13" i="5" s="1"/>
  <c r="T24" i="5"/>
  <c r="U24" i="5"/>
  <c r="F25" i="5"/>
  <c r="M25" i="5"/>
  <c r="AB25" i="5"/>
  <c r="Y25" i="5"/>
  <c r="AA25" i="5"/>
  <c r="Z25" i="5"/>
  <c r="R25" i="5"/>
  <c r="I25" i="5"/>
  <c r="B26" i="5"/>
  <c r="C26" i="5" s="1"/>
  <c r="O25" i="5"/>
  <c r="G25" i="5"/>
  <c r="J24" i="5"/>
  <c r="AC20" i="5"/>
  <c r="Q20" i="5"/>
  <c r="K20" i="5"/>
  <c r="AD15" i="5"/>
  <c r="N24" i="5"/>
  <c r="F29" i="5"/>
  <c r="M29" i="5"/>
  <c r="AA29" i="5"/>
  <c r="I29" i="5"/>
  <c r="B34" i="5"/>
  <c r="C34" i="5" s="1"/>
  <c r="B30" i="5"/>
  <c r="C30" i="5" s="1"/>
  <c r="X29" i="5"/>
  <c r="F20" i="5"/>
  <c r="Y20" i="5"/>
  <c r="D19" i="4"/>
  <c r="E18" i="4"/>
  <c r="AD30" i="11" l="1"/>
  <c r="AG18" i="11"/>
  <c r="AE18" i="11"/>
  <c r="K35" i="11"/>
  <c r="AB35" i="11"/>
  <c r="J35" i="11"/>
  <c r="P27" i="11"/>
  <c r="P28" i="11" s="1"/>
  <c r="AC27" i="11"/>
  <c r="AC28" i="11" s="1"/>
  <c r="M27" i="11"/>
  <c r="M28" i="11" s="1"/>
  <c r="K39" i="11"/>
  <c r="AB39" i="11"/>
  <c r="X39" i="11"/>
  <c r="K31" i="11"/>
  <c r="T31" i="11"/>
  <c r="X31" i="11"/>
  <c r="Q35" i="11"/>
  <c r="AA35" i="11"/>
  <c r="G35" i="11"/>
  <c r="R35" i="11"/>
  <c r="Y27" i="11"/>
  <c r="Y28" i="11" s="1"/>
  <c r="G27" i="11"/>
  <c r="G28" i="11" s="1"/>
  <c r="V27" i="11"/>
  <c r="V28" i="11" s="1"/>
  <c r="J28" i="11"/>
  <c r="Q39" i="11"/>
  <c r="AA39" i="11"/>
  <c r="G39" i="11"/>
  <c r="J39" i="11"/>
  <c r="AA31" i="11"/>
  <c r="AB31" i="11"/>
  <c r="J31" i="11"/>
  <c r="Z27" i="11"/>
  <c r="Z28" i="11" s="1"/>
  <c r="W27" i="11"/>
  <c r="W28" i="11" s="1"/>
  <c r="J27" i="11"/>
  <c r="U35" i="11"/>
  <c r="M35" i="11"/>
  <c r="O35" i="11"/>
  <c r="Z35" i="11"/>
  <c r="I27" i="11"/>
  <c r="I28" i="11" s="1"/>
  <c r="K27" i="11"/>
  <c r="K28" i="11" s="1"/>
  <c r="AB27" i="11"/>
  <c r="U39" i="11"/>
  <c r="M39" i="11"/>
  <c r="O39" i="11"/>
  <c r="R39" i="11"/>
  <c r="Q31" i="11"/>
  <c r="M31" i="11"/>
  <c r="G31" i="11"/>
  <c r="R31" i="11"/>
  <c r="F27" i="11"/>
  <c r="F35" i="11"/>
  <c r="AC35" i="11"/>
  <c r="W35" i="11"/>
  <c r="Q27" i="11"/>
  <c r="Q28" i="11" s="1"/>
  <c r="T27" i="11"/>
  <c r="T28" i="11" s="1"/>
  <c r="R27" i="11"/>
  <c r="R28" i="11" s="1"/>
  <c r="F39" i="11"/>
  <c r="AC39" i="11"/>
  <c r="W39" i="11"/>
  <c r="Z39" i="11"/>
  <c r="U31" i="11"/>
  <c r="AC31" i="11"/>
  <c r="O31" i="11"/>
  <c r="Z31" i="11"/>
  <c r="V40" i="11"/>
  <c r="N40" i="11"/>
  <c r="F40" i="11"/>
  <c r="T40" i="11"/>
  <c r="L40" i="11"/>
  <c r="AA40" i="11"/>
  <c r="S40" i="11"/>
  <c r="K40" i="11"/>
  <c r="X40" i="11"/>
  <c r="H40" i="11"/>
  <c r="Q40" i="11"/>
  <c r="B41" i="11"/>
  <c r="C41" i="11" s="1"/>
  <c r="O40" i="11"/>
  <c r="AC40" i="11"/>
  <c r="M40" i="11"/>
  <c r="J40" i="11"/>
  <c r="I40" i="11"/>
  <c r="W40" i="11"/>
  <c r="U40" i="11"/>
  <c r="G40" i="11"/>
  <c r="F31" i="11"/>
  <c r="S31" i="11"/>
  <c r="W31" i="11"/>
  <c r="V36" i="11"/>
  <c r="N36" i="11"/>
  <c r="F36" i="11"/>
  <c r="AB36" i="11"/>
  <c r="T36" i="11"/>
  <c r="L36" i="11"/>
  <c r="AA36" i="11"/>
  <c r="S36" i="11"/>
  <c r="K36" i="11"/>
  <c r="X36" i="11"/>
  <c r="P36" i="11"/>
  <c r="H36" i="11"/>
  <c r="R36" i="11"/>
  <c r="Q36" i="11"/>
  <c r="B37" i="11"/>
  <c r="C37" i="11" s="1"/>
  <c r="O36" i="11"/>
  <c r="AC36" i="11"/>
  <c r="M36" i="11"/>
  <c r="Z36" i="11"/>
  <c r="J36" i="11"/>
  <c r="Y36" i="11"/>
  <c r="I36" i="11"/>
  <c r="G36" i="11"/>
  <c r="U36" i="11"/>
  <c r="W36" i="11"/>
  <c r="AA27" i="11"/>
  <c r="AA28" i="11" s="1"/>
  <c r="H35" i="11"/>
  <c r="N27" i="11"/>
  <c r="N28" i="11" s="1"/>
  <c r="O27" i="11"/>
  <c r="O28" i="11" s="1"/>
  <c r="L27" i="11"/>
  <c r="L28" i="11" s="1"/>
  <c r="B49" i="11"/>
  <c r="C49" i="11" s="1"/>
  <c r="N44" i="11"/>
  <c r="F44" i="11"/>
  <c r="AB44" i="11"/>
  <c r="T44" i="11"/>
  <c r="L44" i="11"/>
  <c r="V44" i="11"/>
  <c r="AA44" i="11"/>
  <c r="K44" i="11"/>
  <c r="X44" i="11"/>
  <c r="P44" i="11"/>
  <c r="H44" i="11"/>
  <c r="R44" i="11"/>
  <c r="W44" i="11"/>
  <c r="Q44" i="11"/>
  <c r="B45" i="11"/>
  <c r="C45" i="11" s="1"/>
  <c r="O44" i="11"/>
  <c r="AC44" i="11"/>
  <c r="M44" i="11"/>
  <c r="Z44" i="11"/>
  <c r="J44" i="11"/>
  <c r="Y44" i="11"/>
  <c r="I44" i="11"/>
  <c r="G44" i="11"/>
  <c r="V31" i="11"/>
  <c r="N31" i="11"/>
  <c r="T32" i="11"/>
  <c r="T33" i="11" s="1"/>
  <c r="AA32" i="11"/>
  <c r="AA33" i="11" s="1"/>
  <c r="O32" i="11"/>
  <c r="W32" i="11"/>
  <c r="U27" i="11"/>
  <c r="U28" i="11" s="1"/>
  <c r="H31" i="11"/>
  <c r="AD26" i="11"/>
  <c r="F28" i="11"/>
  <c r="Y35" i="11"/>
  <c r="T35" i="11"/>
  <c r="AD34" i="11"/>
  <c r="H27" i="11"/>
  <c r="H28" i="11" s="1"/>
  <c r="S27" i="11"/>
  <c r="S28" i="11" s="1"/>
  <c r="AD22" i="11"/>
  <c r="AD23" i="11" s="1"/>
  <c r="F23" i="11"/>
  <c r="AB28" i="11"/>
  <c r="Y39" i="11"/>
  <c r="T39" i="11"/>
  <c r="Y31" i="11"/>
  <c r="L31" i="11"/>
  <c r="D19" i="10"/>
  <c r="E18" i="10"/>
  <c r="AA28" i="9"/>
  <c r="H28" i="9"/>
  <c r="V28" i="9"/>
  <c r="AD30" i="9"/>
  <c r="X28" i="9"/>
  <c r="J28" i="9"/>
  <c r="N28" i="9"/>
  <c r="P28" i="9"/>
  <c r="U28" i="9"/>
  <c r="AC28" i="9"/>
  <c r="O39" i="9"/>
  <c r="Z39" i="9"/>
  <c r="AC39" i="9"/>
  <c r="AG18" i="9"/>
  <c r="AE18" i="9"/>
  <c r="AD34" i="9"/>
  <c r="P40" i="9"/>
  <c r="B41" i="9"/>
  <c r="C41" i="9" s="1"/>
  <c r="Z40" i="9"/>
  <c r="Q40" i="9"/>
  <c r="J40" i="9"/>
  <c r="T40" i="9"/>
  <c r="O40" i="9"/>
  <c r="I40" i="9"/>
  <c r="H44" i="9"/>
  <c r="Y44" i="9"/>
  <c r="B45" i="9"/>
  <c r="C45" i="9" s="1"/>
  <c r="W44" i="9"/>
  <c r="B49" i="9"/>
  <c r="C49" i="9" s="1"/>
  <c r="Z44" i="9"/>
  <c r="U44" i="9"/>
  <c r="Q44" i="9"/>
  <c r="L44" i="9"/>
  <c r="X44" i="9"/>
  <c r="AA44" i="9"/>
  <c r="I44" i="9"/>
  <c r="J39" i="9"/>
  <c r="L39" i="9"/>
  <c r="X36" i="9"/>
  <c r="H36" i="9"/>
  <c r="B37" i="9"/>
  <c r="C37" i="9" s="1"/>
  <c r="G36" i="9"/>
  <c r="F36" i="9"/>
  <c r="AC36" i="9"/>
  <c r="U36" i="9"/>
  <c r="S36" i="9"/>
  <c r="R36" i="9"/>
  <c r="T36" i="9"/>
  <c r="L36" i="9"/>
  <c r="Z36" i="9"/>
  <c r="AA36" i="9"/>
  <c r="AB28" i="9"/>
  <c r="R28" i="9"/>
  <c r="G39" i="9"/>
  <c r="I39" i="9"/>
  <c r="R39" i="9"/>
  <c r="T39" i="9"/>
  <c r="G31" i="9"/>
  <c r="J31" i="9"/>
  <c r="L31" i="9"/>
  <c r="H35" i="9"/>
  <c r="V35" i="9"/>
  <c r="AA35" i="9"/>
  <c r="G27" i="9"/>
  <c r="G28" i="9" s="1"/>
  <c r="Z27" i="9"/>
  <c r="Z28" i="9" s="1"/>
  <c r="L27" i="9"/>
  <c r="L28" i="9" s="1"/>
  <c r="H39" i="9"/>
  <c r="Q39" i="9"/>
  <c r="K39" i="9"/>
  <c r="AB39" i="9"/>
  <c r="M31" i="9"/>
  <c r="O31" i="9"/>
  <c r="K31" i="9"/>
  <c r="T31" i="9"/>
  <c r="P35" i="9"/>
  <c r="J35" i="9"/>
  <c r="AD22" i="9"/>
  <c r="AD23" i="9" s="1"/>
  <c r="F23" i="9"/>
  <c r="AD26" i="9"/>
  <c r="W27" i="9"/>
  <c r="W28" i="9" s="1"/>
  <c r="K27" i="9"/>
  <c r="K28" i="9" s="1"/>
  <c r="T27" i="9"/>
  <c r="T28" i="9" s="1"/>
  <c r="P39" i="9"/>
  <c r="Y39" i="9"/>
  <c r="S39" i="9"/>
  <c r="F28" i="9"/>
  <c r="V32" i="9"/>
  <c r="V33" i="9" s="1"/>
  <c r="R32" i="9"/>
  <c r="R33" i="9" s="1"/>
  <c r="Z32" i="9"/>
  <c r="Z33" i="9" s="1"/>
  <c r="J32" i="9"/>
  <c r="S31" i="9"/>
  <c r="O27" i="9"/>
  <c r="O28" i="9" s="1"/>
  <c r="I27" i="9"/>
  <c r="I28" i="9" s="1"/>
  <c r="S27" i="9"/>
  <c r="S28" i="9" s="1"/>
  <c r="X39" i="9"/>
  <c r="U39" i="9"/>
  <c r="D19" i="8"/>
  <c r="E18" i="8"/>
  <c r="U28" i="7"/>
  <c r="N28" i="7"/>
  <c r="P35" i="7"/>
  <c r="J31" i="7"/>
  <c r="L31" i="7"/>
  <c r="V31" i="7"/>
  <c r="X31" i="7"/>
  <c r="J35" i="7"/>
  <c r="L35" i="7"/>
  <c r="N35" i="7"/>
  <c r="X35" i="7"/>
  <c r="N31" i="7"/>
  <c r="P31" i="7"/>
  <c r="AC27" i="7"/>
  <c r="AC28" i="7" s="1"/>
  <c r="P27" i="7"/>
  <c r="P28" i="7" s="1"/>
  <c r="R35" i="7"/>
  <c r="T35" i="7"/>
  <c r="V35" i="7"/>
  <c r="Q31" i="7"/>
  <c r="I35" i="7"/>
  <c r="F35" i="7"/>
  <c r="R31" i="7"/>
  <c r="T31" i="7"/>
  <c r="I31" i="7"/>
  <c r="Z31" i="7"/>
  <c r="AB31" i="7"/>
  <c r="G31" i="7"/>
  <c r="AB40" i="7"/>
  <c r="T40" i="7"/>
  <c r="Z40" i="7"/>
  <c r="H40" i="7"/>
  <c r="B41" i="7"/>
  <c r="C41" i="7" s="1"/>
  <c r="W40" i="7"/>
  <c r="N40" i="7"/>
  <c r="F40" i="7"/>
  <c r="F27" i="7"/>
  <c r="X27" i="7"/>
  <c r="X28" i="7" s="1"/>
  <c r="Z35" i="7"/>
  <c r="AB35" i="7"/>
  <c r="G35" i="7"/>
  <c r="M31" i="7"/>
  <c r="O31" i="7"/>
  <c r="Y35" i="7"/>
  <c r="AE18" i="7"/>
  <c r="AG18" i="7"/>
  <c r="M35" i="7"/>
  <c r="S31" i="7"/>
  <c r="U31" i="7"/>
  <c r="W31" i="7"/>
  <c r="N39" i="7"/>
  <c r="H39" i="7"/>
  <c r="AD26" i="7"/>
  <c r="F28" i="7"/>
  <c r="R27" i="7"/>
  <c r="R28" i="7" s="1"/>
  <c r="T27" i="7"/>
  <c r="T28" i="7" s="1"/>
  <c r="V27" i="7"/>
  <c r="V28" i="7" s="1"/>
  <c r="AD22" i="7"/>
  <c r="AD23" i="7" s="1"/>
  <c r="F23" i="7"/>
  <c r="K35" i="7"/>
  <c r="U35" i="7"/>
  <c r="W35" i="7"/>
  <c r="K31" i="7"/>
  <c r="M44" i="7"/>
  <c r="B45" i="7"/>
  <c r="C45" i="7" s="1"/>
  <c r="B49" i="7"/>
  <c r="C49" i="7" s="1"/>
  <c r="O35" i="7"/>
  <c r="AA31" i="7"/>
  <c r="S32" i="7"/>
  <c r="AA32" i="7"/>
  <c r="Q32" i="7"/>
  <c r="G32" i="7"/>
  <c r="J39" i="7"/>
  <c r="L39" i="7"/>
  <c r="V39" i="7"/>
  <c r="Z27" i="7"/>
  <c r="Z28" i="7" s="1"/>
  <c r="AB27" i="7"/>
  <c r="AB28" i="7" s="1"/>
  <c r="AD34" i="7"/>
  <c r="S35" i="7"/>
  <c r="AC35" i="7"/>
  <c r="L36" i="7"/>
  <c r="AB36" i="7"/>
  <c r="AA36" i="7"/>
  <c r="S36" i="7"/>
  <c r="K36" i="7"/>
  <c r="M36" i="7"/>
  <c r="J36" i="7"/>
  <c r="Y36" i="7"/>
  <c r="Q36" i="7"/>
  <c r="I36" i="7"/>
  <c r="AC36" i="7"/>
  <c r="X36" i="7"/>
  <c r="H36" i="7"/>
  <c r="U36" i="7"/>
  <c r="B37" i="7"/>
  <c r="C37" i="7" s="1"/>
  <c r="W36" i="7"/>
  <c r="O36" i="7"/>
  <c r="G36" i="7"/>
  <c r="V36" i="7"/>
  <c r="F36" i="7"/>
  <c r="AA35" i="7"/>
  <c r="Q35" i="7"/>
  <c r="D20" i="6"/>
  <c r="E19" i="6"/>
  <c r="T18" i="5"/>
  <c r="J18" i="5"/>
  <c r="X18" i="5"/>
  <c r="O29" i="5"/>
  <c r="AB29" i="5"/>
  <c r="Z29" i="5"/>
  <c r="N25" i="5"/>
  <c r="AD20" i="5"/>
  <c r="J30" i="5"/>
  <c r="B31" i="5"/>
  <c r="C31" i="5" s="1"/>
  <c r="W30" i="5"/>
  <c r="M30" i="5"/>
  <c r="Y30" i="5"/>
  <c r="K29" i="5"/>
  <c r="U29" i="5"/>
  <c r="P25" i="5"/>
  <c r="L25" i="5"/>
  <c r="V25" i="5"/>
  <c r="R34" i="5"/>
  <c r="Y34" i="5"/>
  <c r="Q34" i="5"/>
  <c r="B39" i="5"/>
  <c r="C39" i="5" s="1"/>
  <c r="B35" i="5"/>
  <c r="C35" i="5" s="1"/>
  <c r="W34" i="5"/>
  <c r="O34" i="5"/>
  <c r="AC34" i="5"/>
  <c r="M34" i="5"/>
  <c r="AA34" i="5"/>
  <c r="L34" i="5"/>
  <c r="I34" i="5"/>
  <c r="S29" i="5"/>
  <c r="AC29" i="5"/>
  <c r="X25" i="5"/>
  <c r="J25" i="5"/>
  <c r="T25" i="5"/>
  <c r="R21" i="5"/>
  <c r="M21" i="5"/>
  <c r="O21" i="5"/>
  <c r="AD16" i="5"/>
  <c r="X22" i="5"/>
  <c r="X23" i="5" s="1"/>
  <c r="W22" i="5"/>
  <c r="W23" i="5" s="1"/>
  <c r="V22" i="5"/>
  <c r="V23" i="5" s="1"/>
  <c r="AC22" i="5"/>
  <c r="AC23" i="5" s="1"/>
  <c r="L22" i="5"/>
  <c r="S22" i="5"/>
  <c r="K22" i="5"/>
  <c r="K23" i="5" s="1"/>
  <c r="R22" i="5"/>
  <c r="J22" i="5"/>
  <c r="I22" i="5"/>
  <c r="I23" i="5" s="1"/>
  <c r="F22" i="5"/>
  <c r="AB22" i="5"/>
  <c r="AB23" i="5" s="1"/>
  <c r="P22" i="5"/>
  <c r="H22" i="5"/>
  <c r="M22" i="5"/>
  <c r="U22" i="5"/>
  <c r="U23" i="5" s="1"/>
  <c r="N22" i="5"/>
  <c r="P29" i="5"/>
  <c r="W25" i="5"/>
  <c r="U25" i="5"/>
  <c r="F21" i="5"/>
  <c r="J21" i="5"/>
  <c r="H29" i="5"/>
  <c r="Y29" i="5"/>
  <c r="L29" i="5"/>
  <c r="V29" i="5"/>
  <c r="K25" i="5"/>
  <c r="G29" i="5"/>
  <c r="J29" i="5"/>
  <c r="T29" i="5"/>
  <c r="Z26" i="5"/>
  <c r="J26" i="5"/>
  <c r="Y26" i="5"/>
  <c r="H26" i="5"/>
  <c r="B27" i="5"/>
  <c r="C27" i="5" s="1"/>
  <c r="W26" i="5"/>
  <c r="O26" i="5"/>
  <c r="AC26" i="5"/>
  <c r="M26" i="5"/>
  <c r="AA26" i="5"/>
  <c r="T26" i="5"/>
  <c r="Q26" i="5"/>
  <c r="S25" i="5"/>
  <c r="AC25" i="5"/>
  <c r="AD12" i="5"/>
  <c r="AD13" i="5" s="1"/>
  <c r="F13" i="5"/>
  <c r="F17" i="5"/>
  <c r="P21" i="5"/>
  <c r="P23" i="5" s="1"/>
  <c r="L21" i="5"/>
  <c r="L23" i="5" s="1"/>
  <c r="N21" i="5"/>
  <c r="H21" i="5"/>
  <c r="AD24" i="5"/>
  <c r="R29" i="5"/>
  <c r="Q29" i="5"/>
  <c r="N29" i="5"/>
  <c r="W29" i="5"/>
  <c r="H25" i="5"/>
  <c r="Q25" i="5"/>
  <c r="Y21" i="5"/>
  <c r="S21" i="5"/>
  <c r="E19" i="4"/>
  <c r="D20" i="4"/>
  <c r="O33" i="11" l="1"/>
  <c r="P32" i="11"/>
  <c r="P33" i="11" s="1"/>
  <c r="AB32" i="11"/>
  <c r="S49" i="11"/>
  <c r="X49" i="11"/>
  <c r="B54" i="11"/>
  <c r="C54" i="11" s="1"/>
  <c r="Z49" i="11"/>
  <c r="V49" i="11"/>
  <c r="J49" i="11"/>
  <c r="Q49" i="11"/>
  <c r="B50" i="11"/>
  <c r="C50" i="11" s="1"/>
  <c r="P49" i="11"/>
  <c r="H49" i="11"/>
  <c r="Y49" i="11"/>
  <c r="G49" i="11"/>
  <c r="F49" i="11"/>
  <c r="O49" i="11"/>
  <c r="AD31" i="11"/>
  <c r="AE23" i="11"/>
  <c r="AG23" i="11"/>
  <c r="Z32" i="11"/>
  <c r="Z33" i="11" s="1"/>
  <c r="G32" i="11"/>
  <c r="G33" i="11" s="1"/>
  <c r="X32" i="11"/>
  <c r="X33" i="11" s="1"/>
  <c r="F32" i="11"/>
  <c r="Z40" i="11"/>
  <c r="P40" i="11"/>
  <c r="AD40" i="11" s="1"/>
  <c r="AB40" i="11"/>
  <c r="AD39" i="11"/>
  <c r="M32" i="11"/>
  <c r="M33" i="11" s="1"/>
  <c r="K32" i="11"/>
  <c r="K33" i="11" s="1"/>
  <c r="N32" i="11"/>
  <c r="N33" i="11" s="1"/>
  <c r="U32" i="11"/>
  <c r="U33" i="11" s="1"/>
  <c r="AC32" i="11"/>
  <c r="AC33" i="11" s="1"/>
  <c r="S32" i="11"/>
  <c r="S33" i="11" s="1"/>
  <c r="V32" i="11"/>
  <c r="V33" i="11" s="1"/>
  <c r="AD36" i="11"/>
  <c r="AD35" i="11"/>
  <c r="Q32" i="11"/>
  <c r="Q33" i="11" s="1"/>
  <c r="Z41" i="11"/>
  <c r="R41" i="11"/>
  <c r="X41" i="11"/>
  <c r="P41" i="11"/>
  <c r="B42" i="11"/>
  <c r="C42" i="11" s="1"/>
  <c r="W41" i="11"/>
  <c r="O41" i="11"/>
  <c r="G41" i="11"/>
  <c r="T41" i="11"/>
  <c r="L41" i="11"/>
  <c r="J41" i="11"/>
  <c r="F41" i="11"/>
  <c r="K41" i="11"/>
  <c r="U41" i="11"/>
  <c r="AA41" i="11"/>
  <c r="Q41" i="11"/>
  <c r="N41" i="11"/>
  <c r="M41" i="11"/>
  <c r="Y41" i="11"/>
  <c r="I41" i="11"/>
  <c r="AD27" i="11"/>
  <c r="AD28" i="11" s="1"/>
  <c r="R32" i="11"/>
  <c r="R33" i="11" s="1"/>
  <c r="Z37" i="11"/>
  <c r="Z38" i="11" s="1"/>
  <c r="O37" i="11"/>
  <c r="O38" i="11" s="1"/>
  <c r="G37" i="11"/>
  <c r="G38" i="11" s="1"/>
  <c r="H37" i="11"/>
  <c r="H38" i="11" s="1"/>
  <c r="U37" i="11"/>
  <c r="U38" i="11" s="1"/>
  <c r="S37" i="11"/>
  <c r="S38" i="11" s="1"/>
  <c r="N37" i="11"/>
  <c r="N38" i="11" s="1"/>
  <c r="Y37" i="11"/>
  <c r="Y38" i="11" s="1"/>
  <c r="I37" i="11"/>
  <c r="I38" i="11" s="1"/>
  <c r="W33" i="11"/>
  <c r="AB33" i="11"/>
  <c r="I32" i="11"/>
  <c r="I33" i="11" s="1"/>
  <c r="Y32" i="11"/>
  <c r="Y33" i="11" s="1"/>
  <c r="L32" i="11"/>
  <c r="L33" i="11" s="1"/>
  <c r="J32" i="11"/>
  <c r="J33" i="11" s="1"/>
  <c r="H32" i="11"/>
  <c r="H33" i="11" s="1"/>
  <c r="U44" i="11"/>
  <c r="Z45" i="11"/>
  <c r="R45" i="11"/>
  <c r="B46" i="11"/>
  <c r="C46" i="11" s="1"/>
  <c r="O45" i="11"/>
  <c r="G45" i="11"/>
  <c r="V45" i="11"/>
  <c r="U45" i="11"/>
  <c r="S45" i="11"/>
  <c r="Y45" i="11"/>
  <c r="I45" i="11"/>
  <c r="S44" i="11"/>
  <c r="AD44" i="11" s="1"/>
  <c r="Y40" i="11"/>
  <c r="R40" i="11"/>
  <c r="D20" i="10"/>
  <c r="E19" i="10"/>
  <c r="AD31" i="9"/>
  <c r="AD35" i="9"/>
  <c r="AD39" i="9"/>
  <c r="AG23" i="9"/>
  <c r="AE23" i="9"/>
  <c r="P32" i="9"/>
  <c r="P33" i="9" s="1"/>
  <c r="I32" i="9"/>
  <c r="I33" i="9" s="1"/>
  <c r="Y32" i="9"/>
  <c r="Y33" i="9" s="1"/>
  <c r="F32" i="9"/>
  <c r="X32" i="9"/>
  <c r="X33" i="9" s="1"/>
  <c r="J36" i="9"/>
  <c r="K36" i="9"/>
  <c r="V36" i="9"/>
  <c r="P36" i="9"/>
  <c r="AC44" i="9"/>
  <c r="AA45" i="9"/>
  <c r="Z45" i="9"/>
  <c r="J45" i="9"/>
  <c r="V45" i="9"/>
  <c r="N45" i="9"/>
  <c r="AC45" i="9"/>
  <c r="Y45" i="9"/>
  <c r="Q45" i="9"/>
  <c r="B46" i="9"/>
  <c r="C46" i="9" s="1"/>
  <c r="F45" i="9"/>
  <c r="X45" i="9"/>
  <c r="P45" i="9"/>
  <c r="H45" i="9"/>
  <c r="L40" i="9"/>
  <c r="AC40" i="9"/>
  <c r="W40" i="9"/>
  <c r="K32" i="9"/>
  <c r="K33" i="9" s="1"/>
  <c r="S32" i="9"/>
  <c r="S33" i="9" s="1"/>
  <c r="G32" i="9"/>
  <c r="G33" i="9" s="1"/>
  <c r="AD27" i="9"/>
  <c r="AD28" i="9" s="1"/>
  <c r="M36" i="9"/>
  <c r="O36" i="9"/>
  <c r="T44" i="9"/>
  <c r="F44" i="9"/>
  <c r="R44" i="9"/>
  <c r="AB40" i="9"/>
  <c r="R40" i="9"/>
  <c r="F40" i="9"/>
  <c r="AC41" i="9"/>
  <c r="Z41" i="9"/>
  <c r="F41" i="9"/>
  <c r="U41" i="9"/>
  <c r="R41" i="9"/>
  <c r="Y41" i="9"/>
  <c r="B42" i="9"/>
  <c r="C42" i="9" s="1"/>
  <c r="V41" i="9"/>
  <c r="X41" i="9"/>
  <c r="P41" i="9"/>
  <c r="AA32" i="9"/>
  <c r="AA33" i="9" s="1"/>
  <c r="M32" i="9"/>
  <c r="M33" i="9" s="1"/>
  <c r="O32" i="9"/>
  <c r="O33" i="9" s="1"/>
  <c r="J33" i="9"/>
  <c r="W36" i="9"/>
  <c r="AB44" i="9"/>
  <c r="N44" i="9"/>
  <c r="V44" i="9"/>
  <c r="Y40" i="9"/>
  <c r="V40" i="9"/>
  <c r="H40" i="9"/>
  <c r="W32" i="9"/>
  <c r="W33" i="9" s="1"/>
  <c r="U32" i="9"/>
  <c r="U33" i="9" s="1"/>
  <c r="AA49" i="9"/>
  <c r="P49" i="9"/>
  <c r="F49" i="9"/>
  <c r="B50" i="9"/>
  <c r="C50" i="9" s="1"/>
  <c r="B54" i="9"/>
  <c r="C54" i="9" s="1"/>
  <c r="O49" i="9"/>
  <c r="L32" i="9"/>
  <c r="L33" i="9" s="1"/>
  <c r="AC32" i="9"/>
  <c r="AC33" i="9" s="1"/>
  <c r="N32" i="9"/>
  <c r="N33" i="9" s="1"/>
  <c r="AB36" i="9"/>
  <c r="N36" i="9"/>
  <c r="Q36" i="9"/>
  <c r="J44" i="9"/>
  <c r="S44" i="9"/>
  <c r="G44" i="9"/>
  <c r="P44" i="9"/>
  <c r="K40" i="9"/>
  <c r="S40" i="9"/>
  <c r="N40" i="9"/>
  <c r="X40" i="9"/>
  <c r="T32" i="9"/>
  <c r="T33" i="9" s="1"/>
  <c r="Q32" i="9"/>
  <c r="Q33" i="9" s="1"/>
  <c r="H32" i="9"/>
  <c r="H33" i="9" s="1"/>
  <c r="I36" i="9"/>
  <c r="Y36" i="9"/>
  <c r="K44" i="9"/>
  <c r="M44" i="9"/>
  <c r="O44" i="9"/>
  <c r="AA40" i="9"/>
  <c r="M40" i="9"/>
  <c r="G40" i="9"/>
  <c r="AA37" i="9"/>
  <c r="AA38" i="9" s="1"/>
  <c r="AC37" i="9"/>
  <c r="AC38" i="9" s="1"/>
  <c r="F37" i="9"/>
  <c r="X37" i="9"/>
  <c r="X38" i="9" s="1"/>
  <c r="AB32" i="9"/>
  <c r="AB33" i="9" s="1"/>
  <c r="U40" i="9"/>
  <c r="D20" i="8"/>
  <c r="E19" i="8"/>
  <c r="Y44" i="7"/>
  <c r="AD31" i="7"/>
  <c r="W32" i="7"/>
  <c r="J32" i="7"/>
  <c r="L32" i="7"/>
  <c r="L33" i="7" s="1"/>
  <c r="F44" i="7"/>
  <c r="H44" i="7"/>
  <c r="R44" i="7"/>
  <c r="T44" i="7"/>
  <c r="AD39" i="7"/>
  <c r="V40" i="7"/>
  <c r="X40" i="7"/>
  <c r="S40" i="7"/>
  <c r="AD35" i="7"/>
  <c r="O32" i="7"/>
  <c r="O33" i="7" s="1"/>
  <c r="B46" i="7"/>
  <c r="C46" i="7" s="1"/>
  <c r="W45" i="7"/>
  <c r="Q45" i="7"/>
  <c r="Y45" i="7"/>
  <c r="AC45" i="7"/>
  <c r="AB45" i="7"/>
  <c r="O45" i="7"/>
  <c r="I45" i="7"/>
  <c r="AA45" i="7"/>
  <c r="Z45" i="7"/>
  <c r="P40" i="7"/>
  <c r="H32" i="7"/>
  <c r="H33" i="7" s="1"/>
  <c r="R32" i="7"/>
  <c r="R33" i="7" s="1"/>
  <c r="T32" i="7"/>
  <c r="N44" i="7"/>
  <c r="P44" i="7"/>
  <c r="Z44" i="7"/>
  <c r="AB44" i="7"/>
  <c r="G40" i="7"/>
  <c r="I40" i="7"/>
  <c r="AA40" i="7"/>
  <c r="W44" i="7"/>
  <c r="Y32" i="7"/>
  <c r="Y33" i="7" s="1"/>
  <c r="U44" i="7"/>
  <c r="J44" i="7"/>
  <c r="L44" i="7"/>
  <c r="K40" i="7"/>
  <c r="P37" i="7"/>
  <c r="H37" i="7"/>
  <c r="H38" i="7" s="1"/>
  <c r="G37" i="7"/>
  <c r="G38" i="7" s="1"/>
  <c r="F37" i="7"/>
  <c r="AC37" i="7"/>
  <c r="AC38" i="7" s="1"/>
  <c r="AB37" i="7"/>
  <c r="AB38" i="7" s="1"/>
  <c r="W37" i="7"/>
  <c r="W38" i="7" s="1"/>
  <c r="Q37" i="7"/>
  <c r="Q38" i="7" s="1"/>
  <c r="AA37" i="7"/>
  <c r="AA38" i="7" s="1"/>
  <c r="Z37" i="7"/>
  <c r="I37" i="7"/>
  <c r="I38" i="7" s="1"/>
  <c r="M32" i="7"/>
  <c r="M33" i="7" s="1"/>
  <c r="P32" i="7"/>
  <c r="P33" i="7" s="1"/>
  <c r="Z32" i="7"/>
  <c r="Z33" i="7" s="1"/>
  <c r="AB32" i="7"/>
  <c r="AB33" i="7" s="1"/>
  <c r="V44" i="7"/>
  <c r="X44" i="7"/>
  <c r="K44" i="7"/>
  <c r="AD27" i="7"/>
  <c r="AD28" i="7" s="1"/>
  <c r="O40" i="7"/>
  <c r="Q40" i="7"/>
  <c r="M40" i="7"/>
  <c r="G33" i="7"/>
  <c r="AA33" i="7"/>
  <c r="Y40" i="7"/>
  <c r="Y49" i="7"/>
  <c r="X49" i="7"/>
  <c r="B50" i="7"/>
  <c r="C50" i="7" s="1"/>
  <c r="W49" i="7"/>
  <c r="O49" i="7"/>
  <c r="B54" i="7"/>
  <c r="C54" i="7" s="1"/>
  <c r="V49" i="7"/>
  <c r="AC49" i="7"/>
  <c r="U49" i="7"/>
  <c r="AB49" i="7"/>
  <c r="Q49" i="7"/>
  <c r="AA49" i="7"/>
  <c r="S49" i="7"/>
  <c r="W33" i="7"/>
  <c r="AG23" i="7"/>
  <c r="AE23" i="7"/>
  <c r="R36" i="7"/>
  <c r="T36" i="7"/>
  <c r="N32" i="7"/>
  <c r="N33" i="7" s="1"/>
  <c r="AC32" i="7"/>
  <c r="AC33" i="7" s="1"/>
  <c r="K32" i="7"/>
  <c r="K33" i="7" s="1"/>
  <c r="G44" i="7"/>
  <c r="I44" i="7"/>
  <c r="AA44" i="7"/>
  <c r="X41" i="7"/>
  <c r="B42" i="7"/>
  <c r="C42" i="7" s="1"/>
  <c r="V41" i="7"/>
  <c r="AB41" i="7"/>
  <c r="P41" i="7"/>
  <c r="R41" i="7"/>
  <c r="J40" i="7"/>
  <c r="L40" i="7"/>
  <c r="J33" i="7"/>
  <c r="F32" i="7"/>
  <c r="X32" i="7"/>
  <c r="X33" i="7" s="1"/>
  <c r="U32" i="7"/>
  <c r="U33" i="7" s="1"/>
  <c r="AC44" i="7"/>
  <c r="S44" i="7"/>
  <c r="N36" i="7"/>
  <c r="P36" i="7"/>
  <c r="P38" i="7" s="1"/>
  <c r="Z36" i="7"/>
  <c r="V32" i="7"/>
  <c r="V33" i="7" s="1"/>
  <c r="I32" i="7"/>
  <c r="I33" i="7" s="1"/>
  <c r="O44" i="7"/>
  <c r="Q44" i="7"/>
  <c r="S33" i="7"/>
  <c r="U40" i="7"/>
  <c r="AC40" i="7"/>
  <c r="R40" i="7"/>
  <c r="Q33" i="7"/>
  <c r="T33" i="7"/>
  <c r="E20" i="6"/>
  <c r="D21" i="6"/>
  <c r="S23" i="5"/>
  <c r="N23" i="5"/>
  <c r="AD25" i="5"/>
  <c r="J23" i="5"/>
  <c r="AD29" i="5"/>
  <c r="M23" i="5"/>
  <c r="R23" i="5"/>
  <c r="U26" i="5"/>
  <c r="M27" i="5"/>
  <c r="M28" i="5" s="1"/>
  <c r="V27" i="5"/>
  <c r="Z27" i="5"/>
  <c r="Z28" i="5" s="1"/>
  <c r="Q27" i="5"/>
  <c r="Q28" i="5" s="1"/>
  <c r="G27" i="5"/>
  <c r="R26" i="5"/>
  <c r="U34" i="5"/>
  <c r="V35" i="5"/>
  <c r="F35" i="5"/>
  <c r="U35" i="5"/>
  <c r="M35" i="5"/>
  <c r="AB35" i="5"/>
  <c r="L35" i="5"/>
  <c r="T35" i="5"/>
  <c r="AA35" i="5"/>
  <c r="K35" i="5"/>
  <c r="Z35" i="5"/>
  <c r="R35" i="5"/>
  <c r="Y35" i="5"/>
  <c r="Q35" i="5"/>
  <c r="I35" i="5"/>
  <c r="B36" i="5"/>
  <c r="C36" i="5" s="1"/>
  <c r="W35" i="5"/>
  <c r="O35" i="5"/>
  <c r="G35" i="5"/>
  <c r="X35" i="5"/>
  <c r="H35" i="5"/>
  <c r="J34" i="5"/>
  <c r="L30" i="5"/>
  <c r="U30" i="5"/>
  <c r="M31" i="5"/>
  <c r="V31" i="5"/>
  <c r="Z31" i="5"/>
  <c r="Q31" i="5"/>
  <c r="B32" i="5"/>
  <c r="C32" i="5" s="1"/>
  <c r="O31" i="5"/>
  <c r="X31" i="5"/>
  <c r="R30" i="5"/>
  <c r="AC30" i="5"/>
  <c r="H30" i="5"/>
  <c r="Z30" i="5"/>
  <c r="L26" i="5"/>
  <c r="F26" i="5"/>
  <c r="P26" i="5"/>
  <c r="O22" i="5"/>
  <c r="O23" i="5" s="1"/>
  <c r="Z22" i="5"/>
  <c r="Z23" i="5" s="1"/>
  <c r="T34" i="5"/>
  <c r="F34" i="5"/>
  <c r="H34" i="5"/>
  <c r="Z34" i="5"/>
  <c r="T30" i="5"/>
  <c r="F30" i="5"/>
  <c r="P30" i="5"/>
  <c r="N26" i="5"/>
  <c r="AD21" i="5"/>
  <c r="F23" i="5"/>
  <c r="AB34" i="5"/>
  <c r="N34" i="5"/>
  <c r="P34" i="5"/>
  <c r="AB30" i="5"/>
  <c r="N30" i="5"/>
  <c r="X30" i="5"/>
  <c r="AD17" i="5"/>
  <c r="AD18" i="5" s="1"/>
  <c r="F18" i="5"/>
  <c r="AB26" i="5"/>
  <c r="X26" i="5"/>
  <c r="K26" i="5"/>
  <c r="V26" i="5"/>
  <c r="I26" i="5"/>
  <c r="Y22" i="5"/>
  <c r="Y23" i="5" s="1"/>
  <c r="Q22" i="5"/>
  <c r="Q23" i="5" s="1"/>
  <c r="T22" i="5"/>
  <c r="T23" i="5" s="1"/>
  <c r="K34" i="5"/>
  <c r="V34" i="5"/>
  <c r="X34" i="5"/>
  <c r="K30" i="5"/>
  <c r="V30" i="5"/>
  <c r="I30" i="5"/>
  <c r="F39" i="5"/>
  <c r="M39" i="5"/>
  <c r="AB39" i="5"/>
  <c r="U39" i="5"/>
  <c r="AA39" i="5"/>
  <c r="Z39" i="5"/>
  <c r="R39" i="5"/>
  <c r="I39" i="5"/>
  <c r="B44" i="5"/>
  <c r="C44" i="5" s="1"/>
  <c r="B40" i="5"/>
  <c r="C40" i="5" s="1"/>
  <c r="W39" i="5"/>
  <c r="O39" i="5"/>
  <c r="P39" i="5"/>
  <c r="H23" i="5"/>
  <c r="AG13" i="5"/>
  <c r="AE13" i="5"/>
  <c r="S26" i="5"/>
  <c r="G26" i="5"/>
  <c r="AA22" i="5"/>
  <c r="AA23" i="5" s="1"/>
  <c r="G22" i="5"/>
  <c r="G23" i="5" s="1"/>
  <c r="S34" i="5"/>
  <c r="G34" i="5"/>
  <c r="S30" i="5"/>
  <c r="G30" i="5"/>
  <c r="Q30" i="5"/>
  <c r="AA30" i="5"/>
  <c r="O30" i="5"/>
  <c r="D21" i="4"/>
  <c r="E20" i="4"/>
  <c r="AD32" i="11" l="1"/>
  <c r="P37" i="11"/>
  <c r="P38" i="11" s="1"/>
  <c r="AD33" i="11"/>
  <c r="AC45" i="11"/>
  <c r="N45" i="11"/>
  <c r="L45" i="11"/>
  <c r="P45" i="11"/>
  <c r="K37" i="11"/>
  <c r="K38" i="11" s="1"/>
  <c r="L37" i="11"/>
  <c r="L38" i="11" s="1"/>
  <c r="X37" i="11"/>
  <c r="X38" i="11" s="1"/>
  <c r="AA49" i="11"/>
  <c r="H45" i="11"/>
  <c r="Q45" i="11"/>
  <c r="T45" i="11"/>
  <c r="X45" i="11"/>
  <c r="Q37" i="11"/>
  <c r="Q38" i="11" s="1"/>
  <c r="T37" i="11"/>
  <c r="T38" i="11" s="1"/>
  <c r="J37" i="11"/>
  <c r="J38" i="11" s="1"/>
  <c r="AC41" i="11"/>
  <c r="V41" i="11"/>
  <c r="V42" i="11"/>
  <c r="AG28" i="11"/>
  <c r="AE28" i="11"/>
  <c r="N49" i="11"/>
  <c r="Y50" i="11"/>
  <c r="Q50" i="11"/>
  <c r="I50" i="11"/>
  <c r="X50" i="11"/>
  <c r="B51" i="11"/>
  <c r="C51" i="11" s="1"/>
  <c r="G50" i="11"/>
  <c r="V50" i="11"/>
  <c r="N50" i="11"/>
  <c r="F50" i="11"/>
  <c r="AB50" i="11"/>
  <c r="T50" i="11"/>
  <c r="W50" i="11"/>
  <c r="AC50" i="11"/>
  <c r="K50" i="11"/>
  <c r="AA50" i="11"/>
  <c r="J50" i="11"/>
  <c r="Z50" i="11"/>
  <c r="H50" i="11"/>
  <c r="S50" i="11"/>
  <c r="M50" i="11"/>
  <c r="R50" i="11"/>
  <c r="P50" i="11"/>
  <c r="L49" i="11"/>
  <c r="U49" i="11"/>
  <c r="K45" i="11"/>
  <c r="AB45" i="11"/>
  <c r="J45" i="11"/>
  <c r="AA37" i="11"/>
  <c r="AA38" i="11" s="1"/>
  <c r="AB37" i="11"/>
  <c r="AB38" i="11" s="1"/>
  <c r="R37" i="11"/>
  <c r="R38" i="11" s="1"/>
  <c r="H41" i="11"/>
  <c r="AD41" i="11" s="1"/>
  <c r="AB49" i="11"/>
  <c r="I49" i="11"/>
  <c r="W49" i="11"/>
  <c r="AC49" i="11"/>
  <c r="Z54" i="11"/>
  <c r="Y54" i="11"/>
  <c r="Q54" i="11"/>
  <c r="I54" i="11"/>
  <c r="X54" i="11"/>
  <c r="P54" i="11"/>
  <c r="H54" i="11"/>
  <c r="B55" i="11"/>
  <c r="C55" i="11" s="1"/>
  <c r="O54" i="11"/>
  <c r="G54" i="11"/>
  <c r="B59" i="11"/>
  <c r="C59" i="11" s="1"/>
  <c r="V54" i="11"/>
  <c r="N54" i="11"/>
  <c r="F54" i="11"/>
  <c r="M54" i="11"/>
  <c r="AB54" i="11"/>
  <c r="AA54" i="11"/>
  <c r="T54" i="11"/>
  <c r="S54" i="11"/>
  <c r="L54" i="11"/>
  <c r="R54" i="11"/>
  <c r="AA45" i="11"/>
  <c r="F45" i="11"/>
  <c r="W45" i="11"/>
  <c r="M37" i="11"/>
  <c r="M38" i="11" s="1"/>
  <c r="F37" i="11"/>
  <c r="W37" i="11"/>
  <c r="W38" i="11" s="1"/>
  <c r="S41" i="11"/>
  <c r="AB41" i="11"/>
  <c r="M49" i="11"/>
  <c r="T49" i="11"/>
  <c r="R49" i="11"/>
  <c r="M45" i="11"/>
  <c r="B47" i="11"/>
  <c r="C47" i="11" s="1"/>
  <c r="F46" i="11"/>
  <c r="AC46" i="11"/>
  <c r="AB46" i="11"/>
  <c r="T46" i="11"/>
  <c r="S46" i="11"/>
  <c r="K46" i="11"/>
  <c r="P46" i="11"/>
  <c r="Y46" i="11"/>
  <c r="G46" i="11"/>
  <c r="O46" i="11"/>
  <c r="M46" i="11"/>
  <c r="AC37" i="11"/>
  <c r="AC38" i="11" s="1"/>
  <c r="V37" i="11"/>
  <c r="V38" i="11" s="1"/>
  <c r="F33" i="11"/>
  <c r="K49" i="11"/>
  <c r="D21" i="10"/>
  <c r="E20" i="10"/>
  <c r="AD36" i="9"/>
  <c r="V37" i="9"/>
  <c r="V38" i="9" s="1"/>
  <c r="J37" i="9"/>
  <c r="J38" i="9" s="1"/>
  <c r="L37" i="9"/>
  <c r="L38" i="9" s="1"/>
  <c r="W49" i="9"/>
  <c r="J49" i="9"/>
  <c r="L49" i="9"/>
  <c r="U49" i="9"/>
  <c r="AD40" i="9"/>
  <c r="H49" i="9"/>
  <c r="R49" i="9"/>
  <c r="T49" i="9"/>
  <c r="AC49" i="9"/>
  <c r="G41" i="9"/>
  <c r="J41" i="9"/>
  <c r="L41" i="9"/>
  <c r="N37" i="9"/>
  <c r="N38" i="9" s="1"/>
  <c r="G37" i="9"/>
  <c r="G38" i="9" s="1"/>
  <c r="M37" i="9"/>
  <c r="M38" i="9" s="1"/>
  <c r="W37" i="9"/>
  <c r="Z37" i="9"/>
  <c r="Z38" i="9" s="1"/>
  <c r="AB37" i="9"/>
  <c r="AB38" i="9" s="1"/>
  <c r="X49" i="9"/>
  <c r="Z49" i="9"/>
  <c r="AB49" i="9"/>
  <c r="N41" i="9"/>
  <c r="W41" i="9"/>
  <c r="K41" i="9"/>
  <c r="T41" i="9"/>
  <c r="AD44" i="9"/>
  <c r="G45" i="9"/>
  <c r="R45" i="9"/>
  <c r="L45" i="9"/>
  <c r="U37" i="9"/>
  <c r="U38" i="9" s="1"/>
  <c r="AG28" i="9"/>
  <c r="AE28" i="9"/>
  <c r="N49" i="9"/>
  <c r="M49" i="9"/>
  <c r="T37" i="9"/>
  <c r="T38" i="9" s="1"/>
  <c r="O37" i="9"/>
  <c r="O38" i="9" s="1"/>
  <c r="I37" i="9"/>
  <c r="I38" i="9" s="1"/>
  <c r="K37" i="9"/>
  <c r="K38" i="9" s="1"/>
  <c r="I49" i="9"/>
  <c r="R54" i="9"/>
  <c r="T54" i="9"/>
  <c r="K54" i="9"/>
  <c r="Q54" i="9"/>
  <c r="X54" i="9"/>
  <c r="P54" i="9"/>
  <c r="B55" i="9"/>
  <c r="C55" i="9" s="1"/>
  <c r="O54" i="9"/>
  <c r="AC54" i="9"/>
  <c r="S54" i="9"/>
  <c r="B59" i="9"/>
  <c r="C59" i="9" s="1"/>
  <c r="N54" i="9"/>
  <c r="U54" i="9"/>
  <c r="Y54" i="9"/>
  <c r="V49" i="9"/>
  <c r="O41" i="9"/>
  <c r="X42" i="9"/>
  <c r="X43" i="9" s="1"/>
  <c r="S41" i="9"/>
  <c r="AB41" i="9"/>
  <c r="M45" i="9"/>
  <c r="O45" i="9"/>
  <c r="K45" i="9"/>
  <c r="T45" i="9"/>
  <c r="F38" i="9"/>
  <c r="R37" i="9"/>
  <c r="R38" i="9" s="1"/>
  <c r="H37" i="9"/>
  <c r="H38" i="9" s="1"/>
  <c r="Q37" i="9"/>
  <c r="Q38" i="9" s="1"/>
  <c r="S37" i="9"/>
  <c r="S38" i="9" s="1"/>
  <c r="Q49" i="9"/>
  <c r="W50" i="9"/>
  <c r="X50" i="9"/>
  <c r="B51" i="9"/>
  <c r="C51" i="9" s="1"/>
  <c r="AA50" i="9"/>
  <c r="N50" i="9"/>
  <c r="P50" i="9"/>
  <c r="J50" i="9"/>
  <c r="M50" i="9"/>
  <c r="G49" i="9"/>
  <c r="W38" i="9"/>
  <c r="M41" i="9"/>
  <c r="I41" i="9"/>
  <c r="AA41" i="9"/>
  <c r="W45" i="9"/>
  <c r="B47" i="9"/>
  <c r="C47" i="9" s="1"/>
  <c r="W46" i="9"/>
  <c r="S45" i="9"/>
  <c r="AB45" i="9"/>
  <c r="P37" i="9"/>
  <c r="P38" i="9" s="1"/>
  <c r="Y37" i="9"/>
  <c r="Y38" i="9" s="1"/>
  <c r="Y49" i="9"/>
  <c r="S49" i="9"/>
  <c r="K49" i="9"/>
  <c r="H41" i="9"/>
  <c r="Q41" i="9"/>
  <c r="U45" i="9"/>
  <c r="I45" i="9"/>
  <c r="AD32" i="9"/>
  <c r="AD33" i="9" s="1"/>
  <c r="F33" i="9"/>
  <c r="D21" i="8"/>
  <c r="E20" i="8"/>
  <c r="AD36" i="7"/>
  <c r="Z38" i="7"/>
  <c r="AE28" i="7"/>
  <c r="AG28" i="7"/>
  <c r="AD32" i="7"/>
  <c r="AD33" i="7" s="1"/>
  <c r="F33" i="7"/>
  <c r="Z41" i="7"/>
  <c r="K41" i="7"/>
  <c r="M41" i="7"/>
  <c r="G41" i="7"/>
  <c r="R49" i="7"/>
  <c r="U50" i="7"/>
  <c r="M50" i="7"/>
  <c r="S50" i="7"/>
  <c r="Y50" i="7"/>
  <c r="I50" i="7"/>
  <c r="B51" i="7"/>
  <c r="C51" i="7" s="1"/>
  <c r="O50" i="7"/>
  <c r="V50" i="7"/>
  <c r="N37" i="7"/>
  <c r="X37" i="7"/>
  <c r="X38" i="7" s="1"/>
  <c r="F45" i="7"/>
  <c r="H45" i="7"/>
  <c r="N38" i="7"/>
  <c r="AC46" i="7"/>
  <c r="AA46" i="7"/>
  <c r="K46" i="7"/>
  <c r="J46" i="7"/>
  <c r="Y46" i="7"/>
  <c r="Q46" i="7"/>
  <c r="M46" i="7"/>
  <c r="B47" i="7"/>
  <c r="C47" i="7" s="1"/>
  <c r="W46" i="7"/>
  <c r="O46" i="7"/>
  <c r="V46" i="7"/>
  <c r="S41" i="7"/>
  <c r="U41" i="7"/>
  <c r="O41" i="7"/>
  <c r="L49" i="7"/>
  <c r="F49" i="7"/>
  <c r="H49" i="7"/>
  <c r="J37" i="7"/>
  <c r="J38" i="7" s="1"/>
  <c r="L37" i="7"/>
  <c r="L38" i="7" s="1"/>
  <c r="V37" i="7"/>
  <c r="V38" i="7" s="1"/>
  <c r="J45" i="7"/>
  <c r="L45" i="7"/>
  <c r="N45" i="7"/>
  <c r="P45" i="7"/>
  <c r="AD40" i="7"/>
  <c r="I41" i="7"/>
  <c r="Y41" i="7"/>
  <c r="F38" i="7"/>
  <c r="AA41" i="7"/>
  <c r="AC41" i="7"/>
  <c r="W41" i="7"/>
  <c r="T49" i="7"/>
  <c r="N49" i="7"/>
  <c r="P49" i="7"/>
  <c r="R37" i="7"/>
  <c r="R38" i="7" s="1"/>
  <c r="T37" i="7"/>
  <c r="T38" i="7" s="1"/>
  <c r="Y37" i="7"/>
  <c r="Y38" i="7" s="1"/>
  <c r="R45" i="7"/>
  <c r="T45" i="7"/>
  <c r="V45" i="7"/>
  <c r="X45" i="7"/>
  <c r="L41" i="7"/>
  <c r="F41" i="7"/>
  <c r="H41" i="7"/>
  <c r="Z49" i="7"/>
  <c r="J49" i="7"/>
  <c r="B59" i="7"/>
  <c r="C59" i="7" s="1"/>
  <c r="AC54" i="7"/>
  <c r="U54" i="7"/>
  <c r="M54" i="7"/>
  <c r="O54" i="7"/>
  <c r="AB54" i="7"/>
  <c r="V54" i="7"/>
  <c r="AA54" i="7"/>
  <c r="S54" i="7"/>
  <c r="K54" i="7"/>
  <c r="W54" i="7"/>
  <c r="Z54" i="7"/>
  <c r="G54" i="7"/>
  <c r="Y54" i="7"/>
  <c r="Q54" i="7"/>
  <c r="I54" i="7"/>
  <c r="B55" i="7"/>
  <c r="C55" i="7" s="1"/>
  <c r="X54" i="7"/>
  <c r="I49" i="7"/>
  <c r="K37" i="7"/>
  <c r="K38" i="7" s="1"/>
  <c r="M37" i="7"/>
  <c r="M38" i="7" s="1"/>
  <c r="O37" i="7"/>
  <c r="O38" i="7" s="1"/>
  <c r="K45" i="7"/>
  <c r="M45" i="7"/>
  <c r="G45" i="7"/>
  <c r="Q41" i="7"/>
  <c r="AB42" i="7"/>
  <c r="AB43" i="7" s="1"/>
  <c r="T42" i="7"/>
  <c r="AC42" i="7"/>
  <c r="AA42" i="7"/>
  <c r="AA43" i="7" s="1"/>
  <c r="S42" i="7"/>
  <c r="K42" i="7"/>
  <c r="Z42" i="7"/>
  <c r="Y42" i="7"/>
  <c r="Q42" i="7"/>
  <c r="I42" i="7"/>
  <c r="I43" i="7" s="1"/>
  <c r="X42" i="7"/>
  <c r="X43" i="7" s="1"/>
  <c r="P42" i="7"/>
  <c r="P43" i="7" s="1"/>
  <c r="H42" i="7"/>
  <c r="O42" i="7"/>
  <c r="O43" i="7" s="1"/>
  <c r="G42" i="7"/>
  <c r="G43" i="7" s="1"/>
  <c r="V42" i="7"/>
  <c r="V43" i="7" s="1"/>
  <c r="N42" i="7"/>
  <c r="F42" i="7"/>
  <c r="M42" i="7"/>
  <c r="J41" i="7"/>
  <c r="T41" i="7"/>
  <c r="N41" i="7"/>
  <c r="N43" i="7" s="1"/>
  <c r="K49" i="7"/>
  <c r="M49" i="7"/>
  <c r="G49" i="7"/>
  <c r="S37" i="7"/>
  <c r="S38" i="7" s="1"/>
  <c r="U37" i="7"/>
  <c r="U38" i="7" s="1"/>
  <c r="S45" i="7"/>
  <c r="U45" i="7"/>
  <c r="AD44" i="7"/>
  <c r="D22" i="6"/>
  <c r="E21" i="6"/>
  <c r="R40" i="5"/>
  <c r="I40" i="5"/>
  <c r="B41" i="5"/>
  <c r="C41" i="5" s="1"/>
  <c r="V40" i="5"/>
  <c r="U40" i="5"/>
  <c r="K40" i="5"/>
  <c r="P40" i="5"/>
  <c r="AB40" i="5"/>
  <c r="P31" i="5"/>
  <c r="J31" i="5"/>
  <c r="T31" i="5"/>
  <c r="H27" i="5"/>
  <c r="H28" i="5" s="1"/>
  <c r="J27" i="5"/>
  <c r="J28" i="5" s="1"/>
  <c r="T27" i="5"/>
  <c r="T28" i="5" s="1"/>
  <c r="Z44" i="5"/>
  <c r="Y44" i="5"/>
  <c r="Q44" i="5"/>
  <c r="I44" i="5"/>
  <c r="X44" i="5"/>
  <c r="P44" i="5"/>
  <c r="H44" i="5"/>
  <c r="B45" i="5"/>
  <c r="C45" i="5" s="1"/>
  <c r="W44" i="5"/>
  <c r="O44" i="5"/>
  <c r="G44" i="5"/>
  <c r="B49" i="5"/>
  <c r="C49" i="5" s="1"/>
  <c r="V44" i="5"/>
  <c r="N44" i="5"/>
  <c r="F44" i="5"/>
  <c r="U44" i="5"/>
  <c r="M44" i="5"/>
  <c r="AA44" i="5"/>
  <c r="S44" i="5"/>
  <c r="K44" i="5"/>
  <c r="L44" i="5"/>
  <c r="AB44" i="5"/>
  <c r="R44" i="5"/>
  <c r="T44" i="5"/>
  <c r="S39" i="5"/>
  <c r="AC39" i="5"/>
  <c r="AD30" i="5"/>
  <c r="G31" i="5"/>
  <c r="R31" i="5"/>
  <c r="AB31" i="5"/>
  <c r="B37" i="5"/>
  <c r="C37" i="5" s="1"/>
  <c r="Y36" i="5"/>
  <c r="S35" i="5"/>
  <c r="AC35" i="5"/>
  <c r="P27" i="5"/>
  <c r="R27" i="5"/>
  <c r="R28" i="5" s="1"/>
  <c r="AB27" i="5"/>
  <c r="G28" i="5"/>
  <c r="X39" i="5"/>
  <c r="Q39" i="5"/>
  <c r="N39" i="5"/>
  <c r="P28" i="5"/>
  <c r="W31" i="5"/>
  <c r="K31" i="5"/>
  <c r="U31" i="5"/>
  <c r="N35" i="5"/>
  <c r="O27" i="5"/>
  <c r="O28" i="5" s="1"/>
  <c r="K27" i="5"/>
  <c r="K28" i="5" s="1"/>
  <c r="U27" i="5"/>
  <c r="AD22" i="5"/>
  <c r="AD23" i="5" s="1"/>
  <c r="H39" i="5"/>
  <c r="AC31" i="5"/>
  <c r="AC27" i="5"/>
  <c r="AC28" i="5" s="1"/>
  <c r="V28" i="5"/>
  <c r="Y39" i="5"/>
  <c r="L39" i="5"/>
  <c r="V39" i="5"/>
  <c r="AD26" i="5"/>
  <c r="Z32" i="5"/>
  <c r="Z33" i="5" s="1"/>
  <c r="Y32" i="5"/>
  <c r="Q32" i="5"/>
  <c r="Q33" i="5" s="1"/>
  <c r="H32" i="5"/>
  <c r="G32" i="5"/>
  <c r="V32" i="5"/>
  <c r="V33" i="5" s="1"/>
  <c r="U32" i="5"/>
  <c r="S32" i="5"/>
  <c r="K32" i="5"/>
  <c r="X32" i="5"/>
  <c r="X33" i="5" s="1"/>
  <c r="L32" i="5"/>
  <c r="S31" i="5"/>
  <c r="W27" i="5"/>
  <c r="W28" i="5" s="1"/>
  <c r="S27" i="5"/>
  <c r="S28" i="5" s="1"/>
  <c r="G39" i="5"/>
  <c r="J39" i="5"/>
  <c r="T39" i="5"/>
  <c r="AB28" i="5"/>
  <c r="AD34" i="5"/>
  <c r="I31" i="5"/>
  <c r="AA31" i="5"/>
  <c r="F31" i="5"/>
  <c r="P35" i="5"/>
  <c r="J35" i="5"/>
  <c r="I27" i="5"/>
  <c r="I28" i="5" s="1"/>
  <c r="AA27" i="5"/>
  <c r="AA28" i="5" s="1"/>
  <c r="F27" i="5"/>
  <c r="N31" i="5"/>
  <c r="N27" i="5"/>
  <c r="N28" i="5" s="1"/>
  <c r="AG18" i="5"/>
  <c r="AE18" i="5"/>
  <c r="H31" i="5"/>
  <c r="H33" i="5" s="1"/>
  <c r="Y31" i="5"/>
  <c r="L31" i="5"/>
  <c r="L33" i="5" s="1"/>
  <c r="X27" i="5"/>
  <c r="X28" i="5" s="1"/>
  <c r="Y27" i="5"/>
  <c r="Y28" i="5" s="1"/>
  <c r="L27" i="5"/>
  <c r="L28" i="5" s="1"/>
  <c r="K39" i="5"/>
  <c r="U28" i="5"/>
  <c r="D22" i="4"/>
  <c r="E21" i="4"/>
  <c r="W46" i="11" l="1"/>
  <c r="X46" i="11"/>
  <c r="U46" i="11"/>
  <c r="AC42" i="11"/>
  <c r="O42" i="11"/>
  <c r="O43" i="11" s="1"/>
  <c r="AA42" i="11"/>
  <c r="AA43" i="11" s="1"/>
  <c r="V43" i="11"/>
  <c r="Q42" i="11"/>
  <c r="Q43" i="11" s="1"/>
  <c r="R42" i="11"/>
  <c r="R43" i="11" s="1"/>
  <c r="Z42" i="11"/>
  <c r="Z43" i="11" s="1"/>
  <c r="L42" i="11"/>
  <c r="L43" i="11" s="1"/>
  <c r="AG33" i="11"/>
  <c r="AE33" i="11"/>
  <c r="AD49" i="11"/>
  <c r="I46" i="11"/>
  <c r="AA46" i="11"/>
  <c r="N46" i="11"/>
  <c r="U42" i="11"/>
  <c r="U43" i="11" s="1"/>
  <c r="H42" i="11"/>
  <c r="T42" i="11"/>
  <c r="T43" i="11" s="1"/>
  <c r="AD45" i="11"/>
  <c r="G42" i="11"/>
  <c r="G43" i="11" s="1"/>
  <c r="P42" i="11"/>
  <c r="P43" i="11" s="1"/>
  <c r="AB42" i="11"/>
  <c r="AB43" i="11" s="1"/>
  <c r="Z46" i="11"/>
  <c r="Q46" i="11"/>
  <c r="J46" i="11"/>
  <c r="L46" i="11"/>
  <c r="J47" i="11"/>
  <c r="Y47" i="11"/>
  <c r="Y48" i="11" s="1"/>
  <c r="O47" i="11"/>
  <c r="O48" i="11" s="1"/>
  <c r="G47" i="11"/>
  <c r="G48" i="11" s="1"/>
  <c r="Q47" i="11"/>
  <c r="V47" i="11"/>
  <c r="U47" i="11"/>
  <c r="K54" i="11"/>
  <c r="U54" i="11"/>
  <c r="W54" i="11"/>
  <c r="J54" i="11"/>
  <c r="O50" i="11"/>
  <c r="W42" i="11"/>
  <c r="W43" i="11" s="1"/>
  <c r="X42" i="11"/>
  <c r="X43" i="11" s="1"/>
  <c r="F42" i="11"/>
  <c r="J42" i="11"/>
  <c r="J43" i="11" s="1"/>
  <c r="B60" i="11"/>
  <c r="C60" i="11" s="1"/>
  <c r="B64" i="11"/>
  <c r="C64" i="11" s="1"/>
  <c r="F59" i="11"/>
  <c r="V46" i="11"/>
  <c r="R46" i="11"/>
  <c r="H46" i="11"/>
  <c r="AD37" i="11"/>
  <c r="AD38" i="11" s="1"/>
  <c r="F38" i="11"/>
  <c r="AC54" i="11"/>
  <c r="V55" i="11"/>
  <c r="AC55" i="11"/>
  <c r="U55" i="11"/>
  <c r="L55" i="11"/>
  <c r="M55" i="11"/>
  <c r="S55" i="11"/>
  <c r="K55" i="11"/>
  <c r="Y55" i="11"/>
  <c r="Q55" i="11"/>
  <c r="B56" i="11"/>
  <c r="C56" i="11" s="1"/>
  <c r="X55" i="11"/>
  <c r="G55" i="11"/>
  <c r="H55" i="11"/>
  <c r="U50" i="11"/>
  <c r="L50" i="11"/>
  <c r="I42" i="11"/>
  <c r="I43" i="11" s="1"/>
  <c r="K42" i="11"/>
  <c r="K43" i="11" s="1"/>
  <c r="N42" i="11"/>
  <c r="N43" i="11" s="1"/>
  <c r="AC43" i="11"/>
  <c r="H43" i="11"/>
  <c r="U51" i="11"/>
  <c r="M51" i="11"/>
  <c r="K51" i="11"/>
  <c r="Z51" i="11"/>
  <c r="H51" i="11"/>
  <c r="W51" i="11"/>
  <c r="B52" i="11"/>
  <c r="C52" i="11" s="1"/>
  <c r="F51" i="11"/>
  <c r="M42" i="11"/>
  <c r="M43" i="11" s="1"/>
  <c r="Y42" i="11"/>
  <c r="Y43" i="11" s="1"/>
  <c r="S42" i="11"/>
  <c r="S43" i="11" s="1"/>
  <c r="D22" i="10"/>
  <c r="E21" i="10"/>
  <c r="AD41" i="9"/>
  <c r="U46" i="9"/>
  <c r="S42" i="9"/>
  <c r="S43" i="9" s="1"/>
  <c r="G42" i="9"/>
  <c r="G43" i="9" s="1"/>
  <c r="L46" i="9"/>
  <c r="AC46" i="9"/>
  <c r="I46" i="9"/>
  <c r="U50" i="9"/>
  <c r="V50" i="9"/>
  <c r="Z50" i="9"/>
  <c r="K42" i="9"/>
  <c r="K43" i="9" s="1"/>
  <c r="M42" i="9"/>
  <c r="M43" i="9" s="1"/>
  <c r="O42" i="9"/>
  <c r="O43" i="9" s="1"/>
  <c r="L54" i="9"/>
  <c r="AA54" i="9"/>
  <c r="H54" i="9"/>
  <c r="AD37" i="9"/>
  <c r="AD38" i="9" s="1"/>
  <c r="R47" i="9"/>
  <c r="J47" i="9"/>
  <c r="X47" i="9"/>
  <c r="R42" i="9"/>
  <c r="R43" i="9" s="1"/>
  <c r="T46" i="9"/>
  <c r="Z46" i="9"/>
  <c r="R46" i="9"/>
  <c r="AC50" i="9"/>
  <c r="O50" i="9"/>
  <c r="K50" i="9"/>
  <c r="AA42" i="9"/>
  <c r="AA43" i="9" s="1"/>
  <c r="U42" i="9"/>
  <c r="U43" i="9" s="1"/>
  <c r="W42" i="9"/>
  <c r="W43" i="9" s="1"/>
  <c r="M54" i="9"/>
  <c r="AB54" i="9"/>
  <c r="J54" i="9"/>
  <c r="AB46" i="9"/>
  <c r="V46" i="9"/>
  <c r="AC42" i="9"/>
  <c r="AC43" i="9" s="1"/>
  <c r="Z42" i="9"/>
  <c r="Z43" i="9" s="1"/>
  <c r="Y46" i="9"/>
  <c r="N46" i="9"/>
  <c r="H46" i="9"/>
  <c r="S50" i="9"/>
  <c r="G50" i="9"/>
  <c r="I50" i="9"/>
  <c r="L42" i="9"/>
  <c r="L43" i="9" s="1"/>
  <c r="Y42" i="9"/>
  <c r="Y43" i="9" s="1"/>
  <c r="V42" i="9"/>
  <c r="V43" i="9" s="1"/>
  <c r="F54" i="9"/>
  <c r="G54" i="9"/>
  <c r="I54" i="9"/>
  <c r="Z54" i="9"/>
  <c r="AE33" i="9"/>
  <c r="AG33" i="9"/>
  <c r="U51" i="9"/>
  <c r="B52" i="9"/>
  <c r="C52" i="9" s="1"/>
  <c r="Q50" i="9"/>
  <c r="J42" i="9"/>
  <c r="J43" i="9" s="1"/>
  <c r="F46" i="9"/>
  <c r="Q46" i="9"/>
  <c r="K46" i="9"/>
  <c r="G46" i="9"/>
  <c r="P46" i="9"/>
  <c r="R50" i="9"/>
  <c r="T42" i="9"/>
  <c r="T43" i="9" s="1"/>
  <c r="H42" i="9"/>
  <c r="H43" i="9" s="1"/>
  <c r="AD49" i="9"/>
  <c r="J46" i="9"/>
  <c r="AA46" i="9"/>
  <c r="O46" i="9"/>
  <c r="X46" i="9"/>
  <c r="L50" i="9"/>
  <c r="T50" i="9"/>
  <c r="H50" i="9"/>
  <c r="Y50" i="9"/>
  <c r="AB42" i="9"/>
  <c r="AB43" i="9" s="1"/>
  <c r="N42" i="9"/>
  <c r="N43" i="9" s="1"/>
  <c r="P42" i="9"/>
  <c r="P43" i="9" s="1"/>
  <c r="V54" i="9"/>
  <c r="W54" i="9"/>
  <c r="S46" i="9"/>
  <c r="M46" i="9"/>
  <c r="AB50" i="9"/>
  <c r="F50" i="9"/>
  <c r="I42" i="9"/>
  <c r="I43" i="9" s="1"/>
  <c r="Q42" i="9"/>
  <c r="Q43" i="9" s="1"/>
  <c r="F42" i="9"/>
  <c r="B64" i="9"/>
  <c r="C64" i="9" s="1"/>
  <c r="B60" i="9"/>
  <c r="C60" i="9" s="1"/>
  <c r="AC59" i="9"/>
  <c r="F55" i="9"/>
  <c r="U55" i="9"/>
  <c r="W55" i="9"/>
  <c r="AC55" i="9"/>
  <c r="L55" i="9"/>
  <c r="G55" i="9"/>
  <c r="AA55" i="9"/>
  <c r="S55" i="9"/>
  <c r="B56" i="9"/>
  <c r="C56" i="9" s="1"/>
  <c r="R55" i="9"/>
  <c r="J55" i="9"/>
  <c r="Y55" i="9"/>
  <c r="AD45" i="9"/>
  <c r="D22" i="8"/>
  <c r="E21" i="8"/>
  <c r="K43" i="7"/>
  <c r="S43" i="7"/>
  <c r="M43" i="7"/>
  <c r="Q43" i="7"/>
  <c r="AC43" i="7"/>
  <c r="Y43" i="7"/>
  <c r="T43" i="7"/>
  <c r="R55" i="7"/>
  <c r="H55" i="7"/>
  <c r="B56" i="7"/>
  <c r="C56" i="7" s="1"/>
  <c r="AA55" i="7"/>
  <c r="J55" i="7"/>
  <c r="K55" i="7"/>
  <c r="G46" i="7"/>
  <c r="I46" i="7"/>
  <c r="S46" i="7"/>
  <c r="G50" i="7"/>
  <c r="Q50" i="7"/>
  <c r="AA50" i="7"/>
  <c r="AC50" i="7"/>
  <c r="H43" i="7"/>
  <c r="AD37" i="7"/>
  <c r="AD38" i="7" s="1"/>
  <c r="W50" i="7"/>
  <c r="J50" i="7"/>
  <c r="L50" i="7"/>
  <c r="Z43" i="7"/>
  <c r="AD41" i="7"/>
  <c r="F43" i="7"/>
  <c r="W47" i="7"/>
  <c r="W48" i="7" s="1"/>
  <c r="O47" i="7"/>
  <c r="O48" i="7" s="1"/>
  <c r="G47" i="7"/>
  <c r="N47" i="7"/>
  <c r="AC47" i="7"/>
  <c r="AC48" i="7" s="1"/>
  <c r="U47" i="7"/>
  <c r="M47" i="7"/>
  <c r="M48" i="7" s="1"/>
  <c r="Q47" i="7"/>
  <c r="Q48" i="7" s="1"/>
  <c r="T47" i="7"/>
  <c r="L47" i="7"/>
  <c r="V47" i="7"/>
  <c r="V48" i="7" s="1"/>
  <c r="I47" i="7"/>
  <c r="AA47" i="7"/>
  <c r="AA48" i="7" s="1"/>
  <c r="S47" i="7"/>
  <c r="K47" i="7"/>
  <c r="K48" i="7" s="1"/>
  <c r="R47" i="7"/>
  <c r="J47" i="7"/>
  <c r="J48" i="7" s="1"/>
  <c r="L46" i="7"/>
  <c r="L48" i="7" s="1"/>
  <c r="AD45" i="7"/>
  <c r="Y51" i="7"/>
  <c r="Q51" i="7"/>
  <c r="I51" i="7"/>
  <c r="X51" i="7"/>
  <c r="B52" i="7"/>
  <c r="C52" i="7" s="1"/>
  <c r="W51" i="7"/>
  <c r="O51" i="7"/>
  <c r="V51" i="7"/>
  <c r="AC51" i="7"/>
  <c r="U51" i="7"/>
  <c r="M51" i="7"/>
  <c r="T51" i="7"/>
  <c r="Z51" i="7"/>
  <c r="S51" i="7"/>
  <c r="K51" i="7"/>
  <c r="R50" i="7"/>
  <c r="T50" i="7"/>
  <c r="F54" i="7"/>
  <c r="U46" i="7"/>
  <c r="U48" i="7" s="1"/>
  <c r="H46" i="7"/>
  <c r="R46" i="7"/>
  <c r="R48" i="7" s="1"/>
  <c r="T46" i="7"/>
  <c r="T48" i="7" s="1"/>
  <c r="H50" i="7"/>
  <c r="Z50" i="7"/>
  <c r="AB50" i="7"/>
  <c r="W42" i="7"/>
  <c r="W43" i="7" s="1"/>
  <c r="J42" i="7"/>
  <c r="L42" i="7"/>
  <c r="L43" i="7" s="1"/>
  <c r="H54" i="7"/>
  <c r="J54" i="7"/>
  <c r="L54" i="7"/>
  <c r="N54" i="7"/>
  <c r="AG33" i="7"/>
  <c r="AE33" i="7"/>
  <c r="AD49" i="7"/>
  <c r="F46" i="7"/>
  <c r="P46" i="7"/>
  <c r="Z46" i="7"/>
  <c r="AB46" i="7"/>
  <c r="P50" i="7"/>
  <c r="N50" i="7"/>
  <c r="F50" i="7"/>
  <c r="J59" i="7"/>
  <c r="B60" i="7"/>
  <c r="C60" i="7" s="1"/>
  <c r="B64" i="7"/>
  <c r="C64" i="7" s="1"/>
  <c r="U42" i="7"/>
  <c r="U43" i="7" s="1"/>
  <c r="R42" i="7"/>
  <c r="R43" i="7" s="1"/>
  <c r="P54" i="7"/>
  <c r="R54" i="7"/>
  <c r="T54" i="7"/>
  <c r="N46" i="7"/>
  <c r="X46" i="7"/>
  <c r="X50" i="7"/>
  <c r="K50" i="7"/>
  <c r="E22" i="6"/>
  <c r="D23" i="6"/>
  <c r="AD39" i="5"/>
  <c r="U33" i="5"/>
  <c r="AG23" i="5"/>
  <c r="AE23" i="5"/>
  <c r="G33" i="5"/>
  <c r="AB32" i="5"/>
  <c r="AB33" i="5" s="1"/>
  <c r="N32" i="5"/>
  <c r="N33" i="5" s="1"/>
  <c r="I32" i="5"/>
  <c r="I33" i="5" s="1"/>
  <c r="M36" i="5"/>
  <c r="W36" i="5"/>
  <c r="J36" i="5"/>
  <c r="B50" i="5"/>
  <c r="C50" i="5" s="1"/>
  <c r="W49" i="5"/>
  <c r="G49" i="5"/>
  <c r="B54" i="5"/>
  <c r="C54" i="5" s="1"/>
  <c r="V49" i="5"/>
  <c r="F49" i="5"/>
  <c r="AC49" i="5"/>
  <c r="U49" i="5"/>
  <c r="AB49" i="5"/>
  <c r="T49" i="5"/>
  <c r="L49" i="5"/>
  <c r="O49" i="5"/>
  <c r="AA49" i="5"/>
  <c r="S49" i="5"/>
  <c r="K49" i="5"/>
  <c r="R49" i="5"/>
  <c r="J49" i="5"/>
  <c r="X49" i="5"/>
  <c r="P49" i="5"/>
  <c r="H49" i="5"/>
  <c r="Y49" i="5"/>
  <c r="Q49" i="5"/>
  <c r="T40" i="5"/>
  <c r="N40" i="5"/>
  <c r="X40" i="5"/>
  <c r="AD27" i="5"/>
  <c r="AD28" i="5" s="1"/>
  <c r="U36" i="5"/>
  <c r="L36" i="5"/>
  <c r="AC36" i="5"/>
  <c r="H36" i="5"/>
  <c r="Z36" i="5"/>
  <c r="S40" i="5"/>
  <c r="G40" i="5"/>
  <c r="Q40" i="5"/>
  <c r="Y33" i="5"/>
  <c r="AA32" i="5"/>
  <c r="AA33" i="5" s="1"/>
  <c r="O32" i="5"/>
  <c r="O33" i="5" s="1"/>
  <c r="J32" i="5"/>
  <c r="J33" i="5" s="1"/>
  <c r="T36" i="5"/>
  <c r="F36" i="5"/>
  <c r="P36" i="5"/>
  <c r="J44" i="5"/>
  <c r="AA40" i="5"/>
  <c r="O40" i="5"/>
  <c r="Y40" i="5"/>
  <c r="S33" i="5"/>
  <c r="M32" i="5"/>
  <c r="M33" i="5" s="1"/>
  <c r="W32" i="5"/>
  <c r="W33" i="5" s="1"/>
  <c r="R32" i="5"/>
  <c r="R33" i="5" s="1"/>
  <c r="K33" i="5"/>
  <c r="AB36" i="5"/>
  <c r="N36" i="5"/>
  <c r="X36" i="5"/>
  <c r="AC44" i="5"/>
  <c r="F45" i="5"/>
  <c r="M45" i="5"/>
  <c r="AB45" i="5"/>
  <c r="T45" i="5"/>
  <c r="AA45" i="5"/>
  <c r="Z45" i="5"/>
  <c r="R45" i="5"/>
  <c r="I45" i="5"/>
  <c r="B46" i="5"/>
  <c r="C46" i="5" s="1"/>
  <c r="O45" i="5"/>
  <c r="G45" i="5"/>
  <c r="M40" i="5"/>
  <c r="W40" i="5"/>
  <c r="J40" i="5"/>
  <c r="M41" i="5"/>
  <c r="AB41" i="5"/>
  <c r="Z41" i="5"/>
  <c r="B42" i="5"/>
  <c r="C42" i="5" s="1"/>
  <c r="O41" i="5"/>
  <c r="F37" i="5"/>
  <c r="AC37" i="5"/>
  <c r="AB37" i="5"/>
  <c r="T37" i="5"/>
  <c r="U37" i="5"/>
  <c r="AA37" i="5"/>
  <c r="S37" i="5"/>
  <c r="R37" i="5"/>
  <c r="J37" i="5"/>
  <c r="J38" i="5" s="1"/>
  <c r="I37" i="5"/>
  <c r="W37" i="5"/>
  <c r="P37" i="5"/>
  <c r="X37" i="5"/>
  <c r="K36" i="5"/>
  <c r="I36" i="5"/>
  <c r="T32" i="5"/>
  <c r="T33" i="5" s="1"/>
  <c r="AC32" i="5"/>
  <c r="AC33" i="5" s="1"/>
  <c r="P32" i="5"/>
  <c r="P33" i="5" s="1"/>
  <c r="F28" i="5"/>
  <c r="AD35" i="5"/>
  <c r="S36" i="5"/>
  <c r="G36" i="5"/>
  <c r="Q36" i="5"/>
  <c r="AC40" i="5"/>
  <c r="H40" i="5"/>
  <c r="Z40" i="5"/>
  <c r="R36" i="5"/>
  <c r="V36" i="5"/>
  <c r="AD31" i="5"/>
  <c r="F32" i="5"/>
  <c r="AA36" i="5"/>
  <c r="O36" i="5"/>
  <c r="L40" i="5"/>
  <c r="F40" i="5"/>
  <c r="E22" i="4"/>
  <c r="D23" i="4"/>
  <c r="J48" i="11" l="1"/>
  <c r="AD46" i="11"/>
  <c r="Q48" i="11"/>
  <c r="P52" i="11"/>
  <c r="P51" i="11"/>
  <c r="S51" i="11"/>
  <c r="AC51" i="11"/>
  <c r="I55" i="11"/>
  <c r="AA55" i="11"/>
  <c r="F55" i="11"/>
  <c r="Y59" i="11"/>
  <c r="L59" i="11"/>
  <c r="V59" i="11"/>
  <c r="AC47" i="11"/>
  <c r="AC48" i="11" s="1"/>
  <c r="W47" i="11"/>
  <c r="W48" i="11" s="1"/>
  <c r="R47" i="11"/>
  <c r="R48" i="11" s="1"/>
  <c r="R56" i="11"/>
  <c r="J56" i="11"/>
  <c r="Y56" i="11"/>
  <c r="Q56" i="11"/>
  <c r="B57" i="11"/>
  <c r="C57" i="11" s="1"/>
  <c r="W56" i="11"/>
  <c r="O56" i="11"/>
  <c r="G56" i="11"/>
  <c r="U56" i="11"/>
  <c r="M56" i="11"/>
  <c r="AB56" i="11"/>
  <c r="AA56" i="11"/>
  <c r="I56" i="11"/>
  <c r="K56" i="11"/>
  <c r="X59" i="11"/>
  <c r="G51" i="11"/>
  <c r="X51" i="11"/>
  <c r="AA51" i="11"/>
  <c r="N55" i="11"/>
  <c r="J59" i="11"/>
  <c r="T59" i="11"/>
  <c r="L64" i="11"/>
  <c r="AA64" i="11"/>
  <c r="Y64" i="11"/>
  <c r="Q64" i="11"/>
  <c r="B69" i="11"/>
  <c r="C69" i="11" s="1"/>
  <c r="B65" i="11"/>
  <c r="C65" i="11" s="1"/>
  <c r="W64" i="11"/>
  <c r="O64" i="11"/>
  <c r="V64" i="11"/>
  <c r="AC64" i="11"/>
  <c r="M47" i="11"/>
  <c r="M48" i="11" s="1"/>
  <c r="H47" i="11"/>
  <c r="Z47" i="11"/>
  <c r="AD50" i="11"/>
  <c r="V48" i="11"/>
  <c r="R59" i="11"/>
  <c r="AB59" i="11"/>
  <c r="G59" i="11"/>
  <c r="AD42" i="11"/>
  <c r="AD43" i="11" s="1"/>
  <c r="F43" i="11"/>
  <c r="P47" i="11"/>
  <c r="P48" i="11" s="1"/>
  <c r="K47" i="11"/>
  <c r="K48" i="11" s="1"/>
  <c r="N59" i="11"/>
  <c r="N51" i="11"/>
  <c r="Y51" i="11"/>
  <c r="L51" i="11"/>
  <c r="O55" i="11"/>
  <c r="J55" i="11"/>
  <c r="T55" i="11"/>
  <c r="I59" i="11"/>
  <c r="Z59" i="11"/>
  <c r="M59" i="11"/>
  <c r="O59" i="11"/>
  <c r="L47" i="11"/>
  <c r="L48" i="11" s="1"/>
  <c r="X47" i="11"/>
  <c r="X48" i="11" s="1"/>
  <c r="S47" i="11"/>
  <c r="S48" i="11" s="1"/>
  <c r="Z48" i="11"/>
  <c r="H48" i="11"/>
  <c r="I51" i="11"/>
  <c r="Q51" i="11"/>
  <c r="O51" i="11"/>
  <c r="J51" i="11"/>
  <c r="T51" i="11"/>
  <c r="AD54" i="11"/>
  <c r="P55" i="11"/>
  <c r="R55" i="11"/>
  <c r="AB55" i="11"/>
  <c r="P59" i="11"/>
  <c r="K59" i="11"/>
  <c r="U59" i="11"/>
  <c r="W59" i="11"/>
  <c r="F47" i="11"/>
  <c r="T47" i="11"/>
  <c r="T48" i="11" s="1"/>
  <c r="I47" i="11"/>
  <c r="AA47" i="11"/>
  <c r="AA48" i="11" s="1"/>
  <c r="I48" i="11"/>
  <c r="V51" i="11"/>
  <c r="R51" i="11"/>
  <c r="AB51" i="11"/>
  <c r="W55" i="11"/>
  <c r="Z55" i="11"/>
  <c r="AG38" i="11"/>
  <c r="AE38" i="11"/>
  <c r="H59" i="11"/>
  <c r="S59" i="11"/>
  <c r="AC59" i="11"/>
  <c r="AA60" i="11"/>
  <c r="S60" i="11"/>
  <c r="K60" i="11"/>
  <c r="R60" i="11"/>
  <c r="J60" i="11"/>
  <c r="Y60" i="11"/>
  <c r="Q60" i="11"/>
  <c r="I60" i="11"/>
  <c r="X60" i="11"/>
  <c r="P60" i="11"/>
  <c r="B61" i="11"/>
  <c r="C61" i="11" s="1"/>
  <c r="W60" i="11"/>
  <c r="O60" i="11"/>
  <c r="G60" i="11"/>
  <c r="V60" i="11"/>
  <c r="N60" i="11"/>
  <c r="F60" i="11"/>
  <c r="Z60" i="11"/>
  <c r="AC60" i="11"/>
  <c r="AB60" i="11"/>
  <c r="U60" i="11"/>
  <c r="L60" i="11"/>
  <c r="M60" i="11"/>
  <c r="T60" i="11"/>
  <c r="N47" i="11"/>
  <c r="N48" i="11" s="1"/>
  <c r="AB47" i="11"/>
  <c r="AB48" i="11" s="1"/>
  <c r="U48" i="11"/>
  <c r="Q59" i="11"/>
  <c r="AA59" i="11"/>
  <c r="D23" i="10"/>
  <c r="E22" i="10"/>
  <c r="R48" i="9"/>
  <c r="Z59" i="9"/>
  <c r="T59" i="9"/>
  <c r="N59" i="9"/>
  <c r="AD42" i="9"/>
  <c r="AD43" i="9" s="1"/>
  <c r="F43" i="9"/>
  <c r="I51" i="9"/>
  <c r="R51" i="9"/>
  <c r="L51" i="9"/>
  <c r="N47" i="9"/>
  <c r="K47" i="9"/>
  <c r="K48" i="9" s="1"/>
  <c r="L47" i="9"/>
  <c r="L48" i="9" s="1"/>
  <c r="J59" i="9"/>
  <c r="Z55" i="9"/>
  <c r="H55" i="9"/>
  <c r="AB55" i="9"/>
  <c r="K59" i="9"/>
  <c r="AB59" i="9"/>
  <c r="V59" i="9"/>
  <c r="J48" i="9"/>
  <c r="Q51" i="9"/>
  <c r="Z51" i="9"/>
  <c r="T51" i="9"/>
  <c r="O47" i="9"/>
  <c r="O48" i="9" s="1"/>
  <c r="S47" i="9"/>
  <c r="S48" i="9" s="1"/>
  <c r="T47" i="9"/>
  <c r="T48" i="9" s="1"/>
  <c r="I59" i="9"/>
  <c r="L59" i="9"/>
  <c r="F59" i="9"/>
  <c r="J56" i="9"/>
  <c r="X56" i="9"/>
  <c r="L56" i="9"/>
  <c r="S56" i="9"/>
  <c r="H56" i="9"/>
  <c r="B57" i="9"/>
  <c r="C57" i="9" s="1"/>
  <c r="G56" i="9"/>
  <c r="AC56" i="9"/>
  <c r="U56" i="9"/>
  <c r="AA56" i="9"/>
  <c r="Y51" i="9"/>
  <c r="AB51" i="9"/>
  <c r="O55" i="9"/>
  <c r="X55" i="9"/>
  <c r="T55" i="9"/>
  <c r="N55" i="9"/>
  <c r="AA59" i="9"/>
  <c r="Q59" i="9"/>
  <c r="G59" i="9"/>
  <c r="V51" i="9"/>
  <c r="G51" i="9"/>
  <c r="W51" i="9"/>
  <c r="AD54" i="9"/>
  <c r="G47" i="9"/>
  <c r="G48" i="9" s="1"/>
  <c r="Q47" i="9"/>
  <c r="Q48" i="9" s="1"/>
  <c r="AC47" i="9"/>
  <c r="AC48" i="9" s="1"/>
  <c r="AC64" i="9"/>
  <c r="U64" i="9"/>
  <c r="M64" i="9"/>
  <c r="AB64" i="9"/>
  <c r="S64" i="9"/>
  <c r="K64" i="9"/>
  <c r="Z64" i="9"/>
  <c r="V64" i="9"/>
  <c r="N64" i="9"/>
  <c r="B65" i="9"/>
  <c r="C65" i="9" s="1"/>
  <c r="H64" i="9"/>
  <c r="Y64" i="9"/>
  <c r="I64" i="9"/>
  <c r="W64" i="9"/>
  <c r="B69" i="9"/>
  <c r="C69" i="9" s="1"/>
  <c r="Q64" i="9"/>
  <c r="P64" i="9"/>
  <c r="O64" i="9"/>
  <c r="P51" i="9"/>
  <c r="AC51" i="9"/>
  <c r="S59" i="9"/>
  <c r="U59" i="9"/>
  <c r="I47" i="9"/>
  <c r="I48" i="9" s="1"/>
  <c r="AB47" i="9"/>
  <c r="AB48" i="9" s="1"/>
  <c r="P55" i="9"/>
  <c r="Q55" i="9"/>
  <c r="M55" i="9"/>
  <c r="V55" i="9"/>
  <c r="P59" i="9"/>
  <c r="M59" i="9"/>
  <c r="O59" i="9"/>
  <c r="AD50" i="9"/>
  <c r="Y52" i="9"/>
  <c r="Q52" i="9"/>
  <c r="I52" i="9"/>
  <c r="O52" i="9"/>
  <c r="S52" i="9"/>
  <c r="X52" i="9"/>
  <c r="G52" i="9"/>
  <c r="W52" i="9"/>
  <c r="K52" i="9"/>
  <c r="V52" i="9"/>
  <c r="N52" i="9"/>
  <c r="F52" i="9"/>
  <c r="P52" i="9"/>
  <c r="Z52" i="9"/>
  <c r="AC52" i="9"/>
  <c r="U52" i="9"/>
  <c r="U53" i="9" s="1"/>
  <c r="M52" i="9"/>
  <c r="R52" i="9"/>
  <c r="AB52" i="9"/>
  <c r="AA52" i="9"/>
  <c r="J52" i="9"/>
  <c r="AA51" i="9"/>
  <c r="S51" i="9"/>
  <c r="N48" i="9"/>
  <c r="W47" i="9"/>
  <c r="W48" i="9" s="1"/>
  <c r="Y47" i="9"/>
  <c r="F47" i="9"/>
  <c r="F48" i="9" s="1"/>
  <c r="AG38" i="9"/>
  <c r="AE38" i="9"/>
  <c r="AD46" i="9"/>
  <c r="J51" i="9"/>
  <c r="H59" i="9"/>
  <c r="N51" i="9"/>
  <c r="U47" i="9"/>
  <c r="U48" i="9" s="1"/>
  <c r="AA47" i="9"/>
  <c r="AA48" i="9" s="1"/>
  <c r="I55" i="9"/>
  <c r="K55" i="9"/>
  <c r="X59" i="9"/>
  <c r="R59" i="9"/>
  <c r="Y59" i="9"/>
  <c r="W59" i="9"/>
  <c r="H51" i="9"/>
  <c r="F51" i="9"/>
  <c r="M51" i="9"/>
  <c r="Y48" i="9"/>
  <c r="H47" i="9"/>
  <c r="H48" i="9" s="1"/>
  <c r="Z47" i="9"/>
  <c r="Z48" i="9" s="1"/>
  <c r="V47" i="9"/>
  <c r="V48" i="9" s="1"/>
  <c r="Y60" i="9"/>
  <c r="AB60" i="9"/>
  <c r="S60" i="9"/>
  <c r="K60" i="9"/>
  <c r="Q60" i="9"/>
  <c r="AA60" i="9"/>
  <c r="R60" i="9"/>
  <c r="J60" i="9"/>
  <c r="Z60" i="9"/>
  <c r="L60" i="9"/>
  <c r="I60" i="9"/>
  <c r="T60" i="9"/>
  <c r="X60" i="9"/>
  <c r="P60" i="9"/>
  <c r="H60" i="9"/>
  <c r="V60" i="9"/>
  <c r="F60" i="9"/>
  <c r="AC60" i="9"/>
  <c r="O60" i="9"/>
  <c r="G60" i="9"/>
  <c r="B61" i="9"/>
  <c r="C61" i="9" s="1"/>
  <c r="N60" i="9"/>
  <c r="M60" i="9"/>
  <c r="X48" i="9"/>
  <c r="O51" i="9"/>
  <c r="O53" i="9" s="1"/>
  <c r="X51" i="9"/>
  <c r="K51" i="9"/>
  <c r="P47" i="9"/>
  <c r="P48" i="9" s="1"/>
  <c r="M47" i="9"/>
  <c r="M48" i="9" s="1"/>
  <c r="E22" i="8"/>
  <c r="D23" i="8"/>
  <c r="N48" i="7"/>
  <c r="AD42" i="7"/>
  <c r="AD43" i="7" s="1"/>
  <c r="S48" i="7"/>
  <c r="G48" i="7"/>
  <c r="J43" i="7"/>
  <c r="F55" i="7"/>
  <c r="P55" i="7"/>
  <c r="Z55" i="7"/>
  <c r="N59" i="7"/>
  <c r="X64" i="7"/>
  <c r="B69" i="7"/>
  <c r="C69" i="7" s="1"/>
  <c r="B65" i="7"/>
  <c r="C65" i="7" s="1"/>
  <c r="W64" i="7"/>
  <c r="O64" i="7"/>
  <c r="G64" i="7"/>
  <c r="U64" i="7"/>
  <c r="M64" i="7"/>
  <c r="I64" i="7"/>
  <c r="AB64" i="7"/>
  <c r="P64" i="7"/>
  <c r="AA64" i="7"/>
  <c r="S64" i="7"/>
  <c r="K64" i="7"/>
  <c r="Z64" i="7"/>
  <c r="R64" i="7"/>
  <c r="P59" i="7"/>
  <c r="K59" i="7"/>
  <c r="AD54" i="7"/>
  <c r="AC52" i="7"/>
  <c r="AC53" i="7" s="1"/>
  <c r="U52" i="7"/>
  <c r="U53" i="7" s="1"/>
  <c r="M52" i="7"/>
  <c r="M53" i="7" s="1"/>
  <c r="AA52" i="7"/>
  <c r="S52" i="7"/>
  <c r="S53" i="7" s="1"/>
  <c r="K52" i="7"/>
  <c r="K53" i="7" s="1"/>
  <c r="Q52" i="7"/>
  <c r="Q53" i="7" s="1"/>
  <c r="I52" i="7"/>
  <c r="I53" i="7" s="1"/>
  <c r="V52" i="7"/>
  <c r="V53" i="7" s="1"/>
  <c r="X52" i="7"/>
  <c r="X53" i="7" s="1"/>
  <c r="O52" i="7"/>
  <c r="O53" i="7" s="1"/>
  <c r="G52" i="7"/>
  <c r="F52" i="7"/>
  <c r="I48" i="7"/>
  <c r="L55" i="7"/>
  <c r="N55" i="7"/>
  <c r="X55" i="7"/>
  <c r="R59" i="7"/>
  <c r="V59" i="7"/>
  <c r="M59" i="7"/>
  <c r="T59" i="7"/>
  <c r="X59" i="7"/>
  <c r="S59" i="7"/>
  <c r="AD46" i="7"/>
  <c r="AA51" i="7"/>
  <c r="J51" i="7"/>
  <c r="R51" i="7"/>
  <c r="H47" i="7"/>
  <c r="H48" i="7" s="1"/>
  <c r="T55" i="7"/>
  <c r="V55" i="7"/>
  <c r="I55" i="7"/>
  <c r="U59" i="7"/>
  <c r="G59" i="7"/>
  <c r="I59" i="7"/>
  <c r="AA59" i="7"/>
  <c r="F51" i="7"/>
  <c r="H51" i="7"/>
  <c r="Y47" i="7"/>
  <c r="Y48" i="7" s="1"/>
  <c r="P47" i="7"/>
  <c r="P48" i="7" s="1"/>
  <c r="AB55" i="7"/>
  <c r="G55" i="7"/>
  <c r="Q55" i="7"/>
  <c r="AC59" i="7"/>
  <c r="O59" i="7"/>
  <c r="Q59" i="7"/>
  <c r="AD50" i="7"/>
  <c r="L51" i="7"/>
  <c r="N51" i="7"/>
  <c r="P51" i="7"/>
  <c r="F47" i="7"/>
  <c r="X47" i="7"/>
  <c r="X48" i="7" s="1"/>
  <c r="M55" i="7"/>
  <c r="O55" i="7"/>
  <c r="Y55" i="7"/>
  <c r="AE38" i="7"/>
  <c r="AG38" i="7"/>
  <c r="L59" i="7"/>
  <c r="W59" i="7"/>
  <c r="Y59" i="7"/>
  <c r="U55" i="7"/>
  <c r="W55" i="7"/>
  <c r="S55" i="7"/>
  <c r="H59" i="7"/>
  <c r="Z59" i="7"/>
  <c r="AB59" i="7"/>
  <c r="F59" i="7"/>
  <c r="B61" i="7"/>
  <c r="C61" i="7" s="1"/>
  <c r="W60" i="7"/>
  <c r="O60" i="7"/>
  <c r="F60" i="7"/>
  <c r="AC60" i="7"/>
  <c r="U60" i="7"/>
  <c r="M60" i="7"/>
  <c r="G60" i="7"/>
  <c r="P60" i="7"/>
  <c r="AA60" i="7"/>
  <c r="S60" i="7"/>
  <c r="K60" i="7"/>
  <c r="Y60" i="7"/>
  <c r="Q60" i="7"/>
  <c r="I60" i="7"/>
  <c r="AB51" i="7"/>
  <c r="G51" i="7"/>
  <c r="Z47" i="7"/>
  <c r="Z48" i="7" s="1"/>
  <c r="AB47" i="7"/>
  <c r="AB48" i="7" s="1"/>
  <c r="AC55" i="7"/>
  <c r="V56" i="7"/>
  <c r="B57" i="7"/>
  <c r="C57" i="7" s="1"/>
  <c r="AC56" i="7"/>
  <c r="U56" i="7"/>
  <c r="M56" i="7"/>
  <c r="AB56" i="7"/>
  <c r="T56" i="7"/>
  <c r="N56" i="7"/>
  <c r="AA56" i="7"/>
  <c r="S56" i="7"/>
  <c r="K56" i="7"/>
  <c r="G56" i="7"/>
  <c r="Z56" i="7"/>
  <c r="R56" i="7"/>
  <c r="Y56" i="7"/>
  <c r="Q56" i="7"/>
  <c r="I56" i="7"/>
  <c r="X56" i="7"/>
  <c r="P56" i="7"/>
  <c r="H56" i="7"/>
  <c r="E23" i="6"/>
  <c r="D24" i="6"/>
  <c r="AC38" i="5"/>
  <c r="AD44" i="5"/>
  <c r="I38" i="5"/>
  <c r="S38" i="5"/>
  <c r="T38" i="5"/>
  <c r="W41" i="5"/>
  <c r="U41" i="5"/>
  <c r="AD32" i="5"/>
  <c r="AD33" i="5" s="1"/>
  <c r="N37" i="5"/>
  <c r="N38" i="5" s="1"/>
  <c r="P42" i="5"/>
  <c r="S41" i="5"/>
  <c r="AC41" i="5"/>
  <c r="W45" i="5"/>
  <c r="K45" i="5"/>
  <c r="U45" i="5"/>
  <c r="K41" i="5"/>
  <c r="Q37" i="5"/>
  <c r="Q38" i="5" s="1"/>
  <c r="H37" i="5"/>
  <c r="Y37" i="5"/>
  <c r="Y38" i="5" s="1"/>
  <c r="L37" i="5"/>
  <c r="L38" i="5" s="1"/>
  <c r="V37" i="5"/>
  <c r="V38" i="5" s="1"/>
  <c r="I41" i="5"/>
  <c r="AA41" i="5"/>
  <c r="F41" i="5"/>
  <c r="Q46" i="5"/>
  <c r="I46" i="5"/>
  <c r="P46" i="5"/>
  <c r="B47" i="5"/>
  <c r="C47" i="5" s="1"/>
  <c r="G46" i="5"/>
  <c r="V46" i="5"/>
  <c r="F46" i="5"/>
  <c r="S46" i="5"/>
  <c r="K46" i="5"/>
  <c r="Z46" i="5"/>
  <c r="T46" i="5"/>
  <c r="S45" i="5"/>
  <c r="AC45" i="5"/>
  <c r="AB38" i="5"/>
  <c r="H38" i="5"/>
  <c r="N49" i="5"/>
  <c r="AD40" i="5"/>
  <c r="P41" i="5"/>
  <c r="W38" i="5"/>
  <c r="AA54" i="5"/>
  <c r="B55" i="5"/>
  <c r="C55" i="5" s="1"/>
  <c r="B59" i="5"/>
  <c r="C59" i="5" s="1"/>
  <c r="Q41" i="5"/>
  <c r="N41" i="5"/>
  <c r="L41" i="5"/>
  <c r="H45" i="5"/>
  <c r="G37" i="5"/>
  <c r="M37" i="5"/>
  <c r="M38" i="5" s="1"/>
  <c r="J41" i="5"/>
  <c r="T41" i="5"/>
  <c r="P45" i="5"/>
  <c r="Y45" i="5"/>
  <c r="V45" i="5"/>
  <c r="P38" i="5"/>
  <c r="H41" i="5"/>
  <c r="Y41" i="5"/>
  <c r="V41" i="5"/>
  <c r="Q45" i="5"/>
  <c r="N45" i="5"/>
  <c r="Z37" i="5"/>
  <c r="Z38" i="5" s="1"/>
  <c r="X41" i="5"/>
  <c r="L45" i="5"/>
  <c r="AA38" i="5"/>
  <c r="R38" i="5"/>
  <c r="O37" i="5"/>
  <c r="O38" i="5" s="1"/>
  <c r="K37" i="5"/>
  <c r="K38" i="5" s="1"/>
  <c r="G41" i="5"/>
  <c r="R41" i="5"/>
  <c r="X45" i="5"/>
  <c r="J45" i="5"/>
  <c r="AD36" i="5"/>
  <c r="F38" i="5"/>
  <c r="I49" i="5"/>
  <c r="Z49" i="5"/>
  <c r="M49" i="5"/>
  <c r="AG28" i="5"/>
  <c r="AE28" i="5"/>
  <c r="X38" i="5"/>
  <c r="U38" i="5"/>
  <c r="R50" i="5"/>
  <c r="J50" i="5"/>
  <c r="Q50" i="5"/>
  <c r="B51" i="5"/>
  <c r="C51" i="5" s="1"/>
  <c r="W50" i="5"/>
  <c r="G50" i="5"/>
  <c r="T50" i="5"/>
  <c r="L50" i="5"/>
  <c r="AA50" i="5"/>
  <c r="AC50" i="5"/>
  <c r="F33" i="5"/>
  <c r="E23" i="4"/>
  <c r="D24" i="4"/>
  <c r="AD51" i="11" l="1"/>
  <c r="Z52" i="11"/>
  <c r="Z53" i="11" s="1"/>
  <c r="F52" i="11"/>
  <c r="X52" i="11"/>
  <c r="X53" i="11" s="1"/>
  <c r="AD47" i="11"/>
  <c r="AD48" i="11" s="1"/>
  <c r="AE48" i="11" s="1"/>
  <c r="F48" i="11"/>
  <c r="P65" i="11"/>
  <c r="H65" i="11"/>
  <c r="B66" i="11"/>
  <c r="C66" i="11" s="1"/>
  <c r="W65" i="11"/>
  <c r="O65" i="11"/>
  <c r="G65" i="11"/>
  <c r="F65" i="11"/>
  <c r="AC65" i="11"/>
  <c r="U65" i="11"/>
  <c r="M65" i="11"/>
  <c r="AB65" i="11"/>
  <c r="T65" i="11"/>
  <c r="V65" i="11"/>
  <c r="AA65" i="11"/>
  <c r="S65" i="11"/>
  <c r="K65" i="11"/>
  <c r="R65" i="11"/>
  <c r="Q65" i="11"/>
  <c r="J65" i="11"/>
  <c r="Y65" i="11"/>
  <c r="Z65" i="11"/>
  <c r="J64" i="11"/>
  <c r="T64" i="11"/>
  <c r="P53" i="11"/>
  <c r="L52" i="11"/>
  <c r="L53" i="11" s="1"/>
  <c r="V52" i="11"/>
  <c r="Q52" i="11"/>
  <c r="F64" i="11"/>
  <c r="H69" i="11"/>
  <c r="B70" i="11"/>
  <c r="C70" i="11" s="1"/>
  <c r="W69" i="11"/>
  <c r="O69" i="11"/>
  <c r="B74" i="11"/>
  <c r="C74" i="11" s="1"/>
  <c r="F69" i="11"/>
  <c r="AC69" i="11"/>
  <c r="U69" i="11"/>
  <c r="M69" i="11"/>
  <c r="G69" i="11"/>
  <c r="AA69" i="11"/>
  <c r="S69" i="11"/>
  <c r="K69" i="11"/>
  <c r="Z69" i="11"/>
  <c r="J69" i="11"/>
  <c r="I69" i="11"/>
  <c r="R64" i="11"/>
  <c r="AB64" i="11"/>
  <c r="V57" i="11"/>
  <c r="U57" i="11"/>
  <c r="U58" i="11" s="1"/>
  <c r="M57" i="11"/>
  <c r="M58" i="11" s="1"/>
  <c r="AB57" i="11"/>
  <c r="T57" i="11"/>
  <c r="L57" i="11"/>
  <c r="N57" i="11"/>
  <c r="K57" i="11"/>
  <c r="K58" i="11" s="1"/>
  <c r="Z57" i="11"/>
  <c r="R57" i="11"/>
  <c r="J57" i="11"/>
  <c r="J58" i="11" s="1"/>
  <c r="Y57" i="11"/>
  <c r="Y58" i="11" s="1"/>
  <c r="Q57" i="11"/>
  <c r="Q58" i="11" s="1"/>
  <c r="W57" i="11"/>
  <c r="W58" i="11" s="1"/>
  <c r="P57" i="11"/>
  <c r="O57" i="11"/>
  <c r="H57" i="11"/>
  <c r="G57" i="11"/>
  <c r="G58" i="11" s="1"/>
  <c r="AA52" i="11"/>
  <c r="T52" i="11"/>
  <c r="T53" i="11" s="1"/>
  <c r="G52" i="11"/>
  <c r="Y52" i="11"/>
  <c r="Y53" i="11" s="1"/>
  <c r="AD59" i="11"/>
  <c r="V53" i="11"/>
  <c r="M64" i="11"/>
  <c r="H64" i="11"/>
  <c r="Z64" i="11"/>
  <c r="AC56" i="11"/>
  <c r="H56" i="11"/>
  <c r="Z56" i="11"/>
  <c r="J52" i="11"/>
  <c r="J53" i="11" s="1"/>
  <c r="AB52" i="11"/>
  <c r="AB53" i="11" s="1"/>
  <c r="O52" i="11"/>
  <c r="O53" i="11" s="1"/>
  <c r="N53" i="11"/>
  <c r="G53" i="11"/>
  <c r="N52" i="11"/>
  <c r="Q53" i="11"/>
  <c r="N64" i="11"/>
  <c r="P64" i="11"/>
  <c r="K64" i="11"/>
  <c r="L56" i="11"/>
  <c r="F56" i="11"/>
  <c r="P56" i="11"/>
  <c r="P58" i="11" s="1"/>
  <c r="AD55" i="11"/>
  <c r="K52" i="11"/>
  <c r="K53" i="11" s="1"/>
  <c r="M52" i="11"/>
  <c r="M53" i="11" s="1"/>
  <c r="W52" i="11"/>
  <c r="W53" i="11" s="1"/>
  <c r="B62" i="11"/>
  <c r="C62" i="11" s="1"/>
  <c r="W61" i="11"/>
  <c r="O61" i="11"/>
  <c r="G61" i="11"/>
  <c r="V61" i="11"/>
  <c r="U61" i="11"/>
  <c r="M61" i="11"/>
  <c r="AB61" i="11"/>
  <c r="T61" i="11"/>
  <c r="L61" i="11"/>
  <c r="N61" i="11"/>
  <c r="K61" i="11"/>
  <c r="Z61" i="11"/>
  <c r="R61" i="11"/>
  <c r="J61" i="11"/>
  <c r="H61" i="11"/>
  <c r="Y61" i="11"/>
  <c r="Q61" i="11"/>
  <c r="P61" i="11"/>
  <c r="AB58" i="11"/>
  <c r="O58" i="11"/>
  <c r="U64" i="11"/>
  <c r="X64" i="11"/>
  <c r="S64" i="11"/>
  <c r="S56" i="11"/>
  <c r="N56" i="11"/>
  <c r="N58" i="11" s="1"/>
  <c r="X56" i="11"/>
  <c r="R52" i="11"/>
  <c r="R53" i="11" s="1"/>
  <c r="U52" i="11"/>
  <c r="U53" i="11" s="1"/>
  <c r="H52" i="11"/>
  <c r="H53" i="11" s="1"/>
  <c r="I52" i="11"/>
  <c r="I53" i="11" s="1"/>
  <c r="H60" i="11"/>
  <c r="AD60" i="11" s="1"/>
  <c r="R58" i="11"/>
  <c r="AG43" i="11"/>
  <c r="AE43" i="11"/>
  <c r="G64" i="11"/>
  <c r="I64" i="11"/>
  <c r="AA53" i="11"/>
  <c r="T56" i="11"/>
  <c r="T58" i="11" s="1"/>
  <c r="V56" i="11"/>
  <c r="V58" i="11" s="1"/>
  <c r="S52" i="11"/>
  <c r="S53" i="11" s="1"/>
  <c r="AC52" i="11"/>
  <c r="AC53" i="11" s="1"/>
  <c r="D24" i="10"/>
  <c r="E23" i="10"/>
  <c r="K53" i="9"/>
  <c r="Y53" i="9"/>
  <c r="M53" i="9"/>
  <c r="AD55" i="9"/>
  <c r="AA53" i="9"/>
  <c r="I53" i="9"/>
  <c r="J53" i="9"/>
  <c r="AD51" i="9"/>
  <c r="B66" i="9"/>
  <c r="C66" i="9" s="1"/>
  <c r="W65" i="9"/>
  <c r="R56" i="9"/>
  <c r="S53" i="9"/>
  <c r="Y69" i="9"/>
  <c r="B70" i="9"/>
  <c r="C70" i="9" s="1"/>
  <c r="O69" i="9"/>
  <c r="B74" i="9"/>
  <c r="C74" i="9" s="1"/>
  <c r="J69" i="9"/>
  <c r="AA69" i="9"/>
  <c r="I69" i="9"/>
  <c r="F64" i="9"/>
  <c r="AA64" i="9"/>
  <c r="W53" i="9"/>
  <c r="AB56" i="9"/>
  <c r="O56" i="9"/>
  <c r="P56" i="9"/>
  <c r="Z56" i="9"/>
  <c r="P61" i="9"/>
  <c r="B62" i="9"/>
  <c r="C62" i="9" s="1"/>
  <c r="T61" i="9"/>
  <c r="I61" i="9"/>
  <c r="Q61" i="9"/>
  <c r="L61" i="9"/>
  <c r="W61" i="9"/>
  <c r="J61" i="9"/>
  <c r="G53" i="9"/>
  <c r="M56" i="9"/>
  <c r="W56" i="9"/>
  <c r="I56" i="9"/>
  <c r="AD59" i="9"/>
  <c r="AG43" i="9"/>
  <c r="AE43" i="9"/>
  <c r="L64" i="9"/>
  <c r="V53" i="9"/>
  <c r="F56" i="9"/>
  <c r="V57" i="9"/>
  <c r="N57" i="9"/>
  <c r="F57" i="9"/>
  <c r="L57" i="9"/>
  <c r="L58" i="9" s="1"/>
  <c r="U57" i="9"/>
  <c r="U58" i="9" s="1"/>
  <c r="M57" i="9"/>
  <c r="T57" i="9"/>
  <c r="X57" i="9"/>
  <c r="X58" i="9" s="1"/>
  <c r="AB57" i="9"/>
  <c r="P57" i="9"/>
  <c r="S57" i="9"/>
  <c r="S58" i="9" s="1"/>
  <c r="K57" i="9"/>
  <c r="Q57" i="9"/>
  <c r="H57" i="9"/>
  <c r="H58" i="9" s="1"/>
  <c r="W57" i="9"/>
  <c r="Z57" i="9"/>
  <c r="Y57" i="9"/>
  <c r="I57" i="9"/>
  <c r="Q56" i="9"/>
  <c r="X53" i="9"/>
  <c r="AD47" i="9"/>
  <c r="AD48" i="9" s="1"/>
  <c r="AE48" i="9" s="1"/>
  <c r="H52" i="9"/>
  <c r="H53" i="9" s="1"/>
  <c r="AC53" i="9"/>
  <c r="X64" i="9"/>
  <c r="J64" i="9"/>
  <c r="T64" i="9"/>
  <c r="N56" i="9"/>
  <c r="N58" i="9" s="1"/>
  <c r="K56" i="9"/>
  <c r="Y56" i="9"/>
  <c r="Z53" i="9"/>
  <c r="W60" i="9"/>
  <c r="U60" i="9"/>
  <c r="N53" i="9"/>
  <c r="L52" i="9"/>
  <c r="L53" i="9" s="1"/>
  <c r="T52" i="9"/>
  <c r="T53" i="9" s="1"/>
  <c r="F53" i="9"/>
  <c r="P53" i="9"/>
  <c r="G64" i="9"/>
  <c r="R64" i="9"/>
  <c r="AB53" i="9"/>
  <c r="V56" i="9"/>
  <c r="V58" i="9" s="1"/>
  <c r="T56" i="9"/>
  <c r="Q53" i="9"/>
  <c r="R53" i="9"/>
  <c r="D24" i="8"/>
  <c r="E23" i="8"/>
  <c r="G53" i="7"/>
  <c r="AA53" i="7"/>
  <c r="AE43" i="7"/>
  <c r="AG43" i="7"/>
  <c r="AD47" i="7"/>
  <c r="AD48" i="7" s="1"/>
  <c r="AE48" i="7" s="1"/>
  <c r="AD51" i="7"/>
  <c r="AD59" i="7"/>
  <c r="F48" i="7"/>
  <c r="AB65" i="7"/>
  <c r="S65" i="7"/>
  <c r="K65" i="7"/>
  <c r="Z65" i="7"/>
  <c r="Q65" i="7"/>
  <c r="U65" i="7"/>
  <c r="X65" i="7"/>
  <c r="P65" i="7"/>
  <c r="B66" i="7"/>
  <c r="C66" i="7" s="1"/>
  <c r="W65" i="7"/>
  <c r="G65" i="7"/>
  <c r="V65" i="7"/>
  <c r="N65" i="7"/>
  <c r="F53" i="7"/>
  <c r="W52" i="7"/>
  <c r="W53" i="7" s="1"/>
  <c r="Y52" i="7"/>
  <c r="Y53" i="7" s="1"/>
  <c r="L52" i="7"/>
  <c r="L53" i="7" s="1"/>
  <c r="AC64" i="7"/>
  <c r="K69" i="7"/>
  <c r="AA69" i="7"/>
  <c r="S69" i="7"/>
  <c r="I69" i="7"/>
  <c r="X69" i="7"/>
  <c r="B74" i="7"/>
  <c r="C74" i="7" s="1"/>
  <c r="B70" i="7"/>
  <c r="C70" i="7" s="1"/>
  <c r="O69" i="7"/>
  <c r="G69" i="7"/>
  <c r="AD55" i="7"/>
  <c r="N52" i="7"/>
  <c r="N53" i="7" s="1"/>
  <c r="J52" i="7"/>
  <c r="J53" i="7" s="1"/>
  <c r="T52" i="7"/>
  <c r="T53" i="7" s="1"/>
  <c r="F64" i="7"/>
  <c r="Q64" i="7"/>
  <c r="J60" i="7"/>
  <c r="Z57" i="7"/>
  <c r="Z58" i="7" s="1"/>
  <c r="R57" i="7"/>
  <c r="R58" i="7" s="1"/>
  <c r="H57" i="7"/>
  <c r="H58" i="7" s="1"/>
  <c r="W57" i="7"/>
  <c r="AA57" i="7"/>
  <c r="AA58" i="7" s="1"/>
  <c r="AC57" i="7"/>
  <c r="AC58" i="7" s="1"/>
  <c r="J57" i="7"/>
  <c r="S57" i="7"/>
  <c r="S58" i="7" s="1"/>
  <c r="R60" i="7"/>
  <c r="L60" i="7"/>
  <c r="V60" i="7"/>
  <c r="W56" i="7"/>
  <c r="F56" i="7"/>
  <c r="H52" i="7"/>
  <c r="H53" i="7" s="1"/>
  <c r="R52" i="7"/>
  <c r="R53" i="7" s="1"/>
  <c r="AB52" i="7"/>
  <c r="AB53" i="7" s="1"/>
  <c r="Y64" i="7"/>
  <c r="L64" i="7"/>
  <c r="N64" i="7"/>
  <c r="H64" i="7"/>
  <c r="L61" i="7"/>
  <c r="Z61" i="7"/>
  <c r="R61" i="7"/>
  <c r="P61" i="7"/>
  <c r="H61" i="7"/>
  <c r="T61" i="7"/>
  <c r="B62" i="7"/>
  <c r="C62" i="7" s="1"/>
  <c r="V61" i="7"/>
  <c r="N61" i="7"/>
  <c r="F61" i="7"/>
  <c r="J61" i="7"/>
  <c r="N60" i="7"/>
  <c r="Z60" i="7"/>
  <c r="T60" i="7"/>
  <c r="H60" i="7"/>
  <c r="O56" i="7"/>
  <c r="J56" i="7"/>
  <c r="L56" i="7"/>
  <c r="X60" i="7"/>
  <c r="AB60" i="7"/>
  <c r="P52" i="7"/>
  <c r="P53" i="7" s="1"/>
  <c r="Z52" i="7"/>
  <c r="Z53" i="7" s="1"/>
  <c r="J64" i="7"/>
  <c r="T64" i="7"/>
  <c r="V64" i="7"/>
  <c r="D25" i="6"/>
  <c r="E24" i="6"/>
  <c r="AD49" i="5"/>
  <c r="AD37" i="5"/>
  <c r="AG33" i="5"/>
  <c r="AE33" i="5"/>
  <c r="AD38" i="5"/>
  <c r="F42" i="5"/>
  <c r="F43" i="5" s="1"/>
  <c r="X42" i="5"/>
  <c r="X43" i="5" s="1"/>
  <c r="O50" i="5"/>
  <c r="Y50" i="5"/>
  <c r="G38" i="5"/>
  <c r="N54" i="5"/>
  <c r="O54" i="5"/>
  <c r="Y54" i="5"/>
  <c r="L54" i="5"/>
  <c r="N46" i="5"/>
  <c r="X46" i="5"/>
  <c r="AD41" i="5"/>
  <c r="L42" i="5"/>
  <c r="L43" i="5" s="1"/>
  <c r="N42" i="5"/>
  <c r="N43" i="5" s="1"/>
  <c r="I42" i="5"/>
  <c r="I43" i="5" s="1"/>
  <c r="B52" i="5"/>
  <c r="C52" i="5" s="1"/>
  <c r="W51" i="5"/>
  <c r="G51" i="5"/>
  <c r="F51" i="5"/>
  <c r="U51" i="5"/>
  <c r="M51" i="5"/>
  <c r="T51" i="5"/>
  <c r="V51" i="5"/>
  <c r="AA51" i="5"/>
  <c r="K51" i="5"/>
  <c r="Z51" i="5"/>
  <c r="J51" i="5"/>
  <c r="P51" i="5"/>
  <c r="H51" i="5"/>
  <c r="Q51" i="5"/>
  <c r="I51" i="5"/>
  <c r="J54" i="5"/>
  <c r="Q42" i="5"/>
  <c r="Q43" i="5" s="1"/>
  <c r="P55" i="5"/>
  <c r="H55" i="5"/>
  <c r="B56" i="5"/>
  <c r="C56" i="5" s="1"/>
  <c r="W55" i="5"/>
  <c r="O55" i="5"/>
  <c r="G55" i="5"/>
  <c r="V55" i="5"/>
  <c r="F55" i="5"/>
  <c r="AC55" i="5"/>
  <c r="U55" i="5"/>
  <c r="M55" i="5"/>
  <c r="AB55" i="5"/>
  <c r="T55" i="5"/>
  <c r="L55" i="5"/>
  <c r="X55" i="5"/>
  <c r="AA55" i="5"/>
  <c r="S55" i="5"/>
  <c r="K55" i="5"/>
  <c r="Y55" i="5"/>
  <c r="Q55" i="5"/>
  <c r="I55" i="5"/>
  <c r="Z55" i="5"/>
  <c r="R55" i="5"/>
  <c r="J55" i="5"/>
  <c r="AB50" i="5"/>
  <c r="F54" i="5"/>
  <c r="H54" i="5"/>
  <c r="Z54" i="5"/>
  <c r="AA46" i="5"/>
  <c r="O46" i="5"/>
  <c r="Y46" i="5"/>
  <c r="AA42" i="5"/>
  <c r="AA43" i="5" s="1"/>
  <c r="O42" i="5"/>
  <c r="O43" i="5" s="1"/>
  <c r="J42" i="5"/>
  <c r="J43" i="5" s="1"/>
  <c r="T54" i="5"/>
  <c r="AB54" i="5"/>
  <c r="Z50" i="5"/>
  <c r="M54" i="5"/>
  <c r="P54" i="5"/>
  <c r="K54" i="5"/>
  <c r="P43" i="5"/>
  <c r="M46" i="5"/>
  <c r="W46" i="5"/>
  <c r="J46" i="5"/>
  <c r="M42" i="5"/>
  <c r="M43" i="5" s="1"/>
  <c r="W42" i="5"/>
  <c r="W43" i="5" s="1"/>
  <c r="R42" i="5"/>
  <c r="R43" i="5" s="1"/>
  <c r="G54" i="5"/>
  <c r="Q54" i="5"/>
  <c r="W54" i="5"/>
  <c r="K42" i="5"/>
  <c r="K43" i="5" s="1"/>
  <c r="V54" i="5"/>
  <c r="S42" i="5"/>
  <c r="S43" i="5" s="1"/>
  <c r="G42" i="5"/>
  <c r="G43" i="5" s="1"/>
  <c r="Y42" i="5"/>
  <c r="Y43" i="5" s="1"/>
  <c r="F50" i="5"/>
  <c r="K50" i="5"/>
  <c r="N50" i="5"/>
  <c r="S50" i="5"/>
  <c r="U54" i="5"/>
  <c r="X54" i="5"/>
  <c r="S54" i="5"/>
  <c r="L46" i="5"/>
  <c r="U46" i="5"/>
  <c r="F47" i="5"/>
  <c r="U47" i="5"/>
  <c r="M47" i="5"/>
  <c r="AA47" i="5"/>
  <c r="K47" i="5"/>
  <c r="K48" i="5" s="1"/>
  <c r="I47" i="5"/>
  <c r="I48" i="5" s="1"/>
  <c r="O47" i="5"/>
  <c r="R46" i="5"/>
  <c r="T42" i="5"/>
  <c r="T43" i="5" s="1"/>
  <c r="U42" i="5"/>
  <c r="U43" i="5" s="1"/>
  <c r="H42" i="5"/>
  <c r="H43" i="5" s="1"/>
  <c r="Z42" i="5"/>
  <c r="Z43" i="5" s="1"/>
  <c r="B60" i="5"/>
  <c r="C60" i="5" s="1"/>
  <c r="B64" i="5"/>
  <c r="C64" i="5" s="1"/>
  <c r="R59" i="5"/>
  <c r="V42" i="5"/>
  <c r="V43" i="5" s="1"/>
  <c r="R54" i="5"/>
  <c r="H50" i="5"/>
  <c r="P50" i="5"/>
  <c r="U50" i="5"/>
  <c r="X50" i="5"/>
  <c r="M50" i="5"/>
  <c r="V50" i="5"/>
  <c r="I50" i="5"/>
  <c r="AC54" i="5"/>
  <c r="I54" i="5"/>
  <c r="AD45" i="5"/>
  <c r="AB46" i="5"/>
  <c r="AC46" i="5"/>
  <c r="H46" i="5"/>
  <c r="AB42" i="5"/>
  <c r="AB43" i="5" s="1"/>
  <c r="AC42" i="5"/>
  <c r="AC43" i="5" s="1"/>
  <c r="D25" i="4"/>
  <c r="E24" i="4"/>
  <c r="Z58" i="11" l="1"/>
  <c r="L70" i="11"/>
  <c r="Z70" i="11"/>
  <c r="S70" i="11"/>
  <c r="K70" i="11"/>
  <c r="Y70" i="11"/>
  <c r="Q70" i="11"/>
  <c r="X70" i="11"/>
  <c r="P70" i="11"/>
  <c r="B71" i="11"/>
  <c r="C71" i="11" s="1"/>
  <c r="O70" i="11"/>
  <c r="G70" i="11"/>
  <c r="V70" i="11"/>
  <c r="U70" i="11"/>
  <c r="AA66" i="11"/>
  <c r="B67" i="11"/>
  <c r="C67" i="11" s="1"/>
  <c r="AD52" i="11"/>
  <c r="AD53" i="11" s="1"/>
  <c r="AE53" i="11" s="1"/>
  <c r="F53" i="11"/>
  <c r="S62" i="11"/>
  <c r="K62" i="11"/>
  <c r="K63" i="11" s="1"/>
  <c r="R62" i="11"/>
  <c r="R63" i="11" s="1"/>
  <c r="J62" i="11"/>
  <c r="J63" i="11" s="1"/>
  <c r="X62" i="11"/>
  <c r="P62" i="11"/>
  <c r="P63" i="11" s="1"/>
  <c r="W62" i="11"/>
  <c r="W63" i="11" s="1"/>
  <c r="O62" i="11"/>
  <c r="O63" i="11" s="1"/>
  <c r="F62" i="11"/>
  <c r="L62" i="11"/>
  <c r="L63" i="11" s="1"/>
  <c r="Y62" i="11"/>
  <c r="Y63" i="11" s="1"/>
  <c r="AC62" i="11"/>
  <c r="AB62" i="11"/>
  <c r="AB63" i="11" s="1"/>
  <c r="N69" i="11"/>
  <c r="P69" i="11"/>
  <c r="I61" i="11"/>
  <c r="S61" i="11"/>
  <c r="S63" i="11" s="1"/>
  <c r="AC61" i="11"/>
  <c r="X57" i="11"/>
  <c r="X58" i="11" s="1"/>
  <c r="S57" i="11"/>
  <c r="S58" i="11" s="1"/>
  <c r="AC57" i="11"/>
  <c r="AC58" i="11" s="1"/>
  <c r="Q69" i="11"/>
  <c r="L69" i="11"/>
  <c r="V69" i="11"/>
  <c r="X69" i="11"/>
  <c r="N65" i="11"/>
  <c r="X65" i="11"/>
  <c r="X61" i="11"/>
  <c r="AA61" i="11"/>
  <c r="F61" i="11"/>
  <c r="AD56" i="11"/>
  <c r="I57" i="11"/>
  <c r="I58" i="11" s="1"/>
  <c r="AA57" i="11"/>
  <c r="AA58" i="11" s="1"/>
  <c r="F57" i="11"/>
  <c r="R69" i="11"/>
  <c r="T69" i="11"/>
  <c r="AC74" i="11"/>
  <c r="U74" i="11"/>
  <c r="M74" i="11"/>
  <c r="AB74" i="11"/>
  <c r="T74" i="11"/>
  <c r="L74" i="11"/>
  <c r="S74" i="11"/>
  <c r="K74" i="11"/>
  <c r="Z74" i="11"/>
  <c r="R74" i="11"/>
  <c r="J74" i="11"/>
  <c r="Q74" i="11"/>
  <c r="I74" i="11"/>
  <c r="X74" i="11"/>
  <c r="P74" i="11"/>
  <c r="H74" i="11"/>
  <c r="G74" i="11"/>
  <c r="F74" i="11"/>
  <c r="B75" i="11"/>
  <c r="C75" i="11" s="1"/>
  <c r="B79" i="11"/>
  <c r="C79" i="11" s="1"/>
  <c r="W74" i="11"/>
  <c r="N74" i="11"/>
  <c r="O74" i="11"/>
  <c r="V74" i="11"/>
  <c r="AD64" i="11"/>
  <c r="I65" i="11"/>
  <c r="AD65" i="11" s="1"/>
  <c r="L65" i="11"/>
  <c r="L58" i="11"/>
  <c r="H58" i="11"/>
  <c r="Y69" i="11"/>
  <c r="AB69" i="11"/>
  <c r="D25" i="10"/>
  <c r="E24" i="10"/>
  <c r="K58" i="9"/>
  <c r="Z58" i="9"/>
  <c r="Q58" i="9"/>
  <c r="T58" i="9"/>
  <c r="M58" i="9"/>
  <c r="P58" i="9"/>
  <c r="I58" i="9"/>
  <c r="Y58" i="9"/>
  <c r="S62" i="9"/>
  <c r="I62" i="9"/>
  <c r="I63" i="9" s="1"/>
  <c r="P62" i="9"/>
  <c r="P63" i="9" s="1"/>
  <c r="M69" i="9"/>
  <c r="G69" i="9"/>
  <c r="Q69" i="9"/>
  <c r="M65" i="9"/>
  <c r="R65" i="9"/>
  <c r="L66" i="9"/>
  <c r="AA66" i="9"/>
  <c r="V66" i="9"/>
  <c r="N66" i="9"/>
  <c r="B67" i="9"/>
  <c r="C67" i="9" s="1"/>
  <c r="Y66" i="9"/>
  <c r="G66" i="9"/>
  <c r="Z65" i="9"/>
  <c r="AD60" i="9"/>
  <c r="W58" i="9"/>
  <c r="Y61" i="9"/>
  <c r="AB61" i="9"/>
  <c r="M61" i="9"/>
  <c r="X61" i="9"/>
  <c r="AB58" i="9"/>
  <c r="AB69" i="9"/>
  <c r="R69" i="9"/>
  <c r="W69" i="9"/>
  <c r="AB65" i="9"/>
  <c r="F65" i="9"/>
  <c r="P65" i="9"/>
  <c r="AD52" i="9"/>
  <c r="AD53" i="9" s="1"/>
  <c r="AE53" i="9" s="1"/>
  <c r="Z61" i="9"/>
  <c r="F61" i="9"/>
  <c r="U61" i="9"/>
  <c r="T69" i="9"/>
  <c r="Z69" i="9"/>
  <c r="M70" i="9"/>
  <c r="AB70" i="9"/>
  <c r="T70" i="9"/>
  <c r="L70" i="9"/>
  <c r="AA70" i="9"/>
  <c r="Z70" i="9"/>
  <c r="R70" i="9"/>
  <c r="J70" i="9"/>
  <c r="V70" i="9"/>
  <c r="N70" i="9"/>
  <c r="W70" i="9"/>
  <c r="X70" i="9"/>
  <c r="Q70" i="9"/>
  <c r="B71" i="9"/>
  <c r="C71" i="9" s="1"/>
  <c r="P70" i="9"/>
  <c r="S65" i="9"/>
  <c r="N65" i="9"/>
  <c r="X65" i="9"/>
  <c r="AD56" i="9"/>
  <c r="F58" i="9"/>
  <c r="H61" i="9"/>
  <c r="AC61" i="9"/>
  <c r="AC69" i="9"/>
  <c r="F69" i="9"/>
  <c r="H69" i="9"/>
  <c r="T65" i="9"/>
  <c r="V65" i="9"/>
  <c r="I65" i="9"/>
  <c r="H65" i="9"/>
  <c r="J57" i="9"/>
  <c r="J58" i="9" s="1"/>
  <c r="AA57" i="9"/>
  <c r="AA58" i="9" s="1"/>
  <c r="AC57" i="9"/>
  <c r="AC58" i="9" s="1"/>
  <c r="N61" i="9"/>
  <c r="S61" i="9"/>
  <c r="G61" i="9"/>
  <c r="K69" i="9"/>
  <c r="N69" i="9"/>
  <c r="P69" i="9"/>
  <c r="K65" i="9"/>
  <c r="AA65" i="9"/>
  <c r="G65" i="9"/>
  <c r="Q65" i="9"/>
  <c r="R57" i="9"/>
  <c r="R58" i="9" s="1"/>
  <c r="O57" i="9"/>
  <c r="O58" i="9" s="1"/>
  <c r="G57" i="9"/>
  <c r="G58" i="9" s="1"/>
  <c r="AA61" i="9"/>
  <c r="V61" i="9"/>
  <c r="O61" i="9"/>
  <c r="AD64" i="9"/>
  <c r="L69" i="9"/>
  <c r="V69" i="9"/>
  <c r="X69" i="9"/>
  <c r="L65" i="9"/>
  <c r="U65" i="9"/>
  <c r="O65" i="9"/>
  <c r="Y65" i="9"/>
  <c r="K61" i="9"/>
  <c r="R61" i="9"/>
  <c r="U69" i="9"/>
  <c r="S69" i="9"/>
  <c r="B79" i="9"/>
  <c r="C79" i="9" s="1"/>
  <c r="F74" i="9"/>
  <c r="AC74" i="9"/>
  <c r="AA74" i="9"/>
  <c r="B75" i="9"/>
  <c r="C75" i="9" s="1"/>
  <c r="J74" i="9"/>
  <c r="AC65" i="9"/>
  <c r="J65" i="9"/>
  <c r="D25" i="8"/>
  <c r="E24" i="8"/>
  <c r="W58" i="7"/>
  <c r="AD60" i="7"/>
  <c r="P57" i="7"/>
  <c r="P58" i="7" s="1"/>
  <c r="AB61" i="7"/>
  <c r="X61" i="7"/>
  <c r="K61" i="7"/>
  <c r="L57" i="7"/>
  <c r="L58" i="7" s="1"/>
  <c r="N57" i="7"/>
  <c r="N58" i="7" s="1"/>
  <c r="X57" i="7"/>
  <c r="X58" i="7" s="1"/>
  <c r="U69" i="7"/>
  <c r="Y70" i="7"/>
  <c r="V70" i="7"/>
  <c r="H70" i="7"/>
  <c r="I70" i="7"/>
  <c r="X70" i="7"/>
  <c r="O70" i="7"/>
  <c r="G70" i="7"/>
  <c r="W70" i="7"/>
  <c r="U70" i="7"/>
  <c r="M70" i="7"/>
  <c r="Q70" i="7"/>
  <c r="B71" i="7"/>
  <c r="C71" i="7" s="1"/>
  <c r="T70" i="7"/>
  <c r="L70" i="7"/>
  <c r="Z70" i="7"/>
  <c r="S70" i="7"/>
  <c r="K70" i="7"/>
  <c r="AB70" i="7"/>
  <c r="R70" i="7"/>
  <c r="J70" i="7"/>
  <c r="AA70" i="7"/>
  <c r="Y69" i="7"/>
  <c r="L69" i="7"/>
  <c r="O65" i="7"/>
  <c r="I65" i="7"/>
  <c r="AA65" i="7"/>
  <c r="G61" i="7"/>
  <c r="S61" i="7"/>
  <c r="T57" i="7"/>
  <c r="T58" i="7" s="1"/>
  <c r="V57" i="7"/>
  <c r="V58" i="7" s="1"/>
  <c r="I57" i="7"/>
  <c r="I58" i="7" s="1"/>
  <c r="F69" i="7"/>
  <c r="Z74" i="7"/>
  <c r="R74" i="7"/>
  <c r="J74" i="7"/>
  <c r="B75" i="7"/>
  <c r="C75" i="7" s="1"/>
  <c r="O74" i="7"/>
  <c r="G74" i="7"/>
  <c r="B79" i="7"/>
  <c r="C79" i="7" s="1"/>
  <c r="T74" i="7"/>
  <c r="I74" i="7"/>
  <c r="AC74" i="7"/>
  <c r="AB74" i="7"/>
  <c r="Q74" i="7"/>
  <c r="F74" i="7"/>
  <c r="AA74" i="7"/>
  <c r="P74" i="7"/>
  <c r="Y74" i="7"/>
  <c r="S74" i="7"/>
  <c r="K74" i="7"/>
  <c r="X74" i="7"/>
  <c r="M74" i="7"/>
  <c r="V74" i="7"/>
  <c r="L74" i="7"/>
  <c r="U74" i="7"/>
  <c r="J69" i="7"/>
  <c r="T69" i="7"/>
  <c r="I61" i="7"/>
  <c r="AD56" i="7"/>
  <c r="M61" i="7"/>
  <c r="O61" i="7"/>
  <c r="Q61" i="7"/>
  <c r="AA61" i="7"/>
  <c r="AB57" i="7"/>
  <c r="AB58" i="7" s="1"/>
  <c r="K57" i="7"/>
  <c r="K58" i="7" s="1"/>
  <c r="Q57" i="7"/>
  <c r="Q58" i="7" s="1"/>
  <c r="N69" i="7"/>
  <c r="AC69" i="7"/>
  <c r="R69" i="7"/>
  <c r="AB69" i="7"/>
  <c r="X66" i="7"/>
  <c r="B67" i="7"/>
  <c r="C67" i="7" s="1"/>
  <c r="G66" i="7"/>
  <c r="V66" i="7"/>
  <c r="AB66" i="7"/>
  <c r="T66" i="7"/>
  <c r="P66" i="7"/>
  <c r="Z66" i="7"/>
  <c r="R66" i="7"/>
  <c r="Y65" i="7"/>
  <c r="L65" i="7"/>
  <c r="M57" i="7"/>
  <c r="M58" i="7" s="1"/>
  <c r="G57" i="7"/>
  <c r="G58" i="7" s="1"/>
  <c r="Y57" i="7"/>
  <c r="Y58" i="7" s="1"/>
  <c r="AD64" i="7"/>
  <c r="V69" i="7"/>
  <c r="H69" i="7"/>
  <c r="Z69" i="7"/>
  <c r="AC65" i="7"/>
  <c r="M65" i="7"/>
  <c r="J65" i="7"/>
  <c r="T65" i="7"/>
  <c r="AD52" i="7"/>
  <c r="AD53" i="7" s="1"/>
  <c r="AE53" i="7" s="1"/>
  <c r="F57" i="7"/>
  <c r="W69" i="7"/>
  <c r="Q69" i="7"/>
  <c r="J58" i="7"/>
  <c r="U61" i="7"/>
  <c r="W61" i="7"/>
  <c r="Y61" i="7"/>
  <c r="AC61" i="7"/>
  <c r="V62" i="7"/>
  <c r="V63" i="7" s="1"/>
  <c r="R62" i="7"/>
  <c r="R63" i="7" s="1"/>
  <c r="Y62" i="7"/>
  <c r="U57" i="7"/>
  <c r="U58" i="7" s="1"/>
  <c r="O57" i="7"/>
  <c r="O58" i="7" s="1"/>
  <c r="M69" i="7"/>
  <c r="P69" i="7"/>
  <c r="F65" i="7"/>
  <c r="H65" i="7"/>
  <c r="R65" i="7"/>
  <c r="E25" i="6"/>
  <c r="D26" i="6"/>
  <c r="AD46" i="5"/>
  <c r="U48" i="5"/>
  <c r="AC59" i="5"/>
  <c r="U60" i="5"/>
  <c r="AA60" i="5"/>
  <c r="I60" i="5"/>
  <c r="B61" i="5"/>
  <c r="C61" i="5" s="1"/>
  <c r="W60" i="5"/>
  <c r="Z59" i="5"/>
  <c r="F59" i="5"/>
  <c r="H59" i="5"/>
  <c r="W47" i="5"/>
  <c r="W48" i="5" s="1"/>
  <c r="S47" i="5"/>
  <c r="S48" i="5" s="1"/>
  <c r="AC47" i="5"/>
  <c r="AC48" i="5" s="1"/>
  <c r="R51" i="5"/>
  <c r="AB51" i="5"/>
  <c r="O51" i="5"/>
  <c r="P59" i="5"/>
  <c r="X59" i="5"/>
  <c r="N59" i="5"/>
  <c r="AD50" i="5"/>
  <c r="Z52" i="5"/>
  <c r="Z53" i="5" s="1"/>
  <c r="H52" i="5"/>
  <c r="H53" i="5" s="1"/>
  <c r="T52" i="5"/>
  <c r="T53" i="5" s="1"/>
  <c r="J52" i="5"/>
  <c r="J53" i="5" s="1"/>
  <c r="K59" i="5"/>
  <c r="T59" i="5"/>
  <c r="V64" i="5"/>
  <c r="F64" i="5"/>
  <c r="T64" i="5"/>
  <c r="L64" i="5"/>
  <c r="AC64" i="5"/>
  <c r="AA64" i="5"/>
  <c r="J64" i="5"/>
  <c r="Y64" i="5"/>
  <c r="Q64" i="5"/>
  <c r="I64" i="5"/>
  <c r="B69" i="5"/>
  <c r="C69" i="5" s="1"/>
  <c r="B65" i="5"/>
  <c r="C65" i="5" s="1"/>
  <c r="G64" i="5"/>
  <c r="H64" i="5"/>
  <c r="X64" i="5"/>
  <c r="P64" i="5"/>
  <c r="I59" i="5"/>
  <c r="H47" i="5"/>
  <c r="H48" i="5" s="1"/>
  <c r="Y47" i="5"/>
  <c r="Y48" i="5" s="1"/>
  <c r="L47" i="5"/>
  <c r="L48" i="5" s="1"/>
  <c r="V47" i="5"/>
  <c r="V48" i="5" s="1"/>
  <c r="O48" i="5"/>
  <c r="AB56" i="5"/>
  <c r="AA56" i="5"/>
  <c r="S56" i="5"/>
  <c r="K56" i="5"/>
  <c r="Z56" i="5"/>
  <c r="Q56" i="5"/>
  <c r="I56" i="5"/>
  <c r="X56" i="5"/>
  <c r="P56" i="5"/>
  <c r="H56" i="5"/>
  <c r="B57" i="5"/>
  <c r="C57" i="5" s="1"/>
  <c r="G56" i="5"/>
  <c r="AC56" i="5"/>
  <c r="U56" i="5"/>
  <c r="M56" i="5"/>
  <c r="N56" i="5"/>
  <c r="Y51" i="5"/>
  <c r="S51" i="5"/>
  <c r="AC51" i="5"/>
  <c r="L59" i="5"/>
  <c r="V59" i="5"/>
  <c r="Q47" i="5"/>
  <c r="Q48" i="5" s="1"/>
  <c r="S59" i="5"/>
  <c r="AB59" i="5"/>
  <c r="G59" i="5"/>
  <c r="Q59" i="5"/>
  <c r="P47" i="5"/>
  <c r="P48" i="5" s="1"/>
  <c r="J47" i="5"/>
  <c r="J48" i="5" s="1"/>
  <c r="T47" i="5"/>
  <c r="T48" i="5" s="1"/>
  <c r="AA48" i="5"/>
  <c r="M48" i="5"/>
  <c r="N47" i="5"/>
  <c r="N48" i="5" s="1"/>
  <c r="AA59" i="5"/>
  <c r="O59" i="5"/>
  <c r="Y59" i="5"/>
  <c r="X47" i="5"/>
  <c r="X48" i="5" s="1"/>
  <c r="R47" i="5"/>
  <c r="R48" i="5" s="1"/>
  <c r="AB47" i="5"/>
  <c r="AB48" i="5" s="1"/>
  <c r="N51" i="5"/>
  <c r="AD42" i="5"/>
  <c r="AD43" i="5" s="1"/>
  <c r="M59" i="5"/>
  <c r="J59" i="5"/>
  <c r="U59" i="5"/>
  <c r="W59" i="5"/>
  <c r="G47" i="5"/>
  <c r="G48" i="5" s="1"/>
  <c r="Z47" i="5"/>
  <c r="Z48" i="5" s="1"/>
  <c r="N55" i="5"/>
  <c r="AD55" i="5" s="1"/>
  <c r="X51" i="5"/>
  <c r="L51" i="5"/>
  <c r="F48" i="5"/>
  <c r="AD54" i="5"/>
  <c r="AG38" i="5"/>
  <c r="AE38" i="5"/>
  <c r="D26" i="4"/>
  <c r="E25" i="4"/>
  <c r="G66" i="11" l="1"/>
  <c r="H62" i="11"/>
  <c r="H63" i="11" s="1"/>
  <c r="Z62" i="11"/>
  <c r="Z63" i="11" s="1"/>
  <c r="AC66" i="11"/>
  <c r="W66" i="11"/>
  <c r="J66" i="11"/>
  <c r="T66" i="11"/>
  <c r="AC70" i="11"/>
  <c r="I70" i="11"/>
  <c r="AA70" i="11"/>
  <c r="Q66" i="11"/>
  <c r="O66" i="11"/>
  <c r="Y66" i="11"/>
  <c r="L66" i="11"/>
  <c r="AC63" i="11"/>
  <c r="F66" i="11"/>
  <c r="X67" i="11"/>
  <c r="H67" i="11"/>
  <c r="W67" i="11"/>
  <c r="F67" i="11"/>
  <c r="U67" i="11"/>
  <c r="M67" i="11"/>
  <c r="O67" i="11"/>
  <c r="AA67" i="11"/>
  <c r="AA68" i="11" s="1"/>
  <c r="K67" i="11"/>
  <c r="Y67" i="11"/>
  <c r="I67" i="11"/>
  <c r="Z67" i="11"/>
  <c r="R66" i="11"/>
  <c r="AB66" i="11"/>
  <c r="AD61" i="11"/>
  <c r="F63" i="11"/>
  <c r="H66" i="11"/>
  <c r="AA74" i="11"/>
  <c r="T62" i="11"/>
  <c r="T63" i="11" s="1"/>
  <c r="N62" i="11"/>
  <c r="N63" i="11" s="1"/>
  <c r="I62" i="11"/>
  <c r="I63" i="11" s="1"/>
  <c r="AA62" i="11"/>
  <c r="AA63" i="11" s="1"/>
  <c r="N66" i="11"/>
  <c r="P66" i="11"/>
  <c r="K66" i="11"/>
  <c r="F70" i="11"/>
  <c r="W70" i="11"/>
  <c r="J70" i="11"/>
  <c r="T70" i="11"/>
  <c r="M66" i="11"/>
  <c r="M68" i="11" s="1"/>
  <c r="R79" i="11"/>
  <c r="J79" i="11"/>
  <c r="P79" i="11"/>
  <c r="B80" i="11"/>
  <c r="C80" i="11" s="1"/>
  <c r="W79" i="11"/>
  <c r="B84" i="11"/>
  <c r="C84" i="11" s="1"/>
  <c r="N79" i="11"/>
  <c r="AC79" i="11"/>
  <c r="U79" i="11"/>
  <c r="Y79" i="11"/>
  <c r="AB79" i="11"/>
  <c r="S79" i="11"/>
  <c r="T79" i="11"/>
  <c r="AA79" i="11"/>
  <c r="X63" i="11"/>
  <c r="U62" i="11"/>
  <c r="U63" i="11" s="1"/>
  <c r="V62" i="11"/>
  <c r="V63" i="11" s="1"/>
  <c r="Q62" i="11"/>
  <c r="Q63" i="11" s="1"/>
  <c r="U66" i="11"/>
  <c r="X66" i="11"/>
  <c r="X68" i="11" s="1"/>
  <c r="S66" i="11"/>
  <c r="M70" i="11"/>
  <c r="P71" i="11"/>
  <c r="H71" i="11"/>
  <c r="B72" i="11"/>
  <c r="C72" i="11" s="1"/>
  <c r="W71" i="11"/>
  <c r="F71" i="11"/>
  <c r="AC71" i="11"/>
  <c r="U71" i="11"/>
  <c r="M71" i="11"/>
  <c r="O71" i="11"/>
  <c r="AA71" i="11"/>
  <c r="S71" i="11"/>
  <c r="K71" i="11"/>
  <c r="Z71" i="11"/>
  <c r="I71" i="11"/>
  <c r="J71" i="11"/>
  <c r="R70" i="11"/>
  <c r="AB70" i="11"/>
  <c r="AD69" i="11"/>
  <c r="Z66" i="11"/>
  <c r="Z68" i="11" s="1"/>
  <c r="Y75" i="11"/>
  <c r="Q75" i="11"/>
  <c r="H75" i="11"/>
  <c r="B76" i="11"/>
  <c r="C76" i="11" s="1"/>
  <c r="W75" i="11"/>
  <c r="O75" i="11"/>
  <c r="G75" i="11"/>
  <c r="AC75" i="11"/>
  <c r="U75" i="11"/>
  <c r="M75" i="11"/>
  <c r="AB75" i="11"/>
  <c r="T75" i="11"/>
  <c r="I75" i="11"/>
  <c r="AA75" i="11"/>
  <c r="Z75" i="11"/>
  <c r="K75" i="11"/>
  <c r="S75" i="11"/>
  <c r="R75" i="11"/>
  <c r="Y74" i="11"/>
  <c r="AD74" i="11" s="1"/>
  <c r="AD57" i="11"/>
  <c r="AD58" i="11" s="1"/>
  <c r="AE58" i="11" s="1"/>
  <c r="F58" i="11"/>
  <c r="M62" i="11"/>
  <c r="M63" i="11" s="1"/>
  <c r="G62" i="11"/>
  <c r="G63" i="11" s="1"/>
  <c r="V66" i="11"/>
  <c r="I66" i="11"/>
  <c r="I68" i="11" s="1"/>
  <c r="N70" i="11"/>
  <c r="H70" i="11"/>
  <c r="E25" i="10"/>
  <c r="D26" i="10"/>
  <c r="I71" i="9"/>
  <c r="P71" i="9"/>
  <c r="H71" i="9"/>
  <c r="B72" i="9"/>
  <c r="C72" i="9" s="1"/>
  <c r="V71" i="9"/>
  <c r="F71" i="9"/>
  <c r="Z71" i="9"/>
  <c r="R71" i="9"/>
  <c r="S71" i="9"/>
  <c r="U71" i="9"/>
  <c r="AA71" i="9"/>
  <c r="AB71" i="9"/>
  <c r="X62" i="9"/>
  <c r="X63" i="9" s="1"/>
  <c r="AC62" i="9"/>
  <c r="AC63" i="9" s="1"/>
  <c r="AA62" i="9"/>
  <c r="AA63" i="9" s="1"/>
  <c r="AD61" i="9"/>
  <c r="R74" i="9"/>
  <c r="Q74" i="9"/>
  <c r="N74" i="9"/>
  <c r="G74" i="9"/>
  <c r="L74" i="9"/>
  <c r="V74" i="9"/>
  <c r="AD69" i="9"/>
  <c r="Q66" i="9"/>
  <c r="J66" i="9"/>
  <c r="T66" i="9"/>
  <c r="H62" i="9"/>
  <c r="Q62" i="9"/>
  <c r="Q63" i="9" s="1"/>
  <c r="L62" i="9"/>
  <c r="L63" i="9" s="1"/>
  <c r="H74" i="9"/>
  <c r="H66" i="9"/>
  <c r="R66" i="9"/>
  <c r="R68" i="9" s="1"/>
  <c r="AB66" i="9"/>
  <c r="V62" i="9"/>
  <c r="V63" i="9" s="1"/>
  <c r="Y62" i="9"/>
  <c r="Y63" i="9" s="1"/>
  <c r="T62" i="9"/>
  <c r="T63" i="9" s="1"/>
  <c r="O74" i="9"/>
  <c r="Z74" i="9"/>
  <c r="W74" i="9"/>
  <c r="AB74" i="9"/>
  <c r="H70" i="9"/>
  <c r="G70" i="9"/>
  <c r="K70" i="9"/>
  <c r="U70" i="9"/>
  <c r="AD57" i="9"/>
  <c r="AD58" i="9" s="1"/>
  <c r="AE58" i="9" s="1"/>
  <c r="I67" i="9"/>
  <c r="P67" i="9"/>
  <c r="H67" i="9"/>
  <c r="N67" i="9"/>
  <c r="N68" i="9" s="1"/>
  <c r="Z67" i="9"/>
  <c r="R67" i="9"/>
  <c r="W67" i="9"/>
  <c r="AC67" i="9"/>
  <c r="T67" i="9"/>
  <c r="M67" i="9"/>
  <c r="Z66" i="9"/>
  <c r="M66" i="9"/>
  <c r="G62" i="9"/>
  <c r="G63" i="9" s="1"/>
  <c r="F62" i="9"/>
  <c r="F63" i="9" s="1"/>
  <c r="R62" i="9"/>
  <c r="R63" i="9" s="1"/>
  <c r="AB62" i="9"/>
  <c r="AB63" i="9" s="1"/>
  <c r="K79" i="9"/>
  <c r="R79" i="9"/>
  <c r="J79" i="9"/>
  <c r="P79" i="9"/>
  <c r="AB79" i="9"/>
  <c r="T79" i="9"/>
  <c r="Y79" i="9"/>
  <c r="V79" i="9"/>
  <c r="B84" i="9"/>
  <c r="C84" i="9" s="1"/>
  <c r="U79" i="9"/>
  <c r="G79" i="9"/>
  <c r="F79" i="9"/>
  <c r="B80" i="9"/>
  <c r="C80" i="9" s="1"/>
  <c r="M79" i="9"/>
  <c r="I74" i="9"/>
  <c r="Z75" i="9"/>
  <c r="R75" i="9"/>
  <c r="Y75" i="9"/>
  <c r="I75" i="9"/>
  <c r="X75" i="9"/>
  <c r="H75" i="9"/>
  <c r="B76" i="9"/>
  <c r="C76" i="9" s="1"/>
  <c r="O75" i="9"/>
  <c r="AA75" i="9"/>
  <c r="S75" i="9"/>
  <c r="L75" i="9"/>
  <c r="M75" i="9"/>
  <c r="F75" i="9"/>
  <c r="N75" i="9"/>
  <c r="V75" i="9"/>
  <c r="J75" i="9"/>
  <c r="T75" i="9"/>
  <c r="U75" i="9"/>
  <c r="M74" i="9"/>
  <c r="S63" i="9"/>
  <c r="H63" i="9"/>
  <c r="I70" i="9"/>
  <c r="Y70" i="9"/>
  <c r="S70" i="9"/>
  <c r="AC70" i="9"/>
  <c r="P66" i="9"/>
  <c r="I66" i="9"/>
  <c r="K66" i="9"/>
  <c r="U66" i="9"/>
  <c r="N62" i="9"/>
  <c r="N63" i="9" s="1"/>
  <c r="W62" i="9"/>
  <c r="W63" i="9" s="1"/>
  <c r="Z62" i="9"/>
  <c r="Z63" i="9" s="1"/>
  <c r="Y74" i="9"/>
  <c r="T74" i="9"/>
  <c r="P74" i="9"/>
  <c r="K74" i="9"/>
  <c r="U74" i="9"/>
  <c r="O70" i="9"/>
  <c r="F70" i="9"/>
  <c r="W66" i="9"/>
  <c r="O66" i="9"/>
  <c r="S66" i="9"/>
  <c r="AC66" i="9"/>
  <c r="J62" i="9"/>
  <c r="J63" i="9" s="1"/>
  <c r="M62" i="9"/>
  <c r="M63" i="9" s="1"/>
  <c r="K62" i="9"/>
  <c r="X74" i="9"/>
  <c r="S74" i="9"/>
  <c r="K63" i="9"/>
  <c r="AD65" i="9"/>
  <c r="X66" i="9"/>
  <c r="F66" i="9"/>
  <c r="O62" i="9"/>
  <c r="O63" i="9" s="1"/>
  <c r="U62" i="9"/>
  <c r="U63" i="9" s="1"/>
  <c r="E25" i="8"/>
  <c r="D26" i="8"/>
  <c r="H62" i="7"/>
  <c r="H63" i="7" s="1"/>
  <c r="Q66" i="7"/>
  <c r="Y66" i="7"/>
  <c r="O66" i="7"/>
  <c r="J71" i="7"/>
  <c r="H71" i="7"/>
  <c r="B72" i="7"/>
  <c r="C72" i="7" s="1"/>
  <c r="I71" i="7"/>
  <c r="G62" i="7"/>
  <c r="G63" i="7" s="1"/>
  <c r="X62" i="7"/>
  <c r="X63" i="7" s="1"/>
  <c r="S62" i="7"/>
  <c r="U62" i="7"/>
  <c r="U63" i="7" s="1"/>
  <c r="W62" i="7"/>
  <c r="AD57" i="7"/>
  <c r="AD58" i="7" s="1"/>
  <c r="AE58" i="7" s="1"/>
  <c r="K66" i="7"/>
  <c r="M66" i="7"/>
  <c r="W66" i="7"/>
  <c r="B80" i="7"/>
  <c r="C80" i="7" s="1"/>
  <c r="W79" i="7"/>
  <c r="O79" i="7"/>
  <c r="B84" i="7"/>
  <c r="C84" i="7" s="1"/>
  <c r="V79" i="7"/>
  <c r="F79" i="7"/>
  <c r="U79" i="7"/>
  <c r="M79" i="7"/>
  <c r="L79" i="7"/>
  <c r="G79" i="7"/>
  <c r="AA79" i="7"/>
  <c r="S79" i="7"/>
  <c r="K79" i="7"/>
  <c r="Z79" i="7"/>
  <c r="Y79" i="7"/>
  <c r="Q79" i="7"/>
  <c r="I79" i="7"/>
  <c r="X79" i="7"/>
  <c r="P79" i="7"/>
  <c r="H79" i="7"/>
  <c r="AD69" i="7"/>
  <c r="T62" i="7"/>
  <c r="T63" i="7" s="1"/>
  <c r="Z62" i="7"/>
  <c r="Z63" i="7" s="1"/>
  <c r="O62" i="7"/>
  <c r="O63" i="7" s="1"/>
  <c r="I62" i="7"/>
  <c r="I63" i="7" s="1"/>
  <c r="AA62" i="7"/>
  <c r="AA63" i="7" s="1"/>
  <c r="AC62" i="7"/>
  <c r="AC63" i="7"/>
  <c r="S66" i="7"/>
  <c r="U66" i="7"/>
  <c r="AA67" i="7"/>
  <c r="Q67" i="7"/>
  <c r="G67" i="7"/>
  <c r="G68" i="7" s="1"/>
  <c r="AB62" i="7"/>
  <c r="AB63" i="7" s="1"/>
  <c r="K62" i="7"/>
  <c r="K63" i="7" s="1"/>
  <c r="M62" i="7"/>
  <c r="M63" i="7" s="1"/>
  <c r="AD65" i="7"/>
  <c r="Q62" i="7"/>
  <c r="Q63" i="7" s="1"/>
  <c r="P62" i="7"/>
  <c r="P63" i="7" s="1"/>
  <c r="F62" i="7"/>
  <c r="Y63" i="7"/>
  <c r="AA66" i="7"/>
  <c r="AC66" i="7"/>
  <c r="I66" i="7"/>
  <c r="F58" i="7"/>
  <c r="H74" i="7"/>
  <c r="W74" i="7"/>
  <c r="AC70" i="7"/>
  <c r="F70" i="7"/>
  <c r="P70" i="7"/>
  <c r="N62" i="7"/>
  <c r="N63" i="7" s="1"/>
  <c r="W63" i="7"/>
  <c r="F66" i="7"/>
  <c r="H66" i="7"/>
  <c r="J62" i="7"/>
  <c r="J63" i="7" s="1"/>
  <c r="L62" i="7"/>
  <c r="L63" i="7" s="1"/>
  <c r="J66" i="7"/>
  <c r="L66" i="7"/>
  <c r="N66" i="7"/>
  <c r="N74" i="7"/>
  <c r="S75" i="7"/>
  <c r="B76" i="7"/>
  <c r="C76" i="7" s="1"/>
  <c r="K75" i="7"/>
  <c r="AB75" i="7"/>
  <c r="S63" i="7"/>
  <c r="N70" i="7"/>
  <c r="AD61" i="7"/>
  <c r="D27" i="6"/>
  <c r="E26" i="6"/>
  <c r="AD51" i="5"/>
  <c r="N64" i="5"/>
  <c r="L52" i="5"/>
  <c r="L53" i="5" s="1"/>
  <c r="W52" i="5"/>
  <c r="W53" i="5" s="1"/>
  <c r="R52" i="5"/>
  <c r="R53" i="5" s="1"/>
  <c r="O60" i="5"/>
  <c r="X60" i="5"/>
  <c r="S60" i="5"/>
  <c r="AC60" i="5"/>
  <c r="AB52" i="5"/>
  <c r="AB53" i="5" s="1"/>
  <c r="K52" i="5"/>
  <c r="K53" i="5" s="1"/>
  <c r="Y61" i="5"/>
  <c r="Q61" i="5"/>
  <c r="H61" i="5"/>
  <c r="B62" i="5"/>
  <c r="C62" i="5" s="1"/>
  <c r="W61" i="5"/>
  <c r="O61" i="5"/>
  <c r="G61" i="5"/>
  <c r="AC61" i="5"/>
  <c r="U61" i="5"/>
  <c r="M61" i="5"/>
  <c r="AB61" i="5"/>
  <c r="T61" i="5"/>
  <c r="I61" i="5"/>
  <c r="Z61" i="5"/>
  <c r="R61" i="5"/>
  <c r="J61" i="5"/>
  <c r="S61" i="5"/>
  <c r="K61" i="5"/>
  <c r="AA61" i="5"/>
  <c r="O64" i="5"/>
  <c r="R64" i="5"/>
  <c r="AB64" i="5"/>
  <c r="F52" i="5"/>
  <c r="X52" i="5"/>
  <c r="X53" i="5" s="1"/>
  <c r="S52" i="5"/>
  <c r="S53" i="5" s="1"/>
  <c r="AD59" i="5"/>
  <c r="F60" i="5"/>
  <c r="Y60" i="5"/>
  <c r="L60" i="5"/>
  <c r="O56" i="5"/>
  <c r="Y56" i="5"/>
  <c r="L56" i="5"/>
  <c r="W64" i="5"/>
  <c r="Z64" i="5"/>
  <c r="M64" i="5"/>
  <c r="M52" i="5"/>
  <c r="M53" i="5" s="1"/>
  <c r="N52" i="5"/>
  <c r="N53" i="5" s="1"/>
  <c r="I52" i="5"/>
  <c r="I53" i="5" s="1"/>
  <c r="AA52" i="5"/>
  <c r="AA53" i="5" s="1"/>
  <c r="N60" i="5"/>
  <c r="J60" i="5"/>
  <c r="T60" i="5"/>
  <c r="F56" i="5"/>
  <c r="W56" i="5"/>
  <c r="J56" i="5"/>
  <c r="T56" i="5"/>
  <c r="Z65" i="5"/>
  <c r="J65" i="5"/>
  <c r="Y65" i="5"/>
  <c r="Q65" i="5"/>
  <c r="H65" i="5"/>
  <c r="B66" i="5"/>
  <c r="C66" i="5" s="1"/>
  <c r="W65" i="5"/>
  <c r="O65" i="5"/>
  <c r="G65" i="5"/>
  <c r="AC65" i="5"/>
  <c r="M65" i="5"/>
  <c r="AA65" i="5"/>
  <c r="S65" i="5"/>
  <c r="I65" i="5"/>
  <c r="AB65" i="5"/>
  <c r="K64" i="5"/>
  <c r="U64" i="5"/>
  <c r="U52" i="5"/>
  <c r="U53" i="5" s="1"/>
  <c r="V52" i="5"/>
  <c r="V53" i="5" s="1"/>
  <c r="Q52" i="5"/>
  <c r="Q53" i="5" s="1"/>
  <c r="AD47" i="5"/>
  <c r="AD48" i="5" s="1"/>
  <c r="AE48" i="5" s="1"/>
  <c r="V60" i="5"/>
  <c r="R60" i="5"/>
  <c r="AB60" i="5"/>
  <c r="P52" i="5"/>
  <c r="P53" i="5" s="1"/>
  <c r="Q60" i="5"/>
  <c r="V56" i="5"/>
  <c r="P57" i="5"/>
  <c r="P58" i="5" s="1"/>
  <c r="R56" i="5"/>
  <c r="Z69" i="5"/>
  <c r="R69" i="5"/>
  <c r="Y69" i="5"/>
  <c r="Q69" i="5"/>
  <c r="I69" i="5"/>
  <c r="H69" i="5"/>
  <c r="B70" i="5"/>
  <c r="C70" i="5" s="1"/>
  <c r="O69" i="5"/>
  <c r="G69" i="5"/>
  <c r="B74" i="5"/>
  <c r="C74" i="5" s="1"/>
  <c r="F69" i="5"/>
  <c r="AC69" i="5"/>
  <c r="M69" i="5"/>
  <c r="AA69" i="5"/>
  <c r="S69" i="5"/>
  <c r="X69" i="5"/>
  <c r="AB69" i="5"/>
  <c r="T69" i="5"/>
  <c r="S64" i="5"/>
  <c r="AC52" i="5"/>
  <c r="AC53" i="5" s="1"/>
  <c r="G52" i="5"/>
  <c r="G53" i="5" s="1"/>
  <c r="Y52" i="5"/>
  <c r="Y53" i="5" s="1"/>
  <c r="H60" i="5"/>
  <c r="Z60" i="5"/>
  <c r="M60" i="5"/>
  <c r="O52" i="5"/>
  <c r="O53" i="5" s="1"/>
  <c r="G60" i="5"/>
  <c r="P60" i="5"/>
  <c r="K60" i="5"/>
  <c r="AG43" i="5"/>
  <c r="AE43" i="5"/>
  <c r="D27" i="4"/>
  <c r="E26" i="4"/>
  <c r="U68" i="11" l="1"/>
  <c r="F79" i="11"/>
  <c r="H79" i="11"/>
  <c r="Z79" i="11"/>
  <c r="H68" i="11"/>
  <c r="S67" i="11"/>
  <c r="AC67" i="11"/>
  <c r="P67" i="11"/>
  <c r="AD70" i="11"/>
  <c r="Y68" i="11"/>
  <c r="AC76" i="11"/>
  <c r="U76" i="11"/>
  <c r="M76" i="11"/>
  <c r="AA76" i="11"/>
  <c r="S76" i="11"/>
  <c r="K76" i="11"/>
  <c r="Q76" i="11"/>
  <c r="I76" i="11"/>
  <c r="X76" i="11"/>
  <c r="P76" i="11"/>
  <c r="B77" i="11"/>
  <c r="C77" i="11" s="1"/>
  <c r="W76" i="11"/>
  <c r="N76" i="11"/>
  <c r="O76" i="11"/>
  <c r="V76" i="11"/>
  <c r="AD62" i="11"/>
  <c r="AD63" i="11" s="1"/>
  <c r="AE63" i="11" s="1"/>
  <c r="N71" i="11"/>
  <c r="X71" i="11"/>
  <c r="V79" i="11"/>
  <c r="X79" i="11"/>
  <c r="K68" i="11"/>
  <c r="N67" i="11"/>
  <c r="AD66" i="11"/>
  <c r="F68" i="11"/>
  <c r="O68" i="11"/>
  <c r="W68" i="11"/>
  <c r="AB72" i="11"/>
  <c r="T72" i="11"/>
  <c r="L72" i="11"/>
  <c r="S72" i="11"/>
  <c r="S73" i="11" s="1"/>
  <c r="AA72" i="11"/>
  <c r="K72" i="11"/>
  <c r="K73" i="11" s="1"/>
  <c r="Z72" i="11"/>
  <c r="Z73" i="11" s="1"/>
  <c r="R72" i="11"/>
  <c r="J72" i="11"/>
  <c r="J73" i="11" s="1"/>
  <c r="Y72" i="11"/>
  <c r="Q72" i="11"/>
  <c r="I72" i="11"/>
  <c r="I73" i="11" s="1"/>
  <c r="P72" i="11"/>
  <c r="P73" i="11" s="1"/>
  <c r="H72" i="11"/>
  <c r="W72" i="11"/>
  <c r="W73" i="11" s="1"/>
  <c r="O72" i="11"/>
  <c r="O73" i="11" s="1"/>
  <c r="G72" i="11"/>
  <c r="AC72" i="11"/>
  <c r="AC73" i="11" s="1"/>
  <c r="V72" i="11"/>
  <c r="F72" i="11"/>
  <c r="N72" i="11"/>
  <c r="M72" i="11"/>
  <c r="M73" i="11" s="1"/>
  <c r="J75" i="11"/>
  <c r="F75" i="11"/>
  <c r="P75" i="11"/>
  <c r="Q71" i="11"/>
  <c r="Q73" i="11" s="1"/>
  <c r="L71" i="11"/>
  <c r="V71" i="11"/>
  <c r="V73" i="11" s="1"/>
  <c r="K79" i="11"/>
  <c r="B85" i="11"/>
  <c r="C85" i="11" s="1"/>
  <c r="B89" i="11"/>
  <c r="C89" i="11" s="1"/>
  <c r="F84" i="11"/>
  <c r="AC84" i="11"/>
  <c r="W84" i="11"/>
  <c r="AA84" i="11"/>
  <c r="S84" i="11"/>
  <c r="P84" i="11"/>
  <c r="I84" i="11"/>
  <c r="H84" i="11"/>
  <c r="I79" i="11"/>
  <c r="P68" i="11"/>
  <c r="J67" i="11"/>
  <c r="J68" i="11" s="1"/>
  <c r="L67" i="11"/>
  <c r="L68" i="11" s="1"/>
  <c r="V67" i="11"/>
  <c r="V68" i="11" s="1"/>
  <c r="AC68" i="11"/>
  <c r="U80" i="11"/>
  <c r="M80" i="11"/>
  <c r="AB80" i="11"/>
  <c r="T80" i="11"/>
  <c r="K80" i="11"/>
  <c r="Z80" i="11"/>
  <c r="R80" i="11"/>
  <c r="J80" i="11"/>
  <c r="Q80" i="11"/>
  <c r="H80" i="11"/>
  <c r="G80" i="11"/>
  <c r="B81" i="11"/>
  <c r="C81" i="11" s="1"/>
  <c r="P80" i="11"/>
  <c r="W80" i="11"/>
  <c r="H73" i="11"/>
  <c r="N75" i="11"/>
  <c r="X75" i="11"/>
  <c r="R71" i="11"/>
  <c r="R73" i="11" s="1"/>
  <c r="T71" i="11"/>
  <c r="T73" i="11" s="1"/>
  <c r="G71" i="11"/>
  <c r="AD71" i="11" s="1"/>
  <c r="S68" i="11"/>
  <c r="L79" i="11"/>
  <c r="G79" i="11"/>
  <c r="Q79" i="11"/>
  <c r="N68" i="11"/>
  <c r="Q67" i="11"/>
  <c r="Q68" i="11" s="1"/>
  <c r="T67" i="11"/>
  <c r="T68" i="11" s="1"/>
  <c r="G67" i="11"/>
  <c r="L75" i="11"/>
  <c r="V75" i="11"/>
  <c r="Y71" i="11"/>
  <c r="Y73" i="11" s="1"/>
  <c r="AB71" i="11"/>
  <c r="AB73" i="11" s="1"/>
  <c r="M79" i="11"/>
  <c r="O79" i="11"/>
  <c r="R67" i="11"/>
  <c r="R68" i="11" s="1"/>
  <c r="AB67" i="11"/>
  <c r="AB68" i="11" s="1"/>
  <c r="AA73" i="11"/>
  <c r="D27" i="10"/>
  <c r="E26" i="10"/>
  <c r="P68" i="9"/>
  <c r="AC68" i="9"/>
  <c r="M68" i="9"/>
  <c r="AD74" i="9"/>
  <c r="Z68" i="9"/>
  <c r="H68" i="9"/>
  <c r="T68" i="9"/>
  <c r="I68" i="9"/>
  <c r="F76" i="9"/>
  <c r="U76" i="9"/>
  <c r="AA76" i="9"/>
  <c r="B77" i="9"/>
  <c r="C77" i="9" s="1"/>
  <c r="R76" i="9"/>
  <c r="AD70" i="9"/>
  <c r="AD66" i="9"/>
  <c r="K75" i="9"/>
  <c r="P75" i="9"/>
  <c r="B85" i="9"/>
  <c r="C85" i="9" s="1"/>
  <c r="B89" i="9"/>
  <c r="C89" i="9" s="1"/>
  <c r="L84" i="9"/>
  <c r="H79" i="9"/>
  <c r="Z79" i="9"/>
  <c r="U67" i="9"/>
  <c r="U68" i="9" s="1"/>
  <c r="F67" i="9"/>
  <c r="X67" i="9"/>
  <c r="X68" i="9" s="1"/>
  <c r="M71" i="9"/>
  <c r="N71" i="9"/>
  <c r="X71" i="9"/>
  <c r="B81" i="9"/>
  <c r="C81" i="9" s="1"/>
  <c r="O80" i="9"/>
  <c r="G80" i="9"/>
  <c r="F80" i="9"/>
  <c r="AC80" i="9"/>
  <c r="AB80" i="9"/>
  <c r="T80" i="9"/>
  <c r="V80" i="9"/>
  <c r="X80" i="9"/>
  <c r="P80" i="9"/>
  <c r="K80" i="9"/>
  <c r="J80" i="9"/>
  <c r="Y80" i="9"/>
  <c r="Z80" i="9"/>
  <c r="AC79" i="9"/>
  <c r="X79" i="9"/>
  <c r="S79" i="9"/>
  <c r="V67" i="9"/>
  <c r="V68" i="9" s="1"/>
  <c r="Q67" i="9"/>
  <c r="Q68" i="9" s="1"/>
  <c r="G71" i="9"/>
  <c r="Q71" i="9"/>
  <c r="W68" i="9"/>
  <c r="AB75" i="9"/>
  <c r="G75" i="9"/>
  <c r="Q75" i="9"/>
  <c r="N79" i="9"/>
  <c r="W79" i="9"/>
  <c r="I79" i="9"/>
  <c r="AA79" i="9"/>
  <c r="L67" i="9"/>
  <c r="L68" i="9" s="1"/>
  <c r="AA67" i="9"/>
  <c r="AA68" i="9" s="1"/>
  <c r="G67" i="9"/>
  <c r="G68" i="9" s="1"/>
  <c r="Y67" i="9"/>
  <c r="Y68" i="9" s="1"/>
  <c r="K71" i="9"/>
  <c r="T71" i="9"/>
  <c r="O71" i="9"/>
  <c r="Y71" i="9"/>
  <c r="Q79" i="9"/>
  <c r="S67" i="9"/>
  <c r="S68" i="9" s="1"/>
  <c r="AB67" i="9"/>
  <c r="AB68" i="9" s="1"/>
  <c r="O67" i="9"/>
  <c r="O68" i="9" s="1"/>
  <c r="AC71" i="9"/>
  <c r="J71" i="9"/>
  <c r="W71" i="9"/>
  <c r="AC75" i="9"/>
  <c r="W75" i="9"/>
  <c r="O79" i="9"/>
  <c r="L79" i="9"/>
  <c r="K67" i="9"/>
  <c r="K68" i="9" s="1"/>
  <c r="J67" i="9"/>
  <c r="J68" i="9" s="1"/>
  <c r="L71" i="9"/>
  <c r="AC72" i="9"/>
  <c r="M72" i="9"/>
  <c r="AB72" i="9"/>
  <c r="AB73" i="9" s="1"/>
  <c r="T72" i="9"/>
  <c r="N72" i="9"/>
  <c r="AA72" i="9"/>
  <c r="AA73" i="9" s="1"/>
  <c r="S72" i="9"/>
  <c r="S73" i="9" s="1"/>
  <c r="Z72" i="9"/>
  <c r="Z73" i="9" s="1"/>
  <c r="R72" i="9"/>
  <c r="R73" i="9" s="1"/>
  <c r="J72" i="9"/>
  <c r="F72" i="9"/>
  <c r="F73" i="9" s="1"/>
  <c r="I72" i="9"/>
  <c r="I73" i="9" s="1"/>
  <c r="O72" i="9"/>
  <c r="H72" i="9"/>
  <c r="H73" i="9" s="1"/>
  <c r="Y72" i="9"/>
  <c r="P72" i="9"/>
  <c r="P73" i="9" s="1"/>
  <c r="W72" i="9"/>
  <c r="AD62" i="9"/>
  <c r="AD63" i="9" s="1"/>
  <c r="AE63" i="9" s="1"/>
  <c r="D27" i="8"/>
  <c r="E26" i="8"/>
  <c r="AA68" i="7"/>
  <c r="B77" i="7"/>
  <c r="C77" i="7" s="1"/>
  <c r="W76" i="7"/>
  <c r="O76" i="7"/>
  <c r="G76" i="7"/>
  <c r="T76" i="7"/>
  <c r="L76" i="7"/>
  <c r="X76" i="7"/>
  <c r="H76" i="7"/>
  <c r="Z76" i="7"/>
  <c r="P76" i="7"/>
  <c r="AA76" i="7"/>
  <c r="M76" i="7"/>
  <c r="AC76" i="7"/>
  <c r="W68" i="7"/>
  <c r="Y71" i="7"/>
  <c r="R71" i="7"/>
  <c r="O67" i="7"/>
  <c r="O68" i="7" s="1"/>
  <c r="Y67" i="7"/>
  <c r="Y68" i="7" s="1"/>
  <c r="L67" i="7"/>
  <c r="L68" i="7" s="1"/>
  <c r="L71" i="7"/>
  <c r="F71" i="7"/>
  <c r="Z71" i="7"/>
  <c r="H75" i="7"/>
  <c r="U75" i="7"/>
  <c r="F75" i="7"/>
  <c r="W67" i="7"/>
  <c r="J67" i="7"/>
  <c r="J68" i="7" s="1"/>
  <c r="T67" i="7"/>
  <c r="T68" i="7" s="1"/>
  <c r="AC79" i="7"/>
  <c r="B81" i="7"/>
  <c r="C81" i="7" s="1"/>
  <c r="K80" i="7"/>
  <c r="W71" i="7"/>
  <c r="P71" i="7"/>
  <c r="M71" i="7"/>
  <c r="M67" i="7"/>
  <c r="M68" i="7" s="1"/>
  <c r="H67" i="7"/>
  <c r="R67" i="7"/>
  <c r="R68" i="7" s="1"/>
  <c r="AB67" i="7"/>
  <c r="AB68" i="7" s="1"/>
  <c r="AD74" i="7"/>
  <c r="AA71" i="7"/>
  <c r="U71" i="7"/>
  <c r="AA75" i="7"/>
  <c r="L75" i="7"/>
  <c r="Z75" i="7"/>
  <c r="AC75" i="7"/>
  <c r="W75" i="7"/>
  <c r="V75" i="7"/>
  <c r="F67" i="7"/>
  <c r="F68" i="7" s="1"/>
  <c r="P67" i="7"/>
  <c r="P68" i="7" s="1"/>
  <c r="Z67" i="7"/>
  <c r="Z68" i="7" s="1"/>
  <c r="N79" i="7"/>
  <c r="T71" i="7"/>
  <c r="N71" i="7"/>
  <c r="G71" i="7"/>
  <c r="AC71" i="7"/>
  <c r="J75" i="7"/>
  <c r="R75" i="7"/>
  <c r="O75" i="7"/>
  <c r="M75" i="7"/>
  <c r="AD70" i="7"/>
  <c r="N67" i="7"/>
  <c r="N68" i="7" s="1"/>
  <c r="U72" i="7"/>
  <c r="X71" i="7"/>
  <c r="Q71" i="7"/>
  <c r="Q68" i="7"/>
  <c r="P75" i="7"/>
  <c r="N75" i="7"/>
  <c r="AD62" i="7"/>
  <c r="F63" i="7"/>
  <c r="X67" i="7"/>
  <c r="X68" i="7" s="1"/>
  <c r="AD63" i="7"/>
  <c r="AE63" i="7" s="1"/>
  <c r="G75" i="7"/>
  <c r="I75" i="7"/>
  <c r="X75" i="7"/>
  <c r="V67" i="7"/>
  <c r="V68" i="7" s="1"/>
  <c r="U67" i="7"/>
  <c r="U68" i="7" s="1"/>
  <c r="S67" i="7"/>
  <c r="S68" i="7" s="1"/>
  <c r="J79" i="7"/>
  <c r="T79" i="7"/>
  <c r="AB84" i="7"/>
  <c r="T84" i="7"/>
  <c r="L84" i="7"/>
  <c r="AA84" i="7"/>
  <c r="S84" i="7"/>
  <c r="K84" i="7"/>
  <c r="Z84" i="7"/>
  <c r="R84" i="7"/>
  <c r="J84" i="7"/>
  <c r="Y84" i="7"/>
  <c r="Q84" i="7"/>
  <c r="I84" i="7"/>
  <c r="X84" i="7"/>
  <c r="P84" i="7"/>
  <c r="H84" i="7"/>
  <c r="B85" i="7"/>
  <c r="C85" i="7" s="1"/>
  <c r="W84" i="7"/>
  <c r="O84" i="7"/>
  <c r="G84" i="7"/>
  <c r="B89" i="7"/>
  <c r="C89" i="7" s="1"/>
  <c r="V84" i="7"/>
  <c r="N84" i="7"/>
  <c r="F84" i="7"/>
  <c r="M84" i="7"/>
  <c r="AC84" i="7"/>
  <c r="U84" i="7"/>
  <c r="K71" i="7"/>
  <c r="S71" i="7"/>
  <c r="AB71" i="7"/>
  <c r="AD66" i="7"/>
  <c r="Y75" i="7"/>
  <c r="K67" i="7"/>
  <c r="K68" i="7" s="1"/>
  <c r="Q75" i="7"/>
  <c r="T75" i="7"/>
  <c r="H68" i="7"/>
  <c r="AC67" i="7"/>
  <c r="AC68" i="7" s="1"/>
  <c r="I67" i="7"/>
  <c r="I68" i="7" s="1"/>
  <c r="R79" i="7"/>
  <c r="AB79" i="7"/>
  <c r="V71" i="7"/>
  <c r="O71" i="7"/>
  <c r="D28" i="6"/>
  <c r="E27" i="6"/>
  <c r="B75" i="5"/>
  <c r="C75" i="5" s="1"/>
  <c r="B79" i="5"/>
  <c r="C79" i="5" s="1"/>
  <c r="V74" i="5"/>
  <c r="L74" i="5"/>
  <c r="F74" i="5"/>
  <c r="X74" i="5"/>
  <c r="P74" i="5"/>
  <c r="J57" i="5"/>
  <c r="J58" i="5" s="1"/>
  <c r="AA57" i="5"/>
  <c r="AA58" i="5" s="1"/>
  <c r="F57" i="5"/>
  <c r="X57" i="5"/>
  <c r="X58" i="5" s="1"/>
  <c r="AD56" i="5"/>
  <c r="V57" i="5"/>
  <c r="V58" i="5" s="1"/>
  <c r="AD52" i="5"/>
  <c r="AD53" i="5" s="1"/>
  <c r="AE53" i="5" s="1"/>
  <c r="F53" i="5"/>
  <c r="Z57" i="5"/>
  <c r="Z58" i="5" s="1"/>
  <c r="L57" i="5"/>
  <c r="L69" i="5"/>
  <c r="U69" i="5"/>
  <c r="W69" i="5"/>
  <c r="J69" i="5"/>
  <c r="I57" i="5"/>
  <c r="I58" i="5" s="1"/>
  <c r="T57" i="5"/>
  <c r="T58" i="5" s="1"/>
  <c r="G57" i="5"/>
  <c r="G58" i="5" s="1"/>
  <c r="T65" i="5"/>
  <c r="U65" i="5"/>
  <c r="F66" i="5"/>
  <c r="AC66" i="5"/>
  <c r="U66" i="5"/>
  <c r="M66" i="5"/>
  <c r="AA66" i="5"/>
  <c r="S66" i="5"/>
  <c r="K66" i="5"/>
  <c r="Y66" i="5"/>
  <c r="Q66" i="5"/>
  <c r="I66" i="5"/>
  <c r="B67" i="5"/>
  <c r="C67" i="5" s="1"/>
  <c r="W66" i="5"/>
  <c r="P66" i="5"/>
  <c r="H66" i="5"/>
  <c r="R65" i="5"/>
  <c r="L58" i="5"/>
  <c r="AC62" i="5"/>
  <c r="AC63" i="5" s="1"/>
  <c r="L62" i="5"/>
  <c r="U62" i="5"/>
  <c r="U63" i="5" s="1"/>
  <c r="AA62" i="5"/>
  <c r="AA63" i="5" s="1"/>
  <c r="S62" i="5"/>
  <c r="S63" i="5" s="1"/>
  <c r="Y62" i="5"/>
  <c r="Y63" i="5" s="1"/>
  <c r="Q62" i="5"/>
  <c r="Q63" i="5" s="1"/>
  <c r="I62" i="5"/>
  <c r="I63" i="5" s="1"/>
  <c r="X62" i="5"/>
  <c r="F62" i="5"/>
  <c r="W62" i="5"/>
  <c r="W63" i="5" s="1"/>
  <c r="G62" i="5"/>
  <c r="G63" i="5" s="1"/>
  <c r="O62" i="5"/>
  <c r="O63" i="5" s="1"/>
  <c r="AB57" i="5"/>
  <c r="AB58" i="5" s="1"/>
  <c r="AD60" i="5"/>
  <c r="R57" i="5"/>
  <c r="R58" i="5" s="1"/>
  <c r="N57" i="5"/>
  <c r="N58" i="5" s="1"/>
  <c r="U70" i="5"/>
  <c r="M70" i="5"/>
  <c r="AB70" i="5"/>
  <c r="K70" i="5"/>
  <c r="Z70" i="5"/>
  <c r="B71" i="5"/>
  <c r="C71" i="5" s="1"/>
  <c r="W70" i="5"/>
  <c r="O70" i="5"/>
  <c r="M57" i="5"/>
  <c r="M58" i="5" s="1"/>
  <c r="W57" i="5"/>
  <c r="F65" i="5"/>
  <c r="P65" i="5"/>
  <c r="F61" i="5"/>
  <c r="P61" i="5"/>
  <c r="N69" i="5"/>
  <c r="P69" i="5"/>
  <c r="K57" i="5"/>
  <c r="K58" i="5" s="1"/>
  <c r="U57" i="5"/>
  <c r="U58" i="5" s="1"/>
  <c r="H57" i="5"/>
  <c r="H58" i="5" s="1"/>
  <c r="L65" i="5"/>
  <c r="N65" i="5"/>
  <c r="X65" i="5"/>
  <c r="N61" i="5"/>
  <c r="X61" i="5"/>
  <c r="X63" i="5" s="1"/>
  <c r="Q57" i="5"/>
  <c r="Q58" i="5" s="1"/>
  <c r="O57" i="5"/>
  <c r="O58" i="5" s="1"/>
  <c r="Y57" i="5"/>
  <c r="Y58" i="5" s="1"/>
  <c r="AD64" i="5"/>
  <c r="K69" i="5"/>
  <c r="V69" i="5"/>
  <c r="S57" i="5"/>
  <c r="S58" i="5" s="1"/>
  <c r="AC57" i="5"/>
  <c r="AC58" i="5" s="1"/>
  <c r="K65" i="5"/>
  <c r="V65" i="5"/>
  <c r="W58" i="5"/>
  <c r="L61" i="5"/>
  <c r="V61" i="5"/>
  <c r="E27" i="4"/>
  <c r="D28" i="4"/>
  <c r="AD67" i="11" l="1"/>
  <c r="N73" i="11"/>
  <c r="Y85" i="11"/>
  <c r="Q85" i="11"/>
  <c r="B86" i="11"/>
  <c r="C86" i="11" s="1"/>
  <c r="O85" i="11"/>
  <c r="G85" i="11"/>
  <c r="L85" i="11"/>
  <c r="AB85" i="11"/>
  <c r="AA85" i="11"/>
  <c r="N84" i="11"/>
  <c r="Z81" i="11"/>
  <c r="P81" i="11"/>
  <c r="H81" i="11"/>
  <c r="B82" i="11"/>
  <c r="C82" i="11" s="1"/>
  <c r="F81" i="11"/>
  <c r="AC81" i="11"/>
  <c r="R81" i="11"/>
  <c r="S81" i="11"/>
  <c r="AA81" i="11"/>
  <c r="O80" i="11"/>
  <c r="S80" i="11"/>
  <c r="AC80" i="11"/>
  <c r="Q84" i="11"/>
  <c r="L84" i="11"/>
  <c r="V84" i="11"/>
  <c r="X77" i="11"/>
  <c r="X78" i="11" s="1"/>
  <c r="P77" i="11"/>
  <c r="V77" i="11"/>
  <c r="F77" i="11"/>
  <c r="AC77" i="11"/>
  <c r="AC78" i="11" s="1"/>
  <c r="L77" i="11"/>
  <c r="L78" i="11" s="1"/>
  <c r="H77" i="11"/>
  <c r="J77" i="11"/>
  <c r="AA77" i="11"/>
  <c r="AA78" i="11" s="1"/>
  <c r="Y76" i="11"/>
  <c r="L76" i="11"/>
  <c r="G68" i="11"/>
  <c r="I80" i="11"/>
  <c r="AA80" i="11"/>
  <c r="F80" i="11"/>
  <c r="J84" i="11"/>
  <c r="T84" i="11"/>
  <c r="AB89" i="11"/>
  <c r="T89" i="11"/>
  <c r="L89" i="11"/>
  <c r="S89" i="11"/>
  <c r="K89" i="11"/>
  <c r="Z89" i="11"/>
  <c r="R89" i="11"/>
  <c r="J89" i="11"/>
  <c r="Q89" i="11"/>
  <c r="X89" i="11"/>
  <c r="P89" i="11"/>
  <c r="H89" i="11"/>
  <c r="B90" i="11"/>
  <c r="C90" i="11" s="1"/>
  <c r="W89" i="11"/>
  <c r="G89" i="11"/>
  <c r="B94" i="11"/>
  <c r="C94" i="11" s="1"/>
  <c r="V89" i="11"/>
  <c r="U89" i="11"/>
  <c r="F89" i="11"/>
  <c r="N89" i="11"/>
  <c r="L73" i="11"/>
  <c r="U72" i="11"/>
  <c r="U73" i="11" s="1"/>
  <c r="X72" i="11"/>
  <c r="X73" i="11" s="1"/>
  <c r="F76" i="11"/>
  <c r="J76" i="11"/>
  <c r="J78" i="11" s="1"/>
  <c r="T76" i="11"/>
  <c r="V78" i="11"/>
  <c r="N80" i="11"/>
  <c r="R84" i="11"/>
  <c r="AB84" i="11"/>
  <c r="G84" i="11"/>
  <c r="AD68" i="11"/>
  <c r="G76" i="11"/>
  <c r="R76" i="11"/>
  <c r="AB76" i="11"/>
  <c r="F73" i="11"/>
  <c r="G73" i="11"/>
  <c r="X80" i="11"/>
  <c r="Y80" i="11"/>
  <c r="L80" i="11"/>
  <c r="V80" i="11"/>
  <c r="Y84" i="11"/>
  <c r="Z84" i="11"/>
  <c r="M84" i="11"/>
  <c r="O84" i="11"/>
  <c r="P78" i="11"/>
  <c r="H76" i="11"/>
  <c r="Z76" i="11"/>
  <c r="X84" i="11"/>
  <c r="K84" i="11"/>
  <c r="U84" i="11"/>
  <c r="AD75" i="11"/>
  <c r="AD79" i="11"/>
  <c r="D28" i="10"/>
  <c r="E27" i="10"/>
  <c r="O73" i="9"/>
  <c r="AD75" i="9"/>
  <c r="Y73" i="9"/>
  <c r="AC73" i="9"/>
  <c r="M73" i="9"/>
  <c r="I84" i="9"/>
  <c r="S80" i="9"/>
  <c r="Q80" i="9"/>
  <c r="M80" i="9"/>
  <c r="W80" i="9"/>
  <c r="Q84" i="9"/>
  <c r="X72" i="9"/>
  <c r="X73" i="9" s="1"/>
  <c r="V72" i="9"/>
  <c r="V73" i="9" s="1"/>
  <c r="L72" i="9"/>
  <c r="L73" i="9" s="1"/>
  <c r="R80" i="9"/>
  <c r="H80" i="9"/>
  <c r="U80" i="9"/>
  <c r="Z81" i="9"/>
  <c r="J81" i="9"/>
  <c r="H81" i="9"/>
  <c r="T81" i="9"/>
  <c r="K81" i="9"/>
  <c r="W81" i="9"/>
  <c r="B82" i="9"/>
  <c r="C82" i="9" s="1"/>
  <c r="U81" i="9"/>
  <c r="AD67" i="9"/>
  <c r="AD68" i="9" s="1"/>
  <c r="S84" i="9"/>
  <c r="Y84" i="9"/>
  <c r="G84" i="9"/>
  <c r="Z76" i="9"/>
  <c r="S76" i="9"/>
  <c r="AC76" i="9"/>
  <c r="AD71" i="9"/>
  <c r="T73" i="9"/>
  <c r="Z84" i="9"/>
  <c r="W84" i="9"/>
  <c r="N76" i="9"/>
  <c r="W73" i="9"/>
  <c r="N80" i="9"/>
  <c r="AB84" i="9"/>
  <c r="AC84" i="9"/>
  <c r="T85" i="9"/>
  <c r="K85" i="9"/>
  <c r="AA85" i="9"/>
  <c r="S85" i="9"/>
  <c r="Z85" i="9"/>
  <c r="J85" i="9"/>
  <c r="Q85" i="9"/>
  <c r="I85" i="9"/>
  <c r="AC85" i="9"/>
  <c r="M85" i="9"/>
  <c r="P85" i="9"/>
  <c r="O85" i="9"/>
  <c r="N85" i="9"/>
  <c r="B86" i="9"/>
  <c r="C86" i="9" s="1"/>
  <c r="H85" i="9"/>
  <c r="G85" i="9"/>
  <c r="F85" i="9"/>
  <c r="V85" i="9"/>
  <c r="J76" i="9"/>
  <c r="G76" i="9"/>
  <c r="L76" i="9"/>
  <c r="V76" i="9"/>
  <c r="U84" i="9"/>
  <c r="I76" i="9"/>
  <c r="X76" i="9"/>
  <c r="AD79" i="9"/>
  <c r="I80" i="9"/>
  <c r="G72" i="9"/>
  <c r="G73" i="9" s="1"/>
  <c r="K72" i="9"/>
  <c r="U72" i="9"/>
  <c r="U73" i="9" s="1"/>
  <c r="J73" i="9"/>
  <c r="AA80" i="9"/>
  <c r="L80" i="9"/>
  <c r="N73" i="9"/>
  <c r="K84" i="9"/>
  <c r="T84" i="9"/>
  <c r="F84" i="9"/>
  <c r="H84" i="9"/>
  <c r="F68" i="9"/>
  <c r="H76" i="9"/>
  <c r="O76" i="9"/>
  <c r="T76" i="9"/>
  <c r="O84" i="9"/>
  <c r="R84" i="9"/>
  <c r="AA84" i="9"/>
  <c r="N84" i="9"/>
  <c r="P84" i="9"/>
  <c r="P76" i="9"/>
  <c r="W76" i="9"/>
  <c r="AB76" i="9"/>
  <c r="J84" i="9"/>
  <c r="X84" i="9"/>
  <c r="Q76" i="9"/>
  <c r="R77" i="9"/>
  <c r="R78" i="9" s="1"/>
  <c r="J77" i="9"/>
  <c r="Y77" i="9"/>
  <c r="I77" i="9"/>
  <c r="X77" i="9"/>
  <c r="P77" i="9"/>
  <c r="W77" i="9"/>
  <c r="O77" i="9"/>
  <c r="G77" i="9"/>
  <c r="S77" i="9"/>
  <c r="K77" i="9"/>
  <c r="N77" i="9"/>
  <c r="M77" i="9"/>
  <c r="AC77" i="9"/>
  <c r="F77" i="9"/>
  <c r="F78" i="9" s="1"/>
  <c r="Q77" i="9"/>
  <c r="AB77" i="9"/>
  <c r="V77" i="9"/>
  <c r="U77" i="9"/>
  <c r="U78" i="9" s="1"/>
  <c r="M76" i="9"/>
  <c r="M84" i="9"/>
  <c r="V84" i="9"/>
  <c r="Q72" i="9"/>
  <c r="Q73" i="9" s="1"/>
  <c r="M89" i="9"/>
  <c r="AB89" i="9"/>
  <c r="L89" i="9"/>
  <c r="T89" i="9"/>
  <c r="AA89" i="9"/>
  <c r="Z89" i="9"/>
  <c r="R89" i="9"/>
  <c r="B94" i="9"/>
  <c r="C94" i="9" s="1"/>
  <c r="V89" i="9"/>
  <c r="N89" i="9"/>
  <c r="G89" i="9"/>
  <c r="X89" i="9"/>
  <c r="W89" i="9"/>
  <c r="Q89" i="9"/>
  <c r="O89" i="9"/>
  <c r="B90" i="9"/>
  <c r="C90" i="9" s="1"/>
  <c r="I89" i="9"/>
  <c r="Y76" i="9"/>
  <c r="Y78" i="9" s="1"/>
  <c r="K76" i="9"/>
  <c r="K78" i="9" s="1"/>
  <c r="D28" i="8"/>
  <c r="E27" i="8"/>
  <c r="AB72" i="7"/>
  <c r="F72" i="7"/>
  <c r="U73" i="7"/>
  <c r="AB80" i="7"/>
  <c r="N80" i="7"/>
  <c r="X80" i="7"/>
  <c r="S80" i="7"/>
  <c r="AD75" i="7"/>
  <c r="B86" i="7"/>
  <c r="C86" i="7" s="1"/>
  <c r="P85" i="7"/>
  <c r="Q85" i="7"/>
  <c r="O72" i="7"/>
  <c r="O73" i="7" s="1"/>
  <c r="H72" i="7"/>
  <c r="H73" i="7" s="1"/>
  <c r="N72" i="7"/>
  <c r="N73" i="7" s="1"/>
  <c r="AD67" i="7"/>
  <c r="AD68" i="7" s="1"/>
  <c r="T80" i="7"/>
  <c r="V80" i="7"/>
  <c r="I80" i="7"/>
  <c r="AA80" i="7"/>
  <c r="Z72" i="7"/>
  <c r="Z73" i="7" s="1"/>
  <c r="S72" i="7"/>
  <c r="S73" i="7" s="1"/>
  <c r="V72" i="7"/>
  <c r="V73" i="7" s="1"/>
  <c r="G80" i="7"/>
  <c r="Q80" i="7"/>
  <c r="W72" i="7"/>
  <c r="AC72" i="7"/>
  <c r="AC73" i="7" s="1"/>
  <c r="I72" i="7"/>
  <c r="I73" i="7" s="1"/>
  <c r="L80" i="7"/>
  <c r="O80" i="7"/>
  <c r="Y80" i="7"/>
  <c r="F77" i="7"/>
  <c r="AC77" i="7"/>
  <c r="AC78" i="7" s="1"/>
  <c r="U77" i="7"/>
  <c r="M77" i="7"/>
  <c r="M78" i="7" s="1"/>
  <c r="K77" i="7"/>
  <c r="Z77" i="7"/>
  <c r="Z78" i="7" s="1"/>
  <c r="R77" i="7"/>
  <c r="J77" i="7"/>
  <c r="L77" i="7"/>
  <c r="L78" i="7" s="1"/>
  <c r="I77" i="7"/>
  <c r="G77" i="7"/>
  <c r="G78" i="7" s="1"/>
  <c r="Q77" i="7"/>
  <c r="AB77" i="7"/>
  <c r="AB73" i="7"/>
  <c r="P72" i="7"/>
  <c r="P73" i="7" s="1"/>
  <c r="J72" i="7"/>
  <c r="J73" i="7" s="1"/>
  <c r="Q72" i="7"/>
  <c r="Q73" i="7" s="1"/>
  <c r="AD79" i="7"/>
  <c r="M80" i="7"/>
  <c r="W80" i="7"/>
  <c r="J80" i="7"/>
  <c r="AD71" i="7"/>
  <c r="Q76" i="7"/>
  <c r="Q78" i="7" s="1"/>
  <c r="AB76" i="7"/>
  <c r="Y76" i="7"/>
  <c r="B90" i="7"/>
  <c r="C90" i="7" s="1"/>
  <c r="B94" i="7"/>
  <c r="C94" i="7" s="1"/>
  <c r="AC89" i="7"/>
  <c r="W89" i="7"/>
  <c r="S89" i="7"/>
  <c r="M72" i="7"/>
  <c r="M73" i="7" s="1"/>
  <c r="AA72" i="7"/>
  <c r="AA73" i="7" s="1"/>
  <c r="T72" i="7"/>
  <c r="T73" i="7" s="1"/>
  <c r="Y72" i="7"/>
  <c r="Y73" i="7" s="1"/>
  <c r="U80" i="7"/>
  <c r="B82" i="7"/>
  <c r="C82" i="7" s="1"/>
  <c r="W81" i="7"/>
  <c r="O81" i="7"/>
  <c r="V81" i="7"/>
  <c r="AC81" i="7"/>
  <c r="U81" i="7"/>
  <c r="M81" i="7"/>
  <c r="AB81" i="7"/>
  <c r="L81" i="7"/>
  <c r="G81" i="7"/>
  <c r="AA81" i="7"/>
  <c r="S81" i="7"/>
  <c r="K81" i="7"/>
  <c r="Z81" i="7"/>
  <c r="R81" i="7"/>
  <c r="Y81" i="7"/>
  <c r="Q81" i="7"/>
  <c r="I81" i="7"/>
  <c r="X81" i="7"/>
  <c r="P81" i="7"/>
  <c r="H81" i="7"/>
  <c r="R80" i="7"/>
  <c r="F76" i="7"/>
  <c r="J76" i="7"/>
  <c r="X72" i="7"/>
  <c r="X73" i="7" s="1"/>
  <c r="G72" i="7"/>
  <c r="G73" i="7" s="1"/>
  <c r="K72" i="7"/>
  <c r="K73" i="7" s="1"/>
  <c r="W73" i="7"/>
  <c r="AC80" i="7"/>
  <c r="H80" i="7"/>
  <c r="Z80" i="7"/>
  <c r="I76" i="7"/>
  <c r="S76" i="7"/>
  <c r="N76" i="7"/>
  <c r="R76" i="7"/>
  <c r="AD84" i="7"/>
  <c r="L72" i="7"/>
  <c r="L73" i="7" s="1"/>
  <c r="R72" i="7"/>
  <c r="R73" i="7" s="1"/>
  <c r="F80" i="7"/>
  <c r="P80" i="7"/>
  <c r="K76" i="7"/>
  <c r="K78" i="7" s="1"/>
  <c r="U76" i="7"/>
  <c r="U78" i="7" s="1"/>
  <c r="V76" i="7"/>
  <c r="E28" i="6"/>
  <c r="D29" i="6"/>
  <c r="AD69" i="5"/>
  <c r="AD57" i="5"/>
  <c r="N74" i="5"/>
  <c r="Z67" i="5"/>
  <c r="R67" i="5"/>
  <c r="X67" i="5"/>
  <c r="P67" i="5"/>
  <c r="P68" i="5" s="1"/>
  <c r="H67" i="5"/>
  <c r="H68" i="5" s="1"/>
  <c r="W67" i="5"/>
  <c r="W68" i="5" s="1"/>
  <c r="F67" i="5"/>
  <c r="F68" i="5" s="1"/>
  <c r="AC67" i="5"/>
  <c r="AC68" i="5" s="1"/>
  <c r="U67" i="5"/>
  <c r="U68" i="5" s="1"/>
  <c r="M67" i="5"/>
  <c r="M68" i="5" s="1"/>
  <c r="J67" i="5"/>
  <c r="AB67" i="5"/>
  <c r="T67" i="5"/>
  <c r="T68" i="5" s="1"/>
  <c r="L67" i="5"/>
  <c r="AD61" i="5"/>
  <c r="B72" i="5"/>
  <c r="C72" i="5" s="1"/>
  <c r="P71" i="5"/>
  <c r="S70" i="5"/>
  <c r="AC70" i="5"/>
  <c r="J74" i="5"/>
  <c r="T74" i="5"/>
  <c r="Z79" i="5"/>
  <c r="K79" i="5"/>
  <c r="P79" i="5"/>
  <c r="B80" i="5"/>
  <c r="C80" i="5" s="1"/>
  <c r="M79" i="5"/>
  <c r="B84" i="5"/>
  <c r="C84" i="5" s="1"/>
  <c r="N66" i="5"/>
  <c r="R74" i="5"/>
  <c r="AB74" i="5"/>
  <c r="G74" i="5"/>
  <c r="AD65" i="5"/>
  <c r="N70" i="5"/>
  <c r="N62" i="5"/>
  <c r="N63" i="5" s="1"/>
  <c r="J62" i="5"/>
  <c r="J63" i="5" s="1"/>
  <c r="T62" i="5"/>
  <c r="T63" i="5" s="1"/>
  <c r="L66" i="5"/>
  <c r="L68" i="5" s="1"/>
  <c r="V66" i="5"/>
  <c r="I74" i="5"/>
  <c r="Z74" i="5"/>
  <c r="M74" i="5"/>
  <c r="O74" i="5"/>
  <c r="AA70" i="5"/>
  <c r="F70" i="5"/>
  <c r="H70" i="5"/>
  <c r="Q70" i="5"/>
  <c r="P70" i="5"/>
  <c r="Y70" i="5"/>
  <c r="L70" i="5"/>
  <c r="V70" i="5"/>
  <c r="V62" i="5"/>
  <c r="V63" i="5" s="1"/>
  <c r="R62" i="5"/>
  <c r="R63" i="5" s="1"/>
  <c r="AB62" i="5"/>
  <c r="AB63" i="5" s="1"/>
  <c r="X66" i="5"/>
  <c r="J66" i="5"/>
  <c r="T66" i="5"/>
  <c r="F58" i="5"/>
  <c r="Q74" i="5"/>
  <c r="K74" i="5"/>
  <c r="U74" i="5"/>
  <c r="W74" i="5"/>
  <c r="I70" i="5"/>
  <c r="X70" i="5"/>
  <c r="J70" i="5"/>
  <c r="T70" i="5"/>
  <c r="H62" i="5"/>
  <c r="H63" i="5" s="1"/>
  <c r="Z62" i="5"/>
  <c r="Z63" i="5" s="1"/>
  <c r="M62" i="5"/>
  <c r="M63" i="5" s="1"/>
  <c r="G66" i="5"/>
  <c r="R66" i="5"/>
  <c r="AB66" i="5"/>
  <c r="AD58" i="5"/>
  <c r="AE58" i="5" s="1"/>
  <c r="Y74" i="5"/>
  <c r="S74" i="5"/>
  <c r="AC74" i="5"/>
  <c r="K75" i="5"/>
  <c r="Z75" i="5"/>
  <c r="R75" i="5"/>
  <c r="J75" i="5"/>
  <c r="P75" i="5"/>
  <c r="H75" i="5"/>
  <c r="B76" i="5"/>
  <c r="C76" i="5" s="1"/>
  <c r="W75" i="5"/>
  <c r="F75" i="5"/>
  <c r="AB75" i="5"/>
  <c r="T75" i="5"/>
  <c r="L75" i="5"/>
  <c r="Y75" i="5"/>
  <c r="F63" i="5"/>
  <c r="L63" i="5"/>
  <c r="G70" i="5"/>
  <c r="R70" i="5"/>
  <c r="P62" i="5"/>
  <c r="P63" i="5" s="1"/>
  <c r="K62" i="5"/>
  <c r="K63" i="5" s="1"/>
  <c r="O66" i="5"/>
  <c r="Z66" i="5"/>
  <c r="Z68" i="5" s="1"/>
  <c r="H74" i="5"/>
  <c r="AA74" i="5"/>
  <c r="D29" i="4"/>
  <c r="E28" i="4"/>
  <c r="AD84" i="11" l="1"/>
  <c r="AE68" i="11"/>
  <c r="AF68" i="11"/>
  <c r="P90" i="11"/>
  <c r="H90" i="11"/>
  <c r="B91" i="11"/>
  <c r="C91" i="11" s="1"/>
  <c r="F90" i="11"/>
  <c r="AC90" i="11"/>
  <c r="U90" i="11"/>
  <c r="W90" i="11"/>
  <c r="AA90" i="11"/>
  <c r="S90" i="11"/>
  <c r="K90" i="11"/>
  <c r="Q90" i="11"/>
  <c r="J90" i="11"/>
  <c r="AD76" i="11"/>
  <c r="N77" i="11"/>
  <c r="N78" i="11" s="1"/>
  <c r="I77" i="11"/>
  <c r="I78" i="11" s="1"/>
  <c r="AB81" i="11"/>
  <c r="N81" i="11"/>
  <c r="X81" i="11"/>
  <c r="M85" i="11"/>
  <c r="W85" i="11"/>
  <c r="J85" i="11"/>
  <c r="AD80" i="11"/>
  <c r="Q77" i="11"/>
  <c r="Q78" i="11" s="1"/>
  <c r="V81" i="11"/>
  <c r="I81" i="11"/>
  <c r="T85" i="11"/>
  <c r="B87" i="11"/>
  <c r="C87" i="11" s="1"/>
  <c r="W86" i="11"/>
  <c r="O86" i="11"/>
  <c r="G86" i="11"/>
  <c r="V86" i="11"/>
  <c r="AC86" i="11"/>
  <c r="M86" i="11"/>
  <c r="AB86" i="11"/>
  <c r="T86" i="11"/>
  <c r="L86" i="11"/>
  <c r="N86" i="11"/>
  <c r="S86" i="11"/>
  <c r="Z86" i="11"/>
  <c r="R86" i="11"/>
  <c r="J86" i="11"/>
  <c r="X86" i="11"/>
  <c r="Q86" i="11"/>
  <c r="I86" i="11"/>
  <c r="Y86" i="11"/>
  <c r="R85" i="11"/>
  <c r="T78" i="11"/>
  <c r="H94" i="11"/>
  <c r="B95" i="11"/>
  <c r="C95" i="11" s="1"/>
  <c r="B99" i="11"/>
  <c r="C99" i="11" s="1"/>
  <c r="F94" i="11"/>
  <c r="W94" i="11"/>
  <c r="K94" i="11"/>
  <c r="AC89" i="11"/>
  <c r="I89" i="11"/>
  <c r="AA89" i="11"/>
  <c r="R77" i="11"/>
  <c r="T77" i="11"/>
  <c r="G77" i="11"/>
  <c r="G78" i="11" s="1"/>
  <c r="Y77" i="11"/>
  <c r="Y78" i="11" s="1"/>
  <c r="K81" i="11"/>
  <c r="G81" i="11"/>
  <c r="Q81" i="11"/>
  <c r="U85" i="11"/>
  <c r="H85" i="11"/>
  <c r="Z85" i="11"/>
  <c r="S77" i="11"/>
  <c r="S78" i="11" s="1"/>
  <c r="AB77" i="11"/>
  <c r="AB78" i="11" s="1"/>
  <c r="O77" i="11"/>
  <c r="O78" i="11" s="1"/>
  <c r="L81" i="11"/>
  <c r="O81" i="11"/>
  <c r="Y81" i="11"/>
  <c r="F85" i="11"/>
  <c r="P85" i="11"/>
  <c r="K85" i="11"/>
  <c r="F78" i="11"/>
  <c r="R78" i="11"/>
  <c r="M89" i="11"/>
  <c r="O89" i="11"/>
  <c r="Y89" i="11"/>
  <c r="K77" i="11"/>
  <c r="K78" i="11" s="1"/>
  <c r="M77" i="11"/>
  <c r="M78" i="11" s="1"/>
  <c r="W77" i="11"/>
  <c r="W78" i="11" s="1"/>
  <c r="AD72" i="11"/>
  <c r="AD73" i="11" s="1"/>
  <c r="AE73" i="11" s="1"/>
  <c r="M81" i="11"/>
  <c r="W81" i="11"/>
  <c r="J81" i="11"/>
  <c r="AC85" i="11"/>
  <c r="N85" i="11"/>
  <c r="X85" i="11"/>
  <c r="S85" i="11"/>
  <c r="H78" i="11"/>
  <c r="Z77" i="11"/>
  <c r="Z78" i="11" s="1"/>
  <c r="U77" i="11"/>
  <c r="U78" i="11" s="1"/>
  <c r="T81" i="11"/>
  <c r="U81" i="11"/>
  <c r="AC82" i="11"/>
  <c r="AC83" i="11" s="1"/>
  <c r="V85" i="11"/>
  <c r="I85" i="11"/>
  <c r="D29" i="10"/>
  <c r="E28" i="10"/>
  <c r="AC78" i="9"/>
  <c r="AD72" i="9"/>
  <c r="AD73" i="9" s="1"/>
  <c r="AE73" i="9" s="1"/>
  <c r="V78" i="9"/>
  <c r="G78" i="9"/>
  <c r="M78" i="9"/>
  <c r="W78" i="9"/>
  <c r="O78" i="9"/>
  <c r="AE68" i="9"/>
  <c r="AF68" i="9"/>
  <c r="Q78" i="9"/>
  <c r="AB78" i="9"/>
  <c r="P89" i="9"/>
  <c r="K89" i="9"/>
  <c r="P78" i="9"/>
  <c r="M81" i="9"/>
  <c r="AC81" i="9"/>
  <c r="X81" i="9"/>
  <c r="S81" i="9"/>
  <c r="AD84" i="9"/>
  <c r="P86" i="9"/>
  <c r="B87" i="9"/>
  <c r="C87" i="9" s="1"/>
  <c r="W86" i="9"/>
  <c r="O86" i="9"/>
  <c r="F86" i="9"/>
  <c r="M86" i="9"/>
  <c r="Y86" i="9"/>
  <c r="J86" i="9"/>
  <c r="U86" i="9"/>
  <c r="AA86" i="9"/>
  <c r="Z86" i="9"/>
  <c r="R86" i="9"/>
  <c r="Y89" i="9"/>
  <c r="U89" i="9"/>
  <c r="B91" i="9"/>
  <c r="C91" i="9" s="1"/>
  <c r="W90" i="9"/>
  <c r="F89" i="9"/>
  <c r="S89" i="9"/>
  <c r="AC89" i="9"/>
  <c r="T77" i="9"/>
  <c r="T78" i="9" s="1"/>
  <c r="L77" i="9"/>
  <c r="L78" i="9" s="1"/>
  <c r="H77" i="9"/>
  <c r="Z77" i="9"/>
  <c r="Z78" i="9" s="1"/>
  <c r="X78" i="9"/>
  <c r="J78" i="9"/>
  <c r="W85" i="9"/>
  <c r="Y85" i="9"/>
  <c r="L85" i="9"/>
  <c r="O81" i="9"/>
  <c r="G81" i="9"/>
  <c r="I81" i="9"/>
  <c r="AA81" i="9"/>
  <c r="I78" i="9"/>
  <c r="S78" i="9"/>
  <c r="Q81" i="9"/>
  <c r="R85" i="9"/>
  <c r="AB85" i="9"/>
  <c r="N78" i="9"/>
  <c r="V81" i="9"/>
  <c r="L81" i="9"/>
  <c r="Y81" i="9"/>
  <c r="Z94" i="9"/>
  <c r="R94" i="9"/>
  <c r="Y94" i="9"/>
  <c r="Q94" i="9"/>
  <c r="X94" i="9"/>
  <c r="H94" i="9"/>
  <c r="B95" i="9"/>
  <c r="C95" i="9" s="1"/>
  <c r="O94" i="9"/>
  <c r="G94" i="9"/>
  <c r="B99" i="9"/>
  <c r="C99" i="9" s="1"/>
  <c r="V94" i="9"/>
  <c r="S94" i="9"/>
  <c r="K94" i="9"/>
  <c r="T94" i="9"/>
  <c r="N94" i="9"/>
  <c r="F94" i="9"/>
  <c r="U94" i="9"/>
  <c r="AB94" i="9"/>
  <c r="J94" i="9"/>
  <c r="AD80" i="9"/>
  <c r="W82" i="9"/>
  <c r="W83" i="9" s="1"/>
  <c r="O82" i="9"/>
  <c r="V82" i="9"/>
  <c r="F82" i="9"/>
  <c r="AC82" i="9"/>
  <c r="U82" i="9"/>
  <c r="U83" i="9" s="1"/>
  <c r="M82" i="9"/>
  <c r="AB82" i="9"/>
  <c r="L82" i="9"/>
  <c r="G82" i="9"/>
  <c r="X82" i="9"/>
  <c r="P82" i="9"/>
  <c r="H82" i="9"/>
  <c r="H83" i="9" s="1"/>
  <c r="S82" i="9"/>
  <c r="Q82" i="9"/>
  <c r="R82" i="9"/>
  <c r="Z82" i="9"/>
  <c r="Z83" i="9" s="1"/>
  <c r="K82" i="9"/>
  <c r="K83" i="9" s="1"/>
  <c r="I82" i="9"/>
  <c r="J82" i="9"/>
  <c r="J83" i="9" s="1"/>
  <c r="AA82" i="9"/>
  <c r="K73" i="9"/>
  <c r="H89" i="9"/>
  <c r="J89" i="9"/>
  <c r="AA77" i="9"/>
  <c r="AA78" i="9" s="1"/>
  <c r="X85" i="9"/>
  <c r="U85" i="9"/>
  <c r="N81" i="9"/>
  <c r="AB81" i="9"/>
  <c r="R81" i="9"/>
  <c r="F81" i="9"/>
  <c r="P81" i="9"/>
  <c r="AD76" i="9"/>
  <c r="D29" i="8"/>
  <c r="E28" i="8"/>
  <c r="J78" i="7"/>
  <c r="R78" i="7"/>
  <c r="I78" i="7"/>
  <c r="F78" i="7"/>
  <c r="AF68" i="7"/>
  <c r="AE68" i="7"/>
  <c r="AC90" i="7"/>
  <c r="U90" i="7"/>
  <c r="M90" i="7"/>
  <c r="AA90" i="7"/>
  <c r="S90" i="7"/>
  <c r="K90" i="7"/>
  <c r="Q90" i="7"/>
  <c r="I90" i="7"/>
  <c r="X90" i="7"/>
  <c r="P90" i="7"/>
  <c r="B91" i="7"/>
  <c r="C91" i="7" s="1"/>
  <c r="G90" i="7"/>
  <c r="F90" i="7"/>
  <c r="N90" i="7"/>
  <c r="V90" i="7"/>
  <c r="N85" i="7"/>
  <c r="X85" i="7"/>
  <c r="AA89" i="7"/>
  <c r="F89" i="7"/>
  <c r="H89" i="7"/>
  <c r="AB78" i="7"/>
  <c r="Y85" i="7"/>
  <c r="L85" i="7"/>
  <c r="V85" i="7"/>
  <c r="AA82" i="7"/>
  <c r="AA83" i="7" s="1"/>
  <c r="S82" i="7"/>
  <c r="S83" i="7" s="1"/>
  <c r="K82" i="7"/>
  <c r="K83" i="7" s="1"/>
  <c r="Q82" i="7"/>
  <c r="Q83" i="7" s="1"/>
  <c r="I82" i="7"/>
  <c r="I83" i="7" s="1"/>
  <c r="X82" i="7"/>
  <c r="P82" i="7"/>
  <c r="P83" i="7" s="1"/>
  <c r="V82" i="7"/>
  <c r="N82" i="7"/>
  <c r="F82" i="7"/>
  <c r="AC82" i="7"/>
  <c r="AC83" i="7" s="1"/>
  <c r="Z82" i="7"/>
  <c r="Z83" i="7" s="1"/>
  <c r="L82" i="7"/>
  <c r="L83" i="7" s="1"/>
  <c r="T82" i="7"/>
  <c r="N89" i="7"/>
  <c r="P89" i="7"/>
  <c r="J85" i="7"/>
  <c r="T85" i="7"/>
  <c r="G85" i="7"/>
  <c r="AD72" i="7"/>
  <c r="AD73" i="7" s="1"/>
  <c r="AE73" i="7" s="1"/>
  <c r="F73" i="7"/>
  <c r="L89" i="7"/>
  <c r="V89" i="7"/>
  <c r="X89" i="7"/>
  <c r="V83" i="7"/>
  <c r="R85" i="7"/>
  <c r="AB85" i="7"/>
  <c r="O85" i="7"/>
  <c r="AD80" i="7"/>
  <c r="F81" i="7"/>
  <c r="J89" i="7"/>
  <c r="T89" i="7"/>
  <c r="B99" i="7"/>
  <c r="C99" i="7" s="1"/>
  <c r="V94" i="7"/>
  <c r="F94" i="7"/>
  <c r="AC94" i="7"/>
  <c r="U94" i="7"/>
  <c r="M94" i="7"/>
  <c r="AB94" i="7"/>
  <c r="T94" i="7"/>
  <c r="L94" i="7"/>
  <c r="N94" i="7"/>
  <c r="AA94" i="7"/>
  <c r="S94" i="7"/>
  <c r="K94" i="7"/>
  <c r="Z94" i="7"/>
  <c r="R94" i="7"/>
  <c r="J94" i="7"/>
  <c r="Y94" i="7"/>
  <c r="Q94" i="7"/>
  <c r="I94" i="7"/>
  <c r="X94" i="7"/>
  <c r="P94" i="7"/>
  <c r="H94" i="7"/>
  <c r="G94" i="7"/>
  <c r="B95" i="7"/>
  <c r="C95" i="7" s="1"/>
  <c r="W94" i="7"/>
  <c r="O94" i="7"/>
  <c r="I89" i="7"/>
  <c r="O77" i="7"/>
  <c r="O78" i="7" s="1"/>
  <c r="S77" i="7"/>
  <c r="S78" i="7" s="1"/>
  <c r="N77" i="7"/>
  <c r="N78" i="7" s="1"/>
  <c r="Z85" i="7"/>
  <c r="M85" i="7"/>
  <c r="W85" i="7"/>
  <c r="N81" i="7"/>
  <c r="N83" i="7" s="1"/>
  <c r="R89" i="7"/>
  <c r="AB89" i="7"/>
  <c r="G89" i="7"/>
  <c r="Q89" i="7"/>
  <c r="W77" i="7"/>
  <c r="W78" i="7" s="1"/>
  <c r="H77" i="7"/>
  <c r="H78" i="7" s="1"/>
  <c r="AA77" i="7"/>
  <c r="AA78" i="7" s="1"/>
  <c r="V77" i="7"/>
  <c r="V78" i="7" s="1"/>
  <c r="K85" i="7"/>
  <c r="U85" i="7"/>
  <c r="AB86" i="7"/>
  <c r="T86" i="7"/>
  <c r="L86" i="7"/>
  <c r="AA86" i="7"/>
  <c r="S86" i="7"/>
  <c r="K86" i="7"/>
  <c r="Z86" i="7"/>
  <c r="R86" i="7"/>
  <c r="J86" i="7"/>
  <c r="Y86" i="7"/>
  <c r="Q86" i="7"/>
  <c r="I86" i="7"/>
  <c r="X86" i="7"/>
  <c r="P86" i="7"/>
  <c r="H86" i="7"/>
  <c r="B87" i="7"/>
  <c r="C87" i="7" s="1"/>
  <c r="W86" i="7"/>
  <c r="O86" i="7"/>
  <c r="G86" i="7"/>
  <c r="V86" i="7"/>
  <c r="N86" i="7"/>
  <c r="F86" i="7"/>
  <c r="M86" i="7"/>
  <c r="U86" i="7"/>
  <c r="AC86" i="7"/>
  <c r="AD76" i="7"/>
  <c r="Z89" i="7"/>
  <c r="M89" i="7"/>
  <c r="O89" i="7"/>
  <c r="Y89" i="7"/>
  <c r="P77" i="7"/>
  <c r="P78" i="7" s="1"/>
  <c r="T77" i="7"/>
  <c r="T78" i="7" s="1"/>
  <c r="S85" i="7"/>
  <c r="AC85" i="7"/>
  <c r="H85" i="7"/>
  <c r="X83" i="7"/>
  <c r="J81" i="7"/>
  <c r="T81" i="7"/>
  <c r="T83" i="7" s="1"/>
  <c r="K89" i="7"/>
  <c r="U89" i="7"/>
  <c r="Y77" i="7"/>
  <c r="Y78" i="7" s="1"/>
  <c r="X77" i="7"/>
  <c r="X78" i="7" s="1"/>
  <c r="I85" i="7"/>
  <c r="AA85" i="7"/>
  <c r="F85" i="7"/>
  <c r="D30" i="6"/>
  <c r="E29" i="6"/>
  <c r="X68" i="5"/>
  <c r="AD66" i="5"/>
  <c r="B77" i="5"/>
  <c r="C77" i="5" s="1"/>
  <c r="W76" i="5"/>
  <c r="O76" i="5"/>
  <c r="G76" i="5"/>
  <c r="V76" i="5"/>
  <c r="M76" i="5"/>
  <c r="AB76" i="5"/>
  <c r="T76" i="5"/>
  <c r="L76" i="5"/>
  <c r="N76" i="5"/>
  <c r="K76" i="5"/>
  <c r="Z76" i="5"/>
  <c r="R76" i="5"/>
  <c r="J76" i="5"/>
  <c r="X76" i="5"/>
  <c r="P76" i="5"/>
  <c r="Y76" i="5"/>
  <c r="Q76" i="5"/>
  <c r="I76" i="5"/>
  <c r="U79" i="5"/>
  <c r="X79" i="5"/>
  <c r="S79" i="5"/>
  <c r="K71" i="5"/>
  <c r="V71" i="5"/>
  <c r="I71" i="5"/>
  <c r="X71" i="5"/>
  <c r="AC79" i="5"/>
  <c r="I79" i="5"/>
  <c r="AA79" i="5"/>
  <c r="S71" i="5"/>
  <c r="G71" i="5"/>
  <c r="Q71" i="5"/>
  <c r="G79" i="5"/>
  <c r="Q79" i="5"/>
  <c r="O71" i="5"/>
  <c r="U75" i="5"/>
  <c r="N75" i="5"/>
  <c r="X75" i="5"/>
  <c r="S75" i="5"/>
  <c r="AB68" i="5"/>
  <c r="N79" i="5"/>
  <c r="O79" i="5"/>
  <c r="Y79" i="5"/>
  <c r="L79" i="5"/>
  <c r="M71" i="5"/>
  <c r="W71" i="5"/>
  <c r="J71" i="5"/>
  <c r="N67" i="5"/>
  <c r="N68" i="5" s="1"/>
  <c r="I67" i="5"/>
  <c r="I68" i="5" s="1"/>
  <c r="AD74" i="5"/>
  <c r="AC75" i="5"/>
  <c r="V75" i="5"/>
  <c r="I75" i="5"/>
  <c r="AA75" i="5"/>
  <c r="R68" i="5"/>
  <c r="AD70" i="5"/>
  <c r="F79" i="5"/>
  <c r="W79" i="5"/>
  <c r="J79" i="5"/>
  <c r="T79" i="5"/>
  <c r="L71" i="5"/>
  <c r="U71" i="5"/>
  <c r="AC72" i="5"/>
  <c r="M72" i="5"/>
  <c r="S72" i="5"/>
  <c r="Q72" i="5"/>
  <c r="W72" i="5"/>
  <c r="R71" i="5"/>
  <c r="K67" i="5"/>
  <c r="K68" i="5" s="1"/>
  <c r="V67" i="5"/>
  <c r="V68" i="5" s="1"/>
  <c r="Q67" i="5"/>
  <c r="Q68" i="5" s="1"/>
  <c r="J68" i="5"/>
  <c r="N71" i="5"/>
  <c r="Y71" i="5"/>
  <c r="M75" i="5"/>
  <c r="G75" i="5"/>
  <c r="Q75" i="5"/>
  <c r="G68" i="5"/>
  <c r="AD62" i="5"/>
  <c r="AD63" i="5" s="1"/>
  <c r="AE63" i="5" s="1"/>
  <c r="V79" i="5"/>
  <c r="P80" i="5"/>
  <c r="H80" i="5"/>
  <c r="B81" i="5"/>
  <c r="C81" i="5" s="1"/>
  <c r="W80" i="5"/>
  <c r="O80" i="5"/>
  <c r="G80" i="5"/>
  <c r="V80" i="5"/>
  <c r="F80" i="5"/>
  <c r="AC80" i="5"/>
  <c r="U80" i="5"/>
  <c r="M80" i="5"/>
  <c r="AB80" i="5"/>
  <c r="T80" i="5"/>
  <c r="L80" i="5"/>
  <c r="X80" i="5"/>
  <c r="AA80" i="5"/>
  <c r="S80" i="5"/>
  <c r="K80" i="5"/>
  <c r="Y80" i="5"/>
  <c r="Q80" i="5"/>
  <c r="I80" i="5"/>
  <c r="Z80" i="5"/>
  <c r="R80" i="5"/>
  <c r="J80" i="5"/>
  <c r="R79" i="5"/>
  <c r="AB79" i="5"/>
  <c r="AB71" i="5"/>
  <c r="AC71" i="5"/>
  <c r="H71" i="5"/>
  <c r="Z71" i="5"/>
  <c r="S67" i="5"/>
  <c r="S68" i="5" s="1"/>
  <c r="G67" i="5"/>
  <c r="Y67" i="5"/>
  <c r="Y68" i="5" s="1"/>
  <c r="AA71" i="5"/>
  <c r="O75" i="5"/>
  <c r="Y84" i="5"/>
  <c r="Q84" i="5"/>
  <c r="I84" i="5"/>
  <c r="X84" i="5"/>
  <c r="H84" i="5"/>
  <c r="B85" i="5"/>
  <c r="C85" i="5" s="1"/>
  <c r="W84" i="5"/>
  <c r="O84" i="5"/>
  <c r="G84" i="5"/>
  <c r="B89" i="5"/>
  <c r="C89" i="5" s="1"/>
  <c r="V84" i="5"/>
  <c r="F84" i="5"/>
  <c r="AC84" i="5"/>
  <c r="U84" i="5"/>
  <c r="M84" i="5"/>
  <c r="AB84" i="5"/>
  <c r="T84" i="5"/>
  <c r="L84" i="5"/>
  <c r="P84" i="5"/>
  <c r="Z84" i="5"/>
  <c r="R84" i="5"/>
  <c r="J84" i="5"/>
  <c r="S84" i="5"/>
  <c r="K84" i="5"/>
  <c r="AA84" i="5"/>
  <c r="H79" i="5"/>
  <c r="T71" i="5"/>
  <c r="F71" i="5"/>
  <c r="AA67" i="5"/>
  <c r="AA68" i="5" s="1"/>
  <c r="O67" i="5"/>
  <c r="O68" i="5" s="1"/>
  <c r="D30" i="4"/>
  <c r="E29" i="4"/>
  <c r="I82" i="11" l="1"/>
  <c r="AA82" i="11"/>
  <c r="AA83" i="11" s="1"/>
  <c r="F82" i="11"/>
  <c r="J94" i="11"/>
  <c r="AC94" i="11"/>
  <c r="AC95" i="11"/>
  <c r="U95" i="11"/>
  <c r="L95" i="11"/>
  <c r="M95" i="11"/>
  <c r="S95" i="11"/>
  <c r="K95" i="11"/>
  <c r="Y95" i="11"/>
  <c r="Q95" i="11"/>
  <c r="X95" i="11"/>
  <c r="P95" i="11"/>
  <c r="F95" i="11"/>
  <c r="B96" i="11"/>
  <c r="C96" i="11" s="1"/>
  <c r="O95" i="11"/>
  <c r="V95" i="11"/>
  <c r="W95" i="11"/>
  <c r="AD89" i="11"/>
  <c r="L91" i="11"/>
  <c r="Z91" i="11"/>
  <c r="S91" i="11"/>
  <c r="K91" i="11"/>
  <c r="Y91" i="11"/>
  <c r="Q91" i="11"/>
  <c r="X91" i="11"/>
  <c r="P91" i="11"/>
  <c r="B92" i="11"/>
  <c r="C92" i="11" s="1"/>
  <c r="O91" i="11"/>
  <c r="G91" i="11"/>
  <c r="AC91" i="11"/>
  <c r="V91" i="11"/>
  <c r="X82" i="11"/>
  <c r="X83" i="11" s="1"/>
  <c r="Y82" i="11"/>
  <c r="Y83" i="11" s="1"/>
  <c r="L82" i="11"/>
  <c r="L83" i="11" s="1"/>
  <c r="V82" i="11"/>
  <c r="V83" i="11" s="1"/>
  <c r="N94" i="11"/>
  <c r="P94" i="11"/>
  <c r="AD77" i="11"/>
  <c r="AD78" i="11" s="1"/>
  <c r="AE78" i="11" s="1"/>
  <c r="W82" i="11"/>
  <c r="J82" i="11"/>
  <c r="L94" i="11"/>
  <c r="V94" i="11"/>
  <c r="X94" i="11"/>
  <c r="N90" i="11"/>
  <c r="X90" i="11"/>
  <c r="N82" i="11"/>
  <c r="N83" i="11" s="1"/>
  <c r="T82" i="11"/>
  <c r="P82" i="11"/>
  <c r="P83" i="11" s="1"/>
  <c r="R82" i="11"/>
  <c r="R83" i="11" s="1"/>
  <c r="AB82" i="11"/>
  <c r="AB83" i="11" s="1"/>
  <c r="T83" i="11"/>
  <c r="S94" i="11"/>
  <c r="T94" i="11"/>
  <c r="B104" i="11"/>
  <c r="C104" i="11" s="1"/>
  <c r="AC99" i="11"/>
  <c r="U99" i="11"/>
  <c r="M99" i="11"/>
  <c r="AB99" i="11"/>
  <c r="T99" i="11"/>
  <c r="V99" i="11"/>
  <c r="S99" i="11"/>
  <c r="K99" i="11"/>
  <c r="Z99" i="11"/>
  <c r="R99" i="11"/>
  <c r="J99" i="11"/>
  <c r="Q99" i="11"/>
  <c r="P99" i="11"/>
  <c r="O99" i="11"/>
  <c r="H99" i="11"/>
  <c r="G99" i="11"/>
  <c r="W99" i="11"/>
  <c r="B100" i="11"/>
  <c r="C100" i="11" s="1"/>
  <c r="X99" i="11"/>
  <c r="I94" i="11"/>
  <c r="H86" i="11"/>
  <c r="K86" i="11"/>
  <c r="U86" i="11"/>
  <c r="S87" i="11"/>
  <c r="S88" i="11" s="1"/>
  <c r="X87" i="11"/>
  <c r="X88" i="11" s="1"/>
  <c r="F87" i="11"/>
  <c r="K87" i="11"/>
  <c r="I90" i="11"/>
  <c r="L90" i="11"/>
  <c r="V90" i="11"/>
  <c r="G82" i="11"/>
  <c r="G83" i="11" s="1"/>
  <c r="Z82" i="11"/>
  <c r="Z83" i="11" s="1"/>
  <c r="M82" i="11"/>
  <c r="M83" i="11" s="1"/>
  <c r="Z94" i="11"/>
  <c r="AB94" i="11"/>
  <c r="G94" i="11"/>
  <c r="Q94" i="11"/>
  <c r="R90" i="11"/>
  <c r="T90" i="11"/>
  <c r="G90" i="11"/>
  <c r="Q82" i="11"/>
  <c r="H82" i="11"/>
  <c r="H83" i="11" s="1"/>
  <c r="K82" i="11"/>
  <c r="K83" i="11" s="1"/>
  <c r="U82" i="11"/>
  <c r="U83" i="11" s="1"/>
  <c r="J83" i="11"/>
  <c r="R94" i="11"/>
  <c r="M94" i="11"/>
  <c r="O94" i="11"/>
  <c r="Y94" i="11"/>
  <c r="P86" i="11"/>
  <c r="AA86" i="11"/>
  <c r="F86" i="11"/>
  <c r="Y90" i="11"/>
  <c r="AB90" i="11"/>
  <c r="O90" i="11"/>
  <c r="O82" i="11"/>
  <c r="O83" i="11" s="1"/>
  <c r="S82" i="11"/>
  <c r="S83" i="11" s="1"/>
  <c r="W83" i="11"/>
  <c r="AD85" i="11"/>
  <c r="Q83" i="11"/>
  <c r="AA94" i="11"/>
  <c r="U94" i="11"/>
  <c r="I83" i="11"/>
  <c r="Z90" i="11"/>
  <c r="M90" i="11"/>
  <c r="AD81" i="11"/>
  <c r="E29" i="10"/>
  <c r="D30" i="10"/>
  <c r="AD85" i="9"/>
  <c r="I83" i="9"/>
  <c r="AD77" i="9"/>
  <c r="H78" i="9"/>
  <c r="M83" i="9"/>
  <c r="AD78" i="9"/>
  <c r="AE78" i="9" s="1"/>
  <c r="P83" i="9"/>
  <c r="L83" i="9"/>
  <c r="V83" i="9"/>
  <c r="R83" i="9"/>
  <c r="AB83" i="9"/>
  <c r="AB95" i="9"/>
  <c r="B96" i="9"/>
  <c r="C96" i="9" s="1"/>
  <c r="W95" i="9"/>
  <c r="P95" i="9"/>
  <c r="L90" i="9"/>
  <c r="R90" i="9"/>
  <c r="U91" i="9"/>
  <c r="M91" i="9"/>
  <c r="AB91" i="9"/>
  <c r="T91" i="9"/>
  <c r="L91" i="9"/>
  <c r="K91" i="9"/>
  <c r="Z91" i="9"/>
  <c r="R91" i="9"/>
  <c r="J91" i="9"/>
  <c r="N91" i="9"/>
  <c r="Y91" i="9"/>
  <c r="B92" i="9"/>
  <c r="C92" i="9" s="1"/>
  <c r="H91" i="9"/>
  <c r="G91" i="9"/>
  <c r="P91" i="9"/>
  <c r="O91" i="9"/>
  <c r="AC86" i="9"/>
  <c r="H86" i="9"/>
  <c r="Z90" i="9"/>
  <c r="N82" i="9"/>
  <c r="N83" i="9" s="1"/>
  <c r="AC94" i="9"/>
  <c r="AA94" i="9"/>
  <c r="P94" i="9"/>
  <c r="S90" i="9"/>
  <c r="F90" i="9"/>
  <c r="P90" i="9"/>
  <c r="S86" i="9"/>
  <c r="AB86" i="9"/>
  <c r="N86" i="9"/>
  <c r="X86" i="9"/>
  <c r="AA83" i="9"/>
  <c r="U90" i="9"/>
  <c r="N90" i="9"/>
  <c r="X90" i="9"/>
  <c r="T86" i="9"/>
  <c r="I86" i="9"/>
  <c r="V86" i="9"/>
  <c r="S83" i="9"/>
  <c r="H90" i="9"/>
  <c r="Y82" i="9"/>
  <c r="Y83" i="9" s="1"/>
  <c r="T82" i="9"/>
  <c r="T83" i="9" s="1"/>
  <c r="L94" i="9"/>
  <c r="B100" i="9"/>
  <c r="C100" i="9" s="1"/>
  <c r="B104" i="9"/>
  <c r="C104" i="9" s="1"/>
  <c r="G99" i="9"/>
  <c r="I94" i="9"/>
  <c r="AD89" i="9"/>
  <c r="AA90" i="9"/>
  <c r="V90" i="9"/>
  <c r="I90" i="9"/>
  <c r="K86" i="9"/>
  <c r="Q86" i="9"/>
  <c r="G86" i="9"/>
  <c r="X83" i="9"/>
  <c r="G83" i="9"/>
  <c r="K90" i="9"/>
  <c r="M90" i="9"/>
  <c r="G90" i="9"/>
  <c r="Q90" i="9"/>
  <c r="AC83" i="9"/>
  <c r="Q83" i="9"/>
  <c r="AC90" i="9"/>
  <c r="T90" i="9"/>
  <c r="O90" i="9"/>
  <c r="Y90" i="9"/>
  <c r="O83" i="9"/>
  <c r="AD81" i="9"/>
  <c r="F83" i="9"/>
  <c r="M94" i="9"/>
  <c r="W94" i="9"/>
  <c r="AB90" i="9"/>
  <c r="J90" i="9"/>
  <c r="L86" i="9"/>
  <c r="T87" i="9"/>
  <c r="AB87" i="9"/>
  <c r="AA87" i="9"/>
  <c r="AA88" i="9" s="1"/>
  <c r="S87" i="9"/>
  <c r="K87" i="9"/>
  <c r="Z87" i="9"/>
  <c r="Z88" i="9" s="1"/>
  <c r="J87" i="9"/>
  <c r="J88" i="9" s="1"/>
  <c r="Q87" i="9"/>
  <c r="I87" i="9"/>
  <c r="AC87" i="9"/>
  <c r="U87" i="9"/>
  <c r="U88" i="9" s="1"/>
  <c r="M87" i="9"/>
  <c r="M88" i="9" s="1"/>
  <c r="P87" i="9"/>
  <c r="P88" i="9" s="1"/>
  <c r="F87" i="9"/>
  <c r="N87" i="9"/>
  <c r="G87" i="9"/>
  <c r="X87" i="9"/>
  <c r="W87" i="9"/>
  <c r="W88" i="9" s="1"/>
  <c r="D30" i="8"/>
  <c r="E29" i="8"/>
  <c r="B96" i="7"/>
  <c r="C96" i="7" s="1"/>
  <c r="R95" i="7"/>
  <c r="B104" i="7"/>
  <c r="C104" i="7" s="1"/>
  <c r="S99" i="7"/>
  <c r="K99" i="7"/>
  <c r="Z99" i="7"/>
  <c r="X99" i="7"/>
  <c r="P99" i="7"/>
  <c r="H99" i="7"/>
  <c r="B100" i="7"/>
  <c r="C100" i="7" s="1"/>
  <c r="N99" i="7"/>
  <c r="F99" i="7"/>
  <c r="AC99" i="7"/>
  <c r="R99" i="7"/>
  <c r="AB99" i="7"/>
  <c r="X87" i="7"/>
  <c r="X88" i="7" s="1"/>
  <c r="P87" i="7"/>
  <c r="P88" i="7" s="1"/>
  <c r="H87" i="7"/>
  <c r="H88" i="7" s="1"/>
  <c r="F87" i="7"/>
  <c r="AC87" i="7"/>
  <c r="AC88" i="7" s="1"/>
  <c r="U87" i="7"/>
  <c r="U88" i="7" s="1"/>
  <c r="W87" i="7"/>
  <c r="W88" i="7" s="1"/>
  <c r="AA87" i="7"/>
  <c r="AA88" i="7" s="1"/>
  <c r="S87" i="7"/>
  <c r="S88" i="7" s="1"/>
  <c r="K87" i="7"/>
  <c r="K88" i="7" s="1"/>
  <c r="Q87" i="7"/>
  <c r="I87" i="7"/>
  <c r="I88" i="7" s="1"/>
  <c r="AD89" i="7"/>
  <c r="AD86" i="7"/>
  <c r="AD81" i="7"/>
  <c r="AD77" i="7"/>
  <c r="AD78" i="7" s="1"/>
  <c r="AE78" i="7" s="1"/>
  <c r="AB82" i="7"/>
  <c r="AB83" i="7" s="1"/>
  <c r="G82" i="7"/>
  <c r="G83" i="7" s="1"/>
  <c r="Y82" i="7"/>
  <c r="Y83" i="7" s="1"/>
  <c r="O90" i="7"/>
  <c r="Y90" i="7"/>
  <c r="L90" i="7"/>
  <c r="F83" i="7"/>
  <c r="O82" i="7"/>
  <c r="O83" i="7" s="1"/>
  <c r="J82" i="7"/>
  <c r="J83" i="7" s="1"/>
  <c r="W90" i="7"/>
  <c r="J90" i="7"/>
  <c r="T90" i="7"/>
  <c r="AD85" i="7"/>
  <c r="AD94" i="7"/>
  <c r="M82" i="7"/>
  <c r="M83" i="7" s="1"/>
  <c r="W82" i="7"/>
  <c r="W83" i="7" s="1"/>
  <c r="R82" i="7"/>
  <c r="R83" i="7" s="1"/>
  <c r="Y91" i="7"/>
  <c r="I91" i="7"/>
  <c r="P91" i="7"/>
  <c r="H91" i="7"/>
  <c r="B92" i="7"/>
  <c r="C92" i="7" s="1"/>
  <c r="W91" i="7"/>
  <c r="O91" i="7"/>
  <c r="V91" i="7"/>
  <c r="F91" i="7"/>
  <c r="AC91" i="7"/>
  <c r="U91" i="7"/>
  <c r="M91" i="7"/>
  <c r="AB91" i="7"/>
  <c r="L91" i="7"/>
  <c r="Q91" i="7"/>
  <c r="AA91" i="7"/>
  <c r="S91" i="7"/>
  <c r="K91" i="7"/>
  <c r="Z91" i="7"/>
  <c r="R91" i="7"/>
  <c r="R90" i="7"/>
  <c r="AB90" i="7"/>
  <c r="Q88" i="7"/>
  <c r="U82" i="7"/>
  <c r="U83" i="7" s="1"/>
  <c r="H82" i="7"/>
  <c r="H83" i="7" s="1"/>
  <c r="H90" i="7"/>
  <c r="Z90" i="7"/>
  <c r="E30" i="6"/>
  <c r="D31" i="6"/>
  <c r="S73" i="5"/>
  <c r="AC73" i="5"/>
  <c r="Q73" i="5"/>
  <c r="B94" i="5"/>
  <c r="C94" i="5" s="1"/>
  <c r="AC89" i="5"/>
  <c r="U89" i="5"/>
  <c r="M89" i="5"/>
  <c r="AB89" i="5"/>
  <c r="T89" i="5"/>
  <c r="V89" i="5"/>
  <c r="S89" i="5"/>
  <c r="K89" i="5"/>
  <c r="Z89" i="5"/>
  <c r="R89" i="5"/>
  <c r="J89" i="5"/>
  <c r="Q89" i="5"/>
  <c r="B90" i="5"/>
  <c r="C90" i="5" s="1"/>
  <c r="W89" i="5"/>
  <c r="O89" i="5"/>
  <c r="G89" i="5"/>
  <c r="X89" i="5"/>
  <c r="H89" i="5"/>
  <c r="O72" i="5"/>
  <c r="O73" i="5" s="1"/>
  <c r="K72" i="5"/>
  <c r="K73" i="5" s="1"/>
  <c r="U72" i="5"/>
  <c r="AD67" i="5"/>
  <c r="AD68" i="5" s="1"/>
  <c r="I72" i="5"/>
  <c r="I73" i="5" s="1"/>
  <c r="AA72" i="5"/>
  <c r="AA73" i="5" s="1"/>
  <c r="F72" i="5"/>
  <c r="F73" i="5" s="1"/>
  <c r="AD79" i="5"/>
  <c r="W73" i="5"/>
  <c r="T81" i="5"/>
  <c r="K81" i="5"/>
  <c r="AA81" i="5"/>
  <c r="J81" i="5"/>
  <c r="Q81" i="5"/>
  <c r="I81" i="5"/>
  <c r="B82" i="5"/>
  <c r="C82" i="5" s="1"/>
  <c r="W81" i="5"/>
  <c r="G81" i="5"/>
  <c r="AC81" i="5"/>
  <c r="U81" i="5"/>
  <c r="V81" i="5"/>
  <c r="N72" i="5"/>
  <c r="N73" i="5" s="1"/>
  <c r="M73" i="5"/>
  <c r="AC85" i="5"/>
  <c r="U85" i="5"/>
  <c r="M85" i="5"/>
  <c r="AB85" i="5"/>
  <c r="T85" i="5"/>
  <c r="L85" i="5"/>
  <c r="S85" i="5"/>
  <c r="K85" i="5"/>
  <c r="Z85" i="5"/>
  <c r="R85" i="5"/>
  <c r="J85" i="5"/>
  <c r="Q85" i="5"/>
  <c r="X85" i="5"/>
  <c r="P85" i="5"/>
  <c r="H85" i="5"/>
  <c r="V85" i="5"/>
  <c r="N85" i="5"/>
  <c r="B86" i="5"/>
  <c r="C86" i="5" s="1"/>
  <c r="W85" i="5"/>
  <c r="O85" i="5"/>
  <c r="AD75" i="5"/>
  <c r="H72" i="5"/>
  <c r="H73" i="5" s="1"/>
  <c r="Y72" i="5"/>
  <c r="Y73" i="5" s="1"/>
  <c r="L72" i="5"/>
  <c r="L73" i="5" s="1"/>
  <c r="V72" i="5"/>
  <c r="V73" i="5" s="1"/>
  <c r="U76" i="5"/>
  <c r="Y77" i="5"/>
  <c r="Y78" i="5" s="1"/>
  <c r="G77" i="5"/>
  <c r="G78" i="5" s="1"/>
  <c r="T77" i="5"/>
  <c r="T78" i="5" s="1"/>
  <c r="AA77" i="5"/>
  <c r="U77" i="5"/>
  <c r="AD71" i="5"/>
  <c r="P72" i="5"/>
  <c r="P73" i="5" s="1"/>
  <c r="J72" i="5"/>
  <c r="J73" i="5" s="1"/>
  <c r="T72" i="5"/>
  <c r="T73" i="5" s="1"/>
  <c r="U73" i="5"/>
  <c r="S76" i="5"/>
  <c r="AC76" i="5"/>
  <c r="N84" i="5"/>
  <c r="N80" i="5"/>
  <c r="X72" i="5"/>
  <c r="X73" i="5" s="1"/>
  <c r="R72" i="5"/>
  <c r="R73" i="5" s="1"/>
  <c r="AB72" i="5"/>
  <c r="AB73" i="5" s="1"/>
  <c r="H76" i="5"/>
  <c r="AA76" i="5"/>
  <c r="F76" i="5"/>
  <c r="G72" i="5"/>
  <c r="G73" i="5" s="1"/>
  <c r="Z72" i="5"/>
  <c r="Z73" i="5" s="1"/>
  <c r="E30" i="4"/>
  <c r="D31" i="4"/>
  <c r="F88" i="11" l="1"/>
  <c r="AD90" i="11"/>
  <c r="AC87" i="11"/>
  <c r="AC88" i="11" s="1"/>
  <c r="V87" i="11"/>
  <c r="V88" i="11" s="1"/>
  <c r="Q87" i="11"/>
  <c r="Q88" i="11" s="1"/>
  <c r="F91" i="11"/>
  <c r="I91" i="11"/>
  <c r="AA91" i="11"/>
  <c r="I95" i="11"/>
  <c r="AA95" i="11"/>
  <c r="L87" i="11"/>
  <c r="L88" i="11" s="1"/>
  <c r="G87" i="11"/>
  <c r="G88" i="11" s="1"/>
  <c r="Y87" i="11"/>
  <c r="Y88" i="11" s="1"/>
  <c r="K88" i="11"/>
  <c r="Y96" i="11"/>
  <c r="Q96" i="11"/>
  <c r="H96" i="11"/>
  <c r="B97" i="11"/>
  <c r="C97" i="11" s="1"/>
  <c r="W96" i="11"/>
  <c r="O96" i="11"/>
  <c r="G96" i="11"/>
  <c r="AC96" i="11"/>
  <c r="U96" i="11"/>
  <c r="M96" i="11"/>
  <c r="AB96" i="11"/>
  <c r="T96" i="11"/>
  <c r="I96" i="11"/>
  <c r="J96" i="11"/>
  <c r="AA96" i="11"/>
  <c r="R96" i="11"/>
  <c r="Z96" i="11"/>
  <c r="S96" i="11"/>
  <c r="N87" i="11"/>
  <c r="N88" i="11" s="1"/>
  <c r="AA87" i="11"/>
  <c r="AA88" i="11" s="1"/>
  <c r="I87" i="11"/>
  <c r="I88" i="11" s="1"/>
  <c r="M87" i="11"/>
  <c r="M88" i="11" s="1"/>
  <c r="O87" i="11"/>
  <c r="O88" i="11" s="1"/>
  <c r="J87" i="11"/>
  <c r="J88" i="11" s="1"/>
  <c r="AD94" i="11"/>
  <c r="T87" i="11"/>
  <c r="T88" i="11" s="1"/>
  <c r="W87" i="11"/>
  <c r="W88" i="11" s="1"/>
  <c r="R87" i="11"/>
  <c r="R88" i="11" s="1"/>
  <c r="I99" i="11"/>
  <c r="AA99" i="11"/>
  <c r="F99" i="11"/>
  <c r="N91" i="11"/>
  <c r="W91" i="11"/>
  <c r="J91" i="11"/>
  <c r="T91" i="11"/>
  <c r="G95" i="11"/>
  <c r="J95" i="11"/>
  <c r="T95" i="11"/>
  <c r="U87" i="11"/>
  <c r="U88" i="11" s="1"/>
  <c r="H87" i="11"/>
  <c r="H88" i="11" s="1"/>
  <c r="Z87" i="11"/>
  <c r="Z88" i="11" s="1"/>
  <c r="N99" i="11"/>
  <c r="U91" i="11"/>
  <c r="W92" i="11"/>
  <c r="V92" i="11"/>
  <c r="V93" i="11" s="1"/>
  <c r="M92" i="11"/>
  <c r="L92" i="11"/>
  <c r="L93" i="11" s="1"/>
  <c r="X92" i="11"/>
  <c r="X93" i="11" s="1"/>
  <c r="I92" i="11"/>
  <c r="J92" i="11"/>
  <c r="Q92" i="11"/>
  <c r="Q93" i="11" s="1"/>
  <c r="R91" i="11"/>
  <c r="AB91" i="11"/>
  <c r="N95" i="11"/>
  <c r="R95" i="11"/>
  <c r="AB95" i="11"/>
  <c r="AD86" i="11"/>
  <c r="AB87" i="11"/>
  <c r="AB88" i="11" s="1"/>
  <c r="P87" i="11"/>
  <c r="P88" i="11" s="1"/>
  <c r="Z100" i="11"/>
  <c r="I100" i="11"/>
  <c r="H100" i="11"/>
  <c r="B101" i="11"/>
  <c r="C101" i="11" s="1"/>
  <c r="V100" i="11"/>
  <c r="AC100" i="11"/>
  <c r="U100" i="11"/>
  <c r="K100" i="11"/>
  <c r="J100" i="11"/>
  <c r="AB100" i="11"/>
  <c r="AA100" i="11"/>
  <c r="Y99" i="11"/>
  <c r="L99" i="11"/>
  <c r="M91" i="11"/>
  <c r="M93" i="11" s="1"/>
  <c r="H91" i="11"/>
  <c r="H95" i="11"/>
  <c r="Z95" i="11"/>
  <c r="AD82" i="11"/>
  <c r="AD83" i="11" s="1"/>
  <c r="AE83" i="11" s="1"/>
  <c r="F83" i="11"/>
  <c r="S104" i="11"/>
  <c r="X104" i="11"/>
  <c r="B105" i="11"/>
  <c r="C105" i="11" s="1"/>
  <c r="B109" i="11"/>
  <c r="C109" i="11" s="1"/>
  <c r="V104" i="11"/>
  <c r="AC104" i="11"/>
  <c r="Z104" i="11"/>
  <c r="E30" i="10"/>
  <c r="D31" i="10"/>
  <c r="X88" i="9"/>
  <c r="I88" i="9"/>
  <c r="AD86" i="9"/>
  <c r="AD94" i="9"/>
  <c r="AB88" i="9"/>
  <c r="AD82" i="9"/>
  <c r="T88" i="9"/>
  <c r="AD83" i="9"/>
  <c r="AE83" i="9" s="1"/>
  <c r="J99" i="9"/>
  <c r="T99" i="9"/>
  <c r="X92" i="9"/>
  <c r="P92" i="9"/>
  <c r="P93" i="9" s="1"/>
  <c r="H92" i="9"/>
  <c r="H93" i="9" s="1"/>
  <c r="W92" i="9"/>
  <c r="O92" i="9"/>
  <c r="O93" i="9" s="1"/>
  <c r="F92" i="9"/>
  <c r="Z92" i="9"/>
  <c r="Z93" i="9" s="1"/>
  <c r="R92" i="9"/>
  <c r="J92" i="9"/>
  <c r="J93" i="9" s="1"/>
  <c r="AA92" i="9"/>
  <c r="Y92" i="9"/>
  <c r="Y93" i="9" s="1"/>
  <c r="T92" i="9"/>
  <c r="AC92" i="9"/>
  <c r="S92" i="9"/>
  <c r="AB92" i="9"/>
  <c r="AB93" i="9" s="1"/>
  <c r="M92" i="9"/>
  <c r="M93" i="9" s="1"/>
  <c r="L92" i="9"/>
  <c r="L93" i="9" s="1"/>
  <c r="K92" i="9"/>
  <c r="K93" i="9" s="1"/>
  <c r="J95" i="9"/>
  <c r="Q88" i="9"/>
  <c r="I99" i="9"/>
  <c r="X99" i="9"/>
  <c r="M99" i="9"/>
  <c r="O99" i="9"/>
  <c r="Q91" i="9"/>
  <c r="I91" i="9"/>
  <c r="S91" i="9"/>
  <c r="AC91" i="9"/>
  <c r="H95" i="9"/>
  <c r="Z95" i="9"/>
  <c r="M95" i="9"/>
  <c r="N99" i="9"/>
  <c r="R95" i="9"/>
  <c r="O87" i="9"/>
  <c r="O88" i="9" s="1"/>
  <c r="Y87" i="9"/>
  <c r="Y88" i="9" s="1"/>
  <c r="L87" i="9"/>
  <c r="L88" i="9" s="1"/>
  <c r="K88" i="9"/>
  <c r="Q99" i="9"/>
  <c r="K99" i="9"/>
  <c r="U99" i="9"/>
  <c r="W99" i="9"/>
  <c r="W91" i="9"/>
  <c r="F91" i="9"/>
  <c r="AA91" i="9"/>
  <c r="R93" i="9"/>
  <c r="I95" i="9"/>
  <c r="K95" i="9"/>
  <c r="U95" i="9"/>
  <c r="F88" i="9"/>
  <c r="T95" i="9"/>
  <c r="AB99" i="9"/>
  <c r="T93" i="9"/>
  <c r="Y99" i="9"/>
  <c r="S99" i="9"/>
  <c r="AC99" i="9"/>
  <c r="B101" i="9"/>
  <c r="C101" i="9" s="1"/>
  <c r="AA100" i="9"/>
  <c r="G95" i="9"/>
  <c r="S95" i="9"/>
  <c r="AC95" i="9"/>
  <c r="L99" i="9"/>
  <c r="R104" i="9"/>
  <c r="B105" i="9"/>
  <c r="C105" i="9" s="1"/>
  <c r="B109" i="9"/>
  <c r="C109" i="9" s="1"/>
  <c r="AD90" i="9"/>
  <c r="H87" i="9"/>
  <c r="H88" i="9" s="1"/>
  <c r="V87" i="9"/>
  <c r="V88" i="9" s="1"/>
  <c r="R87" i="9"/>
  <c r="R88" i="9" s="1"/>
  <c r="Z99" i="9"/>
  <c r="AA99" i="9"/>
  <c r="F99" i="9"/>
  <c r="N88" i="9"/>
  <c r="X91" i="9"/>
  <c r="X93" i="9" s="1"/>
  <c r="V91" i="9"/>
  <c r="O95" i="9"/>
  <c r="AA95" i="9"/>
  <c r="F95" i="9"/>
  <c r="N95" i="9"/>
  <c r="R99" i="9"/>
  <c r="V99" i="9"/>
  <c r="S88" i="9"/>
  <c r="AC88" i="9"/>
  <c r="Y95" i="9"/>
  <c r="P96" i="9"/>
  <c r="B97" i="9"/>
  <c r="C97" i="9" s="1"/>
  <c r="F96" i="9"/>
  <c r="I96" i="9"/>
  <c r="AC96" i="9"/>
  <c r="L95" i="9"/>
  <c r="V95" i="9"/>
  <c r="H99" i="9"/>
  <c r="X95" i="9"/>
  <c r="G88" i="9"/>
  <c r="P99" i="9"/>
  <c r="Q95" i="9"/>
  <c r="E30" i="8"/>
  <c r="D31" i="8"/>
  <c r="AD90" i="7"/>
  <c r="S95" i="7"/>
  <c r="AC95" i="7"/>
  <c r="H95" i="7"/>
  <c r="Z95" i="7"/>
  <c r="AA95" i="7"/>
  <c r="F95" i="7"/>
  <c r="P95" i="7"/>
  <c r="U92" i="7"/>
  <c r="U93" i="7" s="1"/>
  <c r="M92" i="7"/>
  <c r="M93" i="7" s="1"/>
  <c r="AB92" i="7"/>
  <c r="AB93" i="7" s="1"/>
  <c r="K92" i="7"/>
  <c r="K93" i="7" s="1"/>
  <c r="Z92" i="7"/>
  <c r="Z93" i="7" s="1"/>
  <c r="Q92" i="7"/>
  <c r="Q93" i="7" s="1"/>
  <c r="P92" i="7"/>
  <c r="P93" i="7" s="1"/>
  <c r="H92" i="7"/>
  <c r="H93" i="7" s="1"/>
  <c r="V92" i="7"/>
  <c r="V93" i="7" s="1"/>
  <c r="N95" i="7"/>
  <c r="X95" i="7"/>
  <c r="N87" i="7"/>
  <c r="N88" i="7" s="1"/>
  <c r="V99" i="7"/>
  <c r="I99" i="7"/>
  <c r="AA99" i="7"/>
  <c r="L95" i="7"/>
  <c r="V95" i="7"/>
  <c r="I95" i="7"/>
  <c r="Y87" i="7"/>
  <c r="Y88" i="7" s="1"/>
  <c r="L87" i="7"/>
  <c r="L88" i="7" s="1"/>
  <c r="V87" i="7"/>
  <c r="V88" i="7" s="1"/>
  <c r="L99" i="7"/>
  <c r="G99" i="7"/>
  <c r="Q99" i="7"/>
  <c r="AA104" i="7"/>
  <c r="K104" i="7"/>
  <c r="Z104" i="7"/>
  <c r="Y104" i="7"/>
  <c r="Q104" i="7"/>
  <c r="I104" i="7"/>
  <c r="P104" i="7"/>
  <c r="H104" i="7"/>
  <c r="B105" i="7"/>
  <c r="C105" i="7" s="1"/>
  <c r="O104" i="7"/>
  <c r="G104" i="7"/>
  <c r="B109" i="7"/>
  <c r="C109" i="7" s="1"/>
  <c r="N104" i="7"/>
  <c r="F104" i="7"/>
  <c r="R104" i="7"/>
  <c r="AC104" i="7"/>
  <c r="AB104" i="7"/>
  <c r="U104" i="7"/>
  <c r="M104" i="7"/>
  <c r="T95" i="7"/>
  <c r="G95" i="7"/>
  <c r="Q95" i="7"/>
  <c r="N91" i="7"/>
  <c r="X91" i="7"/>
  <c r="F88" i="7"/>
  <c r="J87" i="7"/>
  <c r="J88" i="7" s="1"/>
  <c r="T87" i="7"/>
  <c r="T88" i="7" s="1"/>
  <c r="G87" i="7"/>
  <c r="G88" i="7" s="1"/>
  <c r="T99" i="7"/>
  <c r="O99" i="7"/>
  <c r="Y99" i="7"/>
  <c r="AB95" i="7"/>
  <c r="O95" i="7"/>
  <c r="Y95" i="7"/>
  <c r="R87" i="7"/>
  <c r="R88" i="7" s="1"/>
  <c r="AB87" i="7"/>
  <c r="AB88" i="7" s="1"/>
  <c r="O87" i="7"/>
  <c r="O88" i="7" s="1"/>
  <c r="M99" i="7"/>
  <c r="W99" i="7"/>
  <c r="J99" i="7"/>
  <c r="M95" i="7"/>
  <c r="W95" i="7"/>
  <c r="J95" i="7"/>
  <c r="J91" i="7"/>
  <c r="T91" i="7"/>
  <c r="G91" i="7"/>
  <c r="Z87" i="7"/>
  <c r="Z88" i="7" s="1"/>
  <c r="M87" i="7"/>
  <c r="M88" i="7" s="1"/>
  <c r="AD82" i="7"/>
  <c r="AD83" i="7" s="1"/>
  <c r="AE83" i="7" s="1"/>
  <c r="U99" i="7"/>
  <c r="R100" i="7"/>
  <c r="B101" i="7"/>
  <c r="C101" i="7" s="1"/>
  <c r="W100" i="7"/>
  <c r="AC100" i="7"/>
  <c r="U100" i="7"/>
  <c r="AA100" i="7"/>
  <c r="O100" i="7"/>
  <c r="Y100" i="7"/>
  <c r="N100" i="7"/>
  <c r="F100" i="7"/>
  <c r="X100" i="7"/>
  <c r="M100" i="7"/>
  <c r="V100" i="7"/>
  <c r="L100" i="7"/>
  <c r="Z100" i="7"/>
  <c r="T100" i="7"/>
  <c r="K100" i="7"/>
  <c r="S100" i="7"/>
  <c r="J100" i="7"/>
  <c r="Q100" i="7"/>
  <c r="I100" i="7"/>
  <c r="AB100" i="7"/>
  <c r="P100" i="7"/>
  <c r="H100" i="7"/>
  <c r="K95" i="7"/>
  <c r="U95" i="7"/>
  <c r="V96" i="7"/>
  <c r="F96" i="7"/>
  <c r="AC96" i="7"/>
  <c r="AB96" i="7"/>
  <c r="T96" i="7"/>
  <c r="L96" i="7"/>
  <c r="U96" i="7"/>
  <c r="AA96" i="7"/>
  <c r="S96" i="7"/>
  <c r="R96" i="7"/>
  <c r="J96" i="7"/>
  <c r="Y96" i="7"/>
  <c r="Q96" i="7"/>
  <c r="I96" i="7"/>
  <c r="X96" i="7"/>
  <c r="B97" i="7"/>
  <c r="C97" i="7" s="1"/>
  <c r="W96" i="7"/>
  <c r="O96" i="7"/>
  <c r="G96" i="7"/>
  <c r="D32" i="6"/>
  <c r="E31" i="6"/>
  <c r="U78" i="5"/>
  <c r="AA78" i="5"/>
  <c r="AD80" i="5"/>
  <c r="AC77" i="5"/>
  <c r="AC78" i="5" s="1"/>
  <c r="V77" i="5"/>
  <c r="V78" i="5" s="1"/>
  <c r="Q77" i="5"/>
  <c r="Q78" i="5" s="1"/>
  <c r="X81" i="5"/>
  <c r="S81" i="5"/>
  <c r="B99" i="5"/>
  <c r="C99" i="5" s="1"/>
  <c r="AA94" i="5"/>
  <c r="S94" i="5"/>
  <c r="K94" i="5"/>
  <c r="Z94" i="5"/>
  <c r="Q94" i="5"/>
  <c r="I94" i="5"/>
  <c r="X94" i="5"/>
  <c r="P94" i="5"/>
  <c r="H94" i="5"/>
  <c r="B95" i="5"/>
  <c r="C95" i="5" s="1"/>
  <c r="G94" i="5"/>
  <c r="V94" i="5"/>
  <c r="N94" i="5"/>
  <c r="F94" i="5"/>
  <c r="AB94" i="5"/>
  <c r="R94" i="5"/>
  <c r="U94" i="5"/>
  <c r="AC94" i="5"/>
  <c r="M94" i="5"/>
  <c r="O77" i="5"/>
  <c r="O78" i="5" s="1"/>
  <c r="J77" i="5"/>
  <c r="J78" i="5" s="1"/>
  <c r="L77" i="5"/>
  <c r="L78" i="5" s="1"/>
  <c r="W77" i="5"/>
  <c r="W78" i="5" s="1"/>
  <c r="R77" i="5"/>
  <c r="R78" i="5" s="1"/>
  <c r="O81" i="5"/>
  <c r="Y81" i="5"/>
  <c r="L81" i="5"/>
  <c r="H77" i="5"/>
  <c r="H78" i="5" s="1"/>
  <c r="P90" i="5"/>
  <c r="B91" i="5"/>
  <c r="C91" i="5" s="1"/>
  <c r="F90" i="5"/>
  <c r="Z90" i="5"/>
  <c r="AB90" i="5"/>
  <c r="AB77" i="5"/>
  <c r="AB78" i="5" s="1"/>
  <c r="P77" i="5"/>
  <c r="P78" i="5" s="1"/>
  <c r="K77" i="5"/>
  <c r="K78" i="5" s="1"/>
  <c r="G85" i="5"/>
  <c r="I85" i="5"/>
  <c r="AA85" i="5"/>
  <c r="N81" i="5"/>
  <c r="P82" i="5"/>
  <c r="H82" i="5"/>
  <c r="W82" i="5"/>
  <c r="W83" i="5" s="1"/>
  <c r="O82" i="5"/>
  <c r="G82" i="5"/>
  <c r="G83" i="5" s="1"/>
  <c r="AC82" i="5"/>
  <c r="AC83" i="5" s="1"/>
  <c r="U82" i="5"/>
  <c r="U83" i="5" s="1"/>
  <c r="M82" i="5"/>
  <c r="AB82" i="5"/>
  <c r="T82" i="5"/>
  <c r="T83" i="5" s="1"/>
  <c r="V82" i="5"/>
  <c r="V83" i="5" s="1"/>
  <c r="S82" i="5"/>
  <c r="K82" i="5"/>
  <c r="K83" i="5" s="1"/>
  <c r="Y82" i="5"/>
  <c r="Q82" i="5"/>
  <c r="Q83" i="5" s="1"/>
  <c r="I82" i="5"/>
  <c r="I83" i="5" s="1"/>
  <c r="J82" i="5"/>
  <c r="J83" i="5" s="1"/>
  <c r="Z82" i="5"/>
  <c r="R81" i="5"/>
  <c r="AB81" i="5"/>
  <c r="AF68" i="5"/>
  <c r="AE68" i="5"/>
  <c r="I89" i="5"/>
  <c r="AA89" i="5"/>
  <c r="F89" i="5"/>
  <c r="F77" i="5"/>
  <c r="F78" i="5" s="1"/>
  <c r="F81" i="5"/>
  <c r="H81" i="5"/>
  <c r="H83" i="5" s="1"/>
  <c r="Z81" i="5"/>
  <c r="Z83" i="5" s="1"/>
  <c r="N89" i="5"/>
  <c r="AD84" i="5"/>
  <c r="Z77" i="5"/>
  <c r="Z78" i="5" s="1"/>
  <c r="X77" i="5"/>
  <c r="X78" i="5" s="1"/>
  <c r="S77" i="5"/>
  <c r="S78" i="5" s="1"/>
  <c r="P86" i="5"/>
  <c r="H86" i="5"/>
  <c r="B87" i="5"/>
  <c r="C87" i="5" s="1"/>
  <c r="F86" i="5"/>
  <c r="AC86" i="5"/>
  <c r="U86" i="5"/>
  <c r="W86" i="5"/>
  <c r="Z86" i="5"/>
  <c r="R86" i="5"/>
  <c r="J86" i="5"/>
  <c r="AD76" i="5"/>
  <c r="M77" i="5"/>
  <c r="M78" i="5" s="1"/>
  <c r="N77" i="5"/>
  <c r="N78" i="5" s="1"/>
  <c r="I77" i="5"/>
  <c r="I78" i="5" s="1"/>
  <c r="F85" i="5"/>
  <c r="Y85" i="5"/>
  <c r="M81" i="5"/>
  <c r="P81" i="5"/>
  <c r="AD72" i="5"/>
  <c r="AD73" i="5" s="1"/>
  <c r="AE73" i="5" s="1"/>
  <c r="P89" i="5"/>
  <c r="Y89" i="5"/>
  <c r="L89" i="5"/>
  <c r="D32" i="4"/>
  <c r="E31" i="4"/>
  <c r="I93" i="11" l="1"/>
  <c r="AD95" i="11"/>
  <c r="N104" i="11"/>
  <c r="P104" i="11"/>
  <c r="K104" i="11"/>
  <c r="F101" i="11"/>
  <c r="Q101" i="11"/>
  <c r="B102" i="11"/>
  <c r="C102" i="11" s="1"/>
  <c r="X101" i="11"/>
  <c r="R100" i="11"/>
  <c r="N92" i="11"/>
  <c r="N93" i="11" s="1"/>
  <c r="AB104" i="11"/>
  <c r="H109" i="11"/>
  <c r="B110" i="11"/>
  <c r="C110" i="11" s="1"/>
  <c r="B114" i="11"/>
  <c r="C114" i="11" s="1"/>
  <c r="F109" i="11"/>
  <c r="T109" i="11"/>
  <c r="AC109" i="11"/>
  <c r="AA109" i="11"/>
  <c r="R109" i="11"/>
  <c r="J109" i="11"/>
  <c r="I109" i="11"/>
  <c r="I104" i="11"/>
  <c r="AA104" i="11"/>
  <c r="T100" i="11"/>
  <c r="F100" i="11"/>
  <c r="P100" i="11"/>
  <c r="Y92" i="11"/>
  <c r="Y93" i="11" s="1"/>
  <c r="T92" i="11"/>
  <c r="T93" i="11" s="1"/>
  <c r="G92" i="11"/>
  <c r="G93" i="11" s="1"/>
  <c r="L104" i="11"/>
  <c r="G104" i="11"/>
  <c r="Q104" i="11"/>
  <c r="N100" i="11"/>
  <c r="X100" i="11"/>
  <c r="Z92" i="11"/>
  <c r="Z93" i="11" s="1"/>
  <c r="AB92" i="11"/>
  <c r="AB93" i="11" s="1"/>
  <c r="O92" i="11"/>
  <c r="O93" i="11" s="1"/>
  <c r="J93" i="11"/>
  <c r="AC97" i="11"/>
  <c r="AC98" i="11" s="1"/>
  <c r="M97" i="11"/>
  <c r="M98" i="11" s="1"/>
  <c r="AB97" i="11"/>
  <c r="AB98" i="11" s="1"/>
  <c r="T97" i="11"/>
  <c r="T98" i="11" s="1"/>
  <c r="S97" i="11"/>
  <c r="S98" i="11" s="1"/>
  <c r="Z97" i="11"/>
  <c r="Z98" i="11" s="1"/>
  <c r="R97" i="11"/>
  <c r="R98" i="11" s="1"/>
  <c r="Q97" i="11"/>
  <c r="Q98" i="11" s="1"/>
  <c r="X97" i="11"/>
  <c r="H97" i="11"/>
  <c r="H98" i="11" s="1"/>
  <c r="N97" i="11"/>
  <c r="O97" i="11"/>
  <c r="O98" i="11" s="1"/>
  <c r="W97" i="11"/>
  <c r="W98" i="11" s="1"/>
  <c r="M104" i="11"/>
  <c r="Y104" i="11"/>
  <c r="W93" i="11"/>
  <c r="T104" i="11"/>
  <c r="W104" i="11"/>
  <c r="J104" i="11"/>
  <c r="L100" i="11"/>
  <c r="G100" i="11"/>
  <c r="Q100" i="11"/>
  <c r="K92" i="11"/>
  <c r="K93" i="11" s="1"/>
  <c r="U92" i="11"/>
  <c r="U93" i="11" s="1"/>
  <c r="H92" i="11"/>
  <c r="H93" i="11" s="1"/>
  <c r="K96" i="11"/>
  <c r="F96" i="11"/>
  <c r="P96" i="11"/>
  <c r="AD87" i="11"/>
  <c r="AD88" i="11" s="1"/>
  <c r="AE88" i="11" s="1"/>
  <c r="U104" i="11"/>
  <c r="B106" i="11"/>
  <c r="C106" i="11" s="1"/>
  <c r="F105" i="11"/>
  <c r="Q105" i="11"/>
  <c r="R104" i="11"/>
  <c r="S100" i="11"/>
  <c r="O100" i="11"/>
  <c r="Y100" i="11"/>
  <c r="S92" i="11"/>
  <c r="S93" i="11" s="1"/>
  <c r="AC92" i="11"/>
  <c r="AC93" i="11" s="1"/>
  <c r="P92" i="11"/>
  <c r="P93" i="11" s="1"/>
  <c r="N96" i="11"/>
  <c r="N98" i="11" s="1"/>
  <c r="X96" i="11"/>
  <c r="O104" i="11"/>
  <c r="AD91" i="11"/>
  <c r="F104" i="11"/>
  <c r="H104" i="11"/>
  <c r="M100" i="11"/>
  <c r="W100" i="11"/>
  <c r="R92" i="11"/>
  <c r="R93" i="11" s="1"/>
  <c r="AA92" i="11"/>
  <c r="AA93" i="11" s="1"/>
  <c r="F92" i="11"/>
  <c r="AD99" i="11"/>
  <c r="L96" i="11"/>
  <c r="V96" i="11"/>
  <c r="D32" i="10"/>
  <c r="E31" i="10"/>
  <c r="AA93" i="9"/>
  <c r="AC93" i="9"/>
  <c r="S93" i="9"/>
  <c r="Z100" i="9"/>
  <c r="L100" i="9"/>
  <c r="T96" i="9"/>
  <c r="AD91" i="9"/>
  <c r="F93" i="9"/>
  <c r="M96" i="9"/>
  <c r="O96" i="9"/>
  <c r="Y96" i="9"/>
  <c r="V104" i="9"/>
  <c r="H104" i="9"/>
  <c r="Z104" i="9"/>
  <c r="M100" i="9"/>
  <c r="G100" i="9"/>
  <c r="Q100" i="9"/>
  <c r="W93" i="9"/>
  <c r="N92" i="9"/>
  <c r="N93" i="9" s="1"/>
  <c r="I92" i="9"/>
  <c r="I93" i="9" s="1"/>
  <c r="B106" i="9"/>
  <c r="C106" i="9" s="1"/>
  <c r="AC105" i="9"/>
  <c r="V105" i="9"/>
  <c r="Q105" i="9"/>
  <c r="X96" i="9"/>
  <c r="L104" i="9"/>
  <c r="G96" i="9"/>
  <c r="Q96" i="9"/>
  <c r="G104" i="9"/>
  <c r="AB104" i="9"/>
  <c r="K96" i="9"/>
  <c r="W96" i="9"/>
  <c r="J96" i="9"/>
  <c r="W104" i="9"/>
  <c r="P104" i="9"/>
  <c r="K104" i="9"/>
  <c r="N100" i="9"/>
  <c r="O100" i="9"/>
  <c r="Y100" i="9"/>
  <c r="U92" i="9"/>
  <c r="U93" i="9" s="1"/>
  <c r="V92" i="9"/>
  <c r="V93" i="9" s="1"/>
  <c r="Q92" i="9"/>
  <c r="Q93" i="9" s="1"/>
  <c r="Y104" i="9"/>
  <c r="U104" i="9"/>
  <c r="AC100" i="9"/>
  <c r="X100" i="9"/>
  <c r="U96" i="9"/>
  <c r="U98" i="9" s="1"/>
  <c r="S96" i="9"/>
  <c r="V97" i="9"/>
  <c r="U97" i="9"/>
  <c r="M97" i="9"/>
  <c r="AB97" i="9"/>
  <c r="T97" i="9"/>
  <c r="L97" i="9"/>
  <c r="N97" i="9"/>
  <c r="S97" i="9"/>
  <c r="K97" i="9"/>
  <c r="Z97" i="9"/>
  <c r="R97" i="9"/>
  <c r="J97" i="9"/>
  <c r="W97" i="9"/>
  <c r="O97" i="9"/>
  <c r="P97" i="9"/>
  <c r="P98" i="9" s="1"/>
  <c r="I97" i="9"/>
  <c r="I98" i="9" s="1"/>
  <c r="H97" i="9"/>
  <c r="X97" i="9"/>
  <c r="Y97" i="9"/>
  <c r="Q97" i="9"/>
  <c r="Q98" i="9" s="1"/>
  <c r="R96" i="9"/>
  <c r="X109" i="9"/>
  <c r="H109" i="9"/>
  <c r="B110" i="9"/>
  <c r="C110" i="9" s="1"/>
  <c r="B114" i="9"/>
  <c r="C114" i="9" s="1"/>
  <c r="V109" i="9"/>
  <c r="F109" i="9"/>
  <c r="J109" i="9"/>
  <c r="R109" i="9"/>
  <c r="L109" i="9"/>
  <c r="X104" i="9"/>
  <c r="S104" i="9"/>
  <c r="U100" i="9"/>
  <c r="W100" i="9"/>
  <c r="J100" i="9"/>
  <c r="G92" i="9"/>
  <c r="G93" i="9" s="1"/>
  <c r="N96" i="9"/>
  <c r="P100" i="9"/>
  <c r="V96" i="9"/>
  <c r="O104" i="9"/>
  <c r="T100" i="9"/>
  <c r="L96" i="9"/>
  <c r="AB96" i="9"/>
  <c r="AB98" i="9" s="1"/>
  <c r="AA96" i="9"/>
  <c r="H96" i="9"/>
  <c r="Z96" i="9"/>
  <c r="AD95" i="9"/>
  <c r="AD99" i="9"/>
  <c r="F104" i="9"/>
  <c r="I104" i="9"/>
  <c r="AA104" i="9"/>
  <c r="V100" i="9"/>
  <c r="B102" i="9"/>
  <c r="C102" i="9" s="1"/>
  <c r="W101" i="9"/>
  <c r="O101" i="9"/>
  <c r="G101" i="9"/>
  <c r="AC101" i="9"/>
  <c r="U101" i="9"/>
  <c r="M101" i="9"/>
  <c r="AB101" i="9"/>
  <c r="T101" i="9"/>
  <c r="V101" i="9"/>
  <c r="S101" i="9"/>
  <c r="K101" i="9"/>
  <c r="X101" i="9"/>
  <c r="P101" i="9"/>
  <c r="H101" i="9"/>
  <c r="R101" i="9"/>
  <c r="Z101" i="9"/>
  <c r="J101" i="9"/>
  <c r="I101" i="9"/>
  <c r="R100" i="9"/>
  <c r="Q104" i="9"/>
  <c r="H100" i="9"/>
  <c r="M104" i="9"/>
  <c r="K100" i="9"/>
  <c r="N104" i="9"/>
  <c r="J104" i="9"/>
  <c r="S100" i="9"/>
  <c r="T104" i="9"/>
  <c r="AD87" i="9"/>
  <c r="AD88" i="9" s="1"/>
  <c r="AE88" i="9" s="1"/>
  <c r="AC104" i="9"/>
  <c r="F100" i="9"/>
  <c r="AB100" i="9"/>
  <c r="I100" i="9"/>
  <c r="D32" i="8"/>
  <c r="E31" i="8"/>
  <c r="AD99" i="7"/>
  <c r="AD91" i="7"/>
  <c r="N96" i="7"/>
  <c r="T104" i="7"/>
  <c r="V104" i="7"/>
  <c r="X104" i="7"/>
  <c r="S104" i="7"/>
  <c r="F92" i="7"/>
  <c r="X92" i="7"/>
  <c r="X93" i="7" s="1"/>
  <c r="S92" i="7"/>
  <c r="S93" i="7" s="1"/>
  <c r="AC92" i="7"/>
  <c r="AC93" i="7" s="1"/>
  <c r="H109" i="7"/>
  <c r="B110" i="7"/>
  <c r="C110" i="7" s="1"/>
  <c r="W109" i="7"/>
  <c r="O109" i="7"/>
  <c r="G109" i="7"/>
  <c r="B114" i="7"/>
  <c r="C114" i="7" s="1"/>
  <c r="F109" i="7"/>
  <c r="U109" i="7"/>
  <c r="M109" i="7"/>
  <c r="AB109" i="7"/>
  <c r="T109" i="7"/>
  <c r="X109" i="7"/>
  <c r="AA109" i="7"/>
  <c r="K109" i="7"/>
  <c r="R109" i="7"/>
  <c r="Q109" i="7"/>
  <c r="J109" i="7"/>
  <c r="Z109" i="7"/>
  <c r="Y109" i="7"/>
  <c r="N92" i="7"/>
  <c r="N93" i="7" s="1"/>
  <c r="I92" i="7"/>
  <c r="I93" i="7" s="1"/>
  <c r="AA92" i="7"/>
  <c r="AA93" i="7" s="1"/>
  <c r="AD87" i="7"/>
  <c r="AD88" i="7" s="1"/>
  <c r="AE88" i="7" s="1"/>
  <c r="AD95" i="7"/>
  <c r="G92" i="7"/>
  <c r="G93" i="7" s="1"/>
  <c r="Y92" i="7"/>
  <c r="Y93" i="7" s="1"/>
  <c r="L92" i="7"/>
  <c r="L93" i="7" s="1"/>
  <c r="Z97" i="7"/>
  <c r="R97" i="7"/>
  <c r="R98" i="7" s="1"/>
  <c r="J97" i="7"/>
  <c r="J98" i="7" s="1"/>
  <c r="Y97" i="7"/>
  <c r="Y98" i="7" s="1"/>
  <c r="X97" i="7"/>
  <c r="X98" i="7" s="1"/>
  <c r="H97" i="7"/>
  <c r="W97" i="7"/>
  <c r="W98" i="7" s="1"/>
  <c r="O97" i="7"/>
  <c r="O98" i="7" s="1"/>
  <c r="G97" i="7"/>
  <c r="G98" i="7" s="1"/>
  <c r="F97" i="7"/>
  <c r="U97" i="7"/>
  <c r="U98" i="7" s="1"/>
  <c r="M97" i="7"/>
  <c r="AB97" i="7"/>
  <c r="AB98" i="7" s="1"/>
  <c r="T97" i="7"/>
  <c r="T98" i="7" s="1"/>
  <c r="Q97" i="7"/>
  <c r="Q98" i="7" s="1"/>
  <c r="S97" i="7"/>
  <c r="S98" i="7" s="1"/>
  <c r="AA97" i="7"/>
  <c r="AA98" i="7" s="1"/>
  <c r="V101" i="7"/>
  <c r="N101" i="7"/>
  <c r="F101" i="7"/>
  <c r="AA101" i="7"/>
  <c r="S101" i="7"/>
  <c r="Z101" i="7"/>
  <c r="R101" i="7"/>
  <c r="Y101" i="7"/>
  <c r="Q101" i="7"/>
  <c r="AB101" i="7"/>
  <c r="L101" i="7"/>
  <c r="J101" i="7"/>
  <c r="W101" i="7"/>
  <c r="H101" i="7"/>
  <c r="U101" i="7"/>
  <c r="T101" i="7"/>
  <c r="P101" i="7"/>
  <c r="AC101" i="7"/>
  <c r="O101" i="7"/>
  <c r="B102" i="7"/>
  <c r="C102" i="7" s="1"/>
  <c r="M101" i="7"/>
  <c r="Z96" i="7"/>
  <c r="M96" i="7"/>
  <c r="W104" i="7"/>
  <c r="J104" i="7"/>
  <c r="O92" i="7"/>
  <c r="O93" i="7" s="1"/>
  <c r="J92" i="7"/>
  <c r="J93" i="7" s="1"/>
  <c r="T92" i="7"/>
  <c r="T93" i="7" s="1"/>
  <c r="H96" i="7"/>
  <c r="P96" i="7"/>
  <c r="K96" i="7"/>
  <c r="G100" i="7"/>
  <c r="AD100" i="7" s="1"/>
  <c r="L104" i="7"/>
  <c r="B106" i="7"/>
  <c r="C106" i="7" s="1"/>
  <c r="W105" i="7"/>
  <c r="O105" i="7"/>
  <c r="AC105" i="7"/>
  <c r="U105" i="7"/>
  <c r="M105" i="7"/>
  <c r="AB105" i="7"/>
  <c r="G105" i="7"/>
  <c r="S105" i="7"/>
  <c r="K105" i="7"/>
  <c r="Z105" i="7"/>
  <c r="R105" i="7"/>
  <c r="X105" i="7"/>
  <c r="Q105" i="7"/>
  <c r="P105" i="7"/>
  <c r="W92" i="7"/>
  <c r="W93" i="7" s="1"/>
  <c r="R92" i="7"/>
  <c r="R93" i="7" s="1"/>
  <c r="E32" i="6"/>
  <c r="D33" i="6"/>
  <c r="P83" i="5"/>
  <c r="S83" i="5"/>
  <c r="N90" i="5"/>
  <c r="X90" i="5"/>
  <c r="K90" i="5"/>
  <c r="V90" i="5"/>
  <c r="I90" i="5"/>
  <c r="N86" i="5"/>
  <c r="S90" i="5"/>
  <c r="G90" i="5"/>
  <c r="Q90" i="5"/>
  <c r="AD81" i="5"/>
  <c r="X86" i="5"/>
  <c r="I86" i="5"/>
  <c r="O90" i="5"/>
  <c r="B100" i="5"/>
  <c r="C100" i="5" s="1"/>
  <c r="B104" i="5"/>
  <c r="C104" i="5" s="1"/>
  <c r="V99" i="5"/>
  <c r="L99" i="5"/>
  <c r="F99" i="5"/>
  <c r="Z99" i="5"/>
  <c r="Y99" i="5"/>
  <c r="AC87" i="5"/>
  <c r="AC88" i="5" s="1"/>
  <c r="U87" i="5"/>
  <c r="U88" i="5" s="1"/>
  <c r="M87" i="5"/>
  <c r="AB87" i="5"/>
  <c r="T87" i="5"/>
  <c r="L87" i="5"/>
  <c r="AA87" i="5"/>
  <c r="S87" i="5"/>
  <c r="K87" i="5"/>
  <c r="Z87" i="5"/>
  <c r="Z88" i="5" s="1"/>
  <c r="R87" i="5"/>
  <c r="R88" i="5" s="1"/>
  <c r="J87" i="5"/>
  <c r="J88" i="5" s="1"/>
  <c r="Q87" i="5"/>
  <c r="I87" i="5"/>
  <c r="X87" i="5"/>
  <c r="P87" i="5"/>
  <c r="P88" i="5" s="1"/>
  <c r="H87" i="5"/>
  <c r="H88" i="5" s="1"/>
  <c r="V87" i="5"/>
  <c r="N87" i="5"/>
  <c r="W87" i="5"/>
  <c r="W88" i="5" s="1"/>
  <c r="O87" i="5"/>
  <c r="G87" i="5"/>
  <c r="Y90" i="5"/>
  <c r="M83" i="5"/>
  <c r="S86" i="5"/>
  <c r="T86" i="5"/>
  <c r="T88" i="5" s="1"/>
  <c r="G86" i="5"/>
  <c r="Q86" i="5"/>
  <c r="Q88" i="5" s="1"/>
  <c r="AD89" i="5"/>
  <c r="AA82" i="5"/>
  <c r="AA83" i="5" s="1"/>
  <c r="F82" i="5"/>
  <c r="X82" i="5"/>
  <c r="X83" i="5" s="1"/>
  <c r="M90" i="5"/>
  <c r="W90" i="5"/>
  <c r="J90" i="5"/>
  <c r="Y83" i="5"/>
  <c r="O94" i="5"/>
  <c r="Y94" i="5"/>
  <c r="L86" i="5"/>
  <c r="V86" i="5"/>
  <c r="AA90" i="5"/>
  <c r="AA86" i="5"/>
  <c r="AA88" i="5" s="1"/>
  <c r="O86" i="5"/>
  <c r="O88" i="5" s="1"/>
  <c r="Y86" i="5"/>
  <c r="N82" i="5"/>
  <c r="N83" i="5" s="1"/>
  <c r="T90" i="5"/>
  <c r="U90" i="5"/>
  <c r="F91" i="5"/>
  <c r="AC91" i="5"/>
  <c r="U91" i="5"/>
  <c r="AA91" i="5"/>
  <c r="S91" i="5"/>
  <c r="Q91" i="5"/>
  <c r="I91" i="5"/>
  <c r="B92" i="5"/>
  <c r="C92" i="5" s="1"/>
  <c r="X91" i="5"/>
  <c r="H91" i="5"/>
  <c r="R90" i="5"/>
  <c r="O83" i="5"/>
  <c r="L94" i="5"/>
  <c r="W94" i="5"/>
  <c r="J94" i="5"/>
  <c r="AD77" i="5"/>
  <c r="AD78" i="5" s="1"/>
  <c r="AE78" i="5" s="1"/>
  <c r="AB83" i="5"/>
  <c r="AB86" i="5"/>
  <c r="AB88" i="5" s="1"/>
  <c r="AD85" i="5"/>
  <c r="K86" i="5"/>
  <c r="M86" i="5"/>
  <c r="R82" i="5"/>
  <c r="R83" i="5" s="1"/>
  <c r="L82" i="5"/>
  <c r="L83" i="5" s="1"/>
  <c r="L90" i="5"/>
  <c r="AC90" i="5"/>
  <c r="H90" i="5"/>
  <c r="T94" i="5"/>
  <c r="B96" i="5"/>
  <c r="C96" i="5" s="1"/>
  <c r="AC95" i="5"/>
  <c r="U95" i="5"/>
  <c r="W95" i="5"/>
  <c r="S95" i="5"/>
  <c r="K95" i="5"/>
  <c r="Y95" i="5"/>
  <c r="Q95" i="5"/>
  <c r="E32" i="4"/>
  <c r="D33" i="4"/>
  <c r="N105" i="11" l="1"/>
  <c r="N101" i="11"/>
  <c r="X105" i="11"/>
  <c r="L105" i="11"/>
  <c r="V105" i="11"/>
  <c r="N109" i="11"/>
  <c r="P109" i="11"/>
  <c r="Z102" i="11"/>
  <c r="AB102" i="11"/>
  <c r="Y101" i="11"/>
  <c r="L101" i="11"/>
  <c r="V101" i="11"/>
  <c r="X98" i="11"/>
  <c r="J105" i="11"/>
  <c r="T105" i="11"/>
  <c r="G105" i="11"/>
  <c r="AD96" i="11"/>
  <c r="P97" i="11"/>
  <c r="P98" i="11" s="1"/>
  <c r="K97" i="11"/>
  <c r="K98" i="11" s="1"/>
  <c r="U97" i="11"/>
  <c r="U98" i="11" s="1"/>
  <c r="Q109" i="11"/>
  <c r="L109" i="11"/>
  <c r="V109" i="11"/>
  <c r="X109" i="11"/>
  <c r="W101" i="11"/>
  <c r="J101" i="11"/>
  <c r="T101" i="11"/>
  <c r="AD100" i="11"/>
  <c r="L114" i="11"/>
  <c r="AC114" i="11"/>
  <c r="AA114" i="11"/>
  <c r="Y114" i="11"/>
  <c r="Q114" i="11"/>
  <c r="I114" i="11"/>
  <c r="F114" i="11"/>
  <c r="B115" i="11"/>
  <c r="C115" i="11" s="1"/>
  <c r="O114" i="11"/>
  <c r="B119" i="11"/>
  <c r="C119" i="11" s="1"/>
  <c r="G101" i="11"/>
  <c r="R101" i="11"/>
  <c r="AB101" i="11"/>
  <c r="AB103" i="11" s="1"/>
  <c r="AB105" i="11"/>
  <c r="Y105" i="11"/>
  <c r="Z105" i="11"/>
  <c r="M105" i="11"/>
  <c r="W105" i="11"/>
  <c r="V97" i="11"/>
  <c r="V98" i="11" s="1"/>
  <c r="I97" i="11"/>
  <c r="I98" i="11" s="1"/>
  <c r="AA97" i="11"/>
  <c r="AA98" i="11" s="1"/>
  <c r="Y109" i="11"/>
  <c r="AB109" i="11"/>
  <c r="G109" i="11"/>
  <c r="H101" i="11"/>
  <c r="Z101" i="11"/>
  <c r="M101" i="11"/>
  <c r="O105" i="11"/>
  <c r="AD104" i="11"/>
  <c r="H105" i="11"/>
  <c r="K105" i="11"/>
  <c r="U105" i="11"/>
  <c r="K106" i="11"/>
  <c r="Z106" i="11"/>
  <c r="R106" i="11"/>
  <c r="P106" i="11"/>
  <c r="H106" i="11"/>
  <c r="B107" i="11"/>
  <c r="C107" i="11" s="1"/>
  <c r="F106" i="11"/>
  <c r="AB106" i="11"/>
  <c r="U106" i="11"/>
  <c r="J106" i="11"/>
  <c r="Z109" i="11"/>
  <c r="M109" i="11"/>
  <c r="O109" i="11"/>
  <c r="O101" i="11"/>
  <c r="K101" i="11"/>
  <c r="U101" i="11"/>
  <c r="AD92" i="11"/>
  <c r="AD93" i="11" s="1"/>
  <c r="AE93" i="11" s="1"/>
  <c r="F93" i="11"/>
  <c r="I105" i="11"/>
  <c r="S105" i="11"/>
  <c r="AC105" i="11"/>
  <c r="F97" i="11"/>
  <c r="F98" i="11" s="1"/>
  <c r="Y97" i="11"/>
  <c r="Y98" i="11" s="1"/>
  <c r="L97" i="11"/>
  <c r="L98" i="11" s="1"/>
  <c r="K109" i="11"/>
  <c r="U109" i="11"/>
  <c r="W109" i="11"/>
  <c r="P101" i="11"/>
  <c r="S101" i="11"/>
  <c r="AC101" i="11"/>
  <c r="R105" i="11"/>
  <c r="P105" i="11"/>
  <c r="AA105" i="11"/>
  <c r="G97" i="11"/>
  <c r="G98" i="11" s="1"/>
  <c r="J97" i="11"/>
  <c r="J98" i="11" s="1"/>
  <c r="S109" i="11"/>
  <c r="Z110" i="11"/>
  <c r="AA110" i="11"/>
  <c r="S110" i="11"/>
  <c r="K110" i="11"/>
  <c r="Q110" i="11"/>
  <c r="I110" i="11"/>
  <c r="X110" i="11"/>
  <c r="P110" i="11"/>
  <c r="B111" i="11"/>
  <c r="C111" i="11" s="1"/>
  <c r="G110" i="11"/>
  <c r="AC110" i="11"/>
  <c r="V110" i="11"/>
  <c r="U110" i="11"/>
  <c r="I101" i="11"/>
  <c r="AA101" i="11"/>
  <c r="E32" i="10"/>
  <c r="D33" i="10"/>
  <c r="H98" i="9"/>
  <c r="R98" i="9"/>
  <c r="Z98" i="9"/>
  <c r="J98" i="9"/>
  <c r="S98" i="9"/>
  <c r="T98" i="9"/>
  <c r="AD96" i="9"/>
  <c r="N98" i="9"/>
  <c r="K98" i="9"/>
  <c r="L98" i="9"/>
  <c r="Y98" i="9"/>
  <c r="O98" i="9"/>
  <c r="V98" i="9"/>
  <c r="X98" i="9"/>
  <c r="M98" i="9"/>
  <c r="AD100" i="9"/>
  <c r="S109" i="9"/>
  <c r="I109" i="9"/>
  <c r="T109" i="9"/>
  <c r="Z109" i="9"/>
  <c r="G109" i="9"/>
  <c r="Q109" i="9"/>
  <c r="AA105" i="9"/>
  <c r="T105" i="9"/>
  <c r="G105" i="9"/>
  <c r="B119" i="9"/>
  <c r="C119" i="9" s="1"/>
  <c r="V114" i="9"/>
  <c r="B115" i="9"/>
  <c r="C115" i="9" s="1"/>
  <c r="W114" i="9"/>
  <c r="O114" i="9"/>
  <c r="Y114" i="9"/>
  <c r="AD92" i="9"/>
  <c r="AD93" i="9" s="1"/>
  <c r="AE93" i="9" s="1"/>
  <c r="Q101" i="9"/>
  <c r="AA101" i="9"/>
  <c r="F101" i="9"/>
  <c r="AA109" i="9"/>
  <c r="M109" i="9"/>
  <c r="O109" i="9"/>
  <c r="Y109" i="9"/>
  <c r="AC97" i="9"/>
  <c r="AC98" i="9" s="1"/>
  <c r="J105" i="9"/>
  <c r="AB105" i="9"/>
  <c r="O105" i="9"/>
  <c r="AA102" i="9"/>
  <c r="N101" i="9"/>
  <c r="K109" i="9"/>
  <c r="U109" i="9"/>
  <c r="W109" i="9"/>
  <c r="G97" i="9"/>
  <c r="G98" i="9" s="1"/>
  <c r="AA97" i="9"/>
  <c r="AA98" i="9" s="1"/>
  <c r="F97" i="9"/>
  <c r="Z105" i="9"/>
  <c r="M105" i="9"/>
  <c r="W105" i="9"/>
  <c r="AD104" i="9"/>
  <c r="Y101" i="9"/>
  <c r="L101" i="9"/>
  <c r="AB109" i="9"/>
  <c r="AC109" i="9"/>
  <c r="AC110" i="9"/>
  <c r="U110" i="9"/>
  <c r="AB110" i="9"/>
  <c r="L110" i="9"/>
  <c r="M110" i="9"/>
  <c r="AA110" i="9"/>
  <c r="S110" i="9"/>
  <c r="K110" i="9"/>
  <c r="R110" i="9"/>
  <c r="Y110" i="9"/>
  <c r="Q110" i="9"/>
  <c r="I110" i="9"/>
  <c r="V110" i="9"/>
  <c r="N110" i="9"/>
  <c r="G110" i="9"/>
  <c r="H110" i="9"/>
  <c r="B111" i="9"/>
  <c r="C111" i="9" s="1"/>
  <c r="X110" i="9"/>
  <c r="P110" i="9"/>
  <c r="W110" i="9"/>
  <c r="W98" i="9"/>
  <c r="I105" i="9"/>
  <c r="U105" i="9"/>
  <c r="AB106" i="9"/>
  <c r="T106" i="9"/>
  <c r="L106" i="9"/>
  <c r="S106" i="9"/>
  <c r="AA106" i="9"/>
  <c r="K106" i="9"/>
  <c r="Z106" i="9"/>
  <c r="R106" i="9"/>
  <c r="J106" i="9"/>
  <c r="Y106" i="9"/>
  <c r="Q106" i="9"/>
  <c r="I106" i="9"/>
  <c r="P106" i="9"/>
  <c r="H106" i="9"/>
  <c r="AC106" i="9"/>
  <c r="U106" i="9"/>
  <c r="M106" i="9"/>
  <c r="B107" i="9"/>
  <c r="C107" i="9" s="1"/>
  <c r="F106" i="9"/>
  <c r="V106" i="9"/>
  <c r="N106" i="9"/>
  <c r="O106" i="9"/>
  <c r="G106" i="9"/>
  <c r="H105" i="9"/>
  <c r="N109" i="9"/>
  <c r="P109" i="9"/>
  <c r="K105" i="9"/>
  <c r="Y105" i="9"/>
  <c r="F105" i="9"/>
  <c r="P105" i="9"/>
  <c r="R105" i="9"/>
  <c r="X105" i="9"/>
  <c r="N105" i="9"/>
  <c r="S105" i="9"/>
  <c r="L105" i="9"/>
  <c r="E32" i="8"/>
  <c r="D33" i="8"/>
  <c r="H98" i="7"/>
  <c r="Z98" i="7"/>
  <c r="M98" i="7"/>
  <c r="AD104" i="7"/>
  <c r="AC114" i="7"/>
  <c r="U114" i="7"/>
  <c r="M114" i="7"/>
  <c r="AB114" i="7"/>
  <c r="T114" i="7"/>
  <c r="AA114" i="7"/>
  <c r="S114" i="7"/>
  <c r="K114" i="7"/>
  <c r="Z114" i="7"/>
  <c r="R114" i="7"/>
  <c r="Q114" i="7"/>
  <c r="I114" i="7"/>
  <c r="X114" i="7"/>
  <c r="P114" i="7"/>
  <c r="H114" i="7"/>
  <c r="B115" i="7"/>
  <c r="C115" i="7" s="1"/>
  <c r="B119" i="7"/>
  <c r="C119" i="7" s="1"/>
  <c r="V114" i="7"/>
  <c r="O114" i="7"/>
  <c r="N114" i="7"/>
  <c r="G114" i="7"/>
  <c r="F114" i="7"/>
  <c r="B107" i="7"/>
  <c r="C107" i="7" s="1"/>
  <c r="Q106" i="7"/>
  <c r="Y105" i="7"/>
  <c r="AA105" i="7"/>
  <c r="F105" i="7"/>
  <c r="X101" i="7"/>
  <c r="K101" i="7"/>
  <c r="K97" i="7"/>
  <c r="K98" i="7" s="1"/>
  <c r="AC97" i="7"/>
  <c r="AC98" i="7" s="1"/>
  <c r="P97" i="7"/>
  <c r="P98" i="7" s="1"/>
  <c r="S109" i="7"/>
  <c r="AC109" i="7"/>
  <c r="S110" i="7"/>
  <c r="B111" i="7"/>
  <c r="C111" i="7" s="1"/>
  <c r="R102" i="7"/>
  <c r="R103" i="7" s="1"/>
  <c r="G102" i="7"/>
  <c r="V102" i="7"/>
  <c r="V103" i="7" s="1"/>
  <c r="P102" i="7"/>
  <c r="P103" i="7" s="1"/>
  <c r="L102" i="7"/>
  <c r="L103" i="7" s="1"/>
  <c r="Y102" i="7"/>
  <c r="Y103" i="7" s="1"/>
  <c r="T102" i="7"/>
  <c r="T103" i="7" s="1"/>
  <c r="H105" i="7"/>
  <c r="N105" i="7"/>
  <c r="L105" i="7"/>
  <c r="V105" i="7"/>
  <c r="N97" i="7"/>
  <c r="N98" i="7" s="1"/>
  <c r="I97" i="7"/>
  <c r="I98" i="7" s="1"/>
  <c r="AD96" i="7"/>
  <c r="N109" i="7"/>
  <c r="P109" i="7"/>
  <c r="I105" i="7"/>
  <c r="J105" i="7"/>
  <c r="T105" i="7"/>
  <c r="G101" i="7"/>
  <c r="I101" i="7"/>
  <c r="L97" i="7"/>
  <c r="L98" i="7" s="1"/>
  <c r="V97" i="7"/>
  <c r="V98" i="7" s="1"/>
  <c r="F98" i="7"/>
  <c r="I109" i="7"/>
  <c r="L109" i="7"/>
  <c r="V109" i="7"/>
  <c r="AD92" i="7"/>
  <c r="AD93" i="7" s="1"/>
  <c r="AE93" i="7" s="1"/>
  <c r="F93" i="7"/>
  <c r="D34" i="6"/>
  <c r="E33" i="6"/>
  <c r="K88" i="5"/>
  <c r="G88" i="5"/>
  <c r="I88" i="5"/>
  <c r="N88" i="5"/>
  <c r="M88" i="5"/>
  <c r="V96" i="5"/>
  <c r="N96" i="5"/>
  <c r="AA96" i="5"/>
  <c r="T96" i="5"/>
  <c r="J96" i="5"/>
  <c r="R96" i="5"/>
  <c r="I96" i="5"/>
  <c r="B97" i="5"/>
  <c r="C97" i="5" s="1"/>
  <c r="P96" i="5"/>
  <c r="G96" i="5"/>
  <c r="AB96" i="5"/>
  <c r="O96" i="5"/>
  <c r="F96" i="5"/>
  <c r="S96" i="5"/>
  <c r="X96" i="5"/>
  <c r="M96" i="5"/>
  <c r="Z92" i="5"/>
  <c r="R92" i="5"/>
  <c r="J92" i="5"/>
  <c r="X92" i="5"/>
  <c r="X93" i="5" s="1"/>
  <c r="P92" i="5"/>
  <c r="H92" i="5"/>
  <c r="H93" i="5" s="1"/>
  <c r="W92" i="5"/>
  <c r="O92" i="5"/>
  <c r="F92" i="5"/>
  <c r="F93" i="5" s="1"/>
  <c r="AC92" i="5"/>
  <c r="AC93" i="5" s="1"/>
  <c r="U92" i="5"/>
  <c r="M92" i="5"/>
  <c r="AA92" i="5"/>
  <c r="AA93" i="5" s="1"/>
  <c r="Y92" i="5"/>
  <c r="L92" i="5"/>
  <c r="T92" i="5"/>
  <c r="AB92" i="5"/>
  <c r="N99" i="5"/>
  <c r="N91" i="5"/>
  <c r="H99" i="5"/>
  <c r="T99" i="5"/>
  <c r="Z104" i="5"/>
  <c r="AA104" i="5"/>
  <c r="S104" i="5"/>
  <c r="K104" i="5"/>
  <c r="Y104" i="5"/>
  <c r="Q104" i="5"/>
  <c r="I104" i="5"/>
  <c r="X104" i="5"/>
  <c r="P104" i="5"/>
  <c r="M104" i="5"/>
  <c r="O104" i="5"/>
  <c r="N104" i="5"/>
  <c r="G104" i="5"/>
  <c r="F104" i="5"/>
  <c r="B105" i="5"/>
  <c r="C105" i="5" s="1"/>
  <c r="B109" i="5"/>
  <c r="C109" i="5" s="1"/>
  <c r="AD86" i="5"/>
  <c r="P95" i="5"/>
  <c r="P91" i="5"/>
  <c r="Y91" i="5"/>
  <c r="L91" i="5"/>
  <c r="L93" i="5" s="1"/>
  <c r="V91" i="5"/>
  <c r="P99" i="5"/>
  <c r="AB99" i="5"/>
  <c r="G99" i="5"/>
  <c r="AD90" i="5"/>
  <c r="J91" i="5"/>
  <c r="T91" i="5"/>
  <c r="T93" i="5" s="1"/>
  <c r="U93" i="5"/>
  <c r="V88" i="5"/>
  <c r="J99" i="5"/>
  <c r="X99" i="5"/>
  <c r="M99" i="5"/>
  <c r="O99" i="5"/>
  <c r="AA95" i="5"/>
  <c r="F95" i="5"/>
  <c r="N95" i="5"/>
  <c r="L95" i="5"/>
  <c r="J95" i="5"/>
  <c r="G95" i="5"/>
  <c r="G91" i="5"/>
  <c r="R91" i="5"/>
  <c r="AB91" i="5"/>
  <c r="L88" i="5"/>
  <c r="I99" i="5"/>
  <c r="K99" i="5"/>
  <c r="U99" i="5"/>
  <c r="W99" i="5"/>
  <c r="X88" i="5"/>
  <c r="X95" i="5"/>
  <c r="V95" i="5"/>
  <c r="T95" i="5"/>
  <c r="R95" i="5"/>
  <c r="AB95" i="5"/>
  <c r="O95" i="5"/>
  <c r="O91" i="5"/>
  <c r="O93" i="5" s="1"/>
  <c r="Z91" i="5"/>
  <c r="M91" i="5"/>
  <c r="S88" i="5"/>
  <c r="F87" i="5"/>
  <c r="Y87" i="5"/>
  <c r="Y88" i="5" s="1"/>
  <c r="Q99" i="5"/>
  <c r="S99" i="5"/>
  <c r="AC99" i="5"/>
  <c r="R100" i="5"/>
  <c r="B101" i="5"/>
  <c r="C101" i="5" s="1"/>
  <c r="J100" i="5"/>
  <c r="F100" i="5"/>
  <c r="H95" i="5"/>
  <c r="I95" i="5"/>
  <c r="Z95" i="5"/>
  <c r="M95" i="5"/>
  <c r="W91" i="5"/>
  <c r="W93" i="5" s="1"/>
  <c r="K91" i="5"/>
  <c r="AD82" i="5"/>
  <c r="AD83" i="5" s="1"/>
  <c r="AE83" i="5" s="1"/>
  <c r="R99" i="5"/>
  <c r="AA99" i="5"/>
  <c r="F83" i="5"/>
  <c r="AD94" i="5"/>
  <c r="D34" i="4"/>
  <c r="E33" i="4"/>
  <c r="AD105" i="11" l="1"/>
  <c r="AD101" i="11"/>
  <c r="AC107" i="11"/>
  <c r="U107" i="11"/>
  <c r="U108" i="11" s="1"/>
  <c r="W107" i="11"/>
  <c r="S107" i="11"/>
  <c r="K107" i="11"/>
  <c r="K108" i="11" s="1"/>
  <c r="X107" i="11"/>
  <c r="Q107" i="11"/>
  <c r="P107" i="11"/>
  <c r="P108" i="11" s="1"/>
  <c r="I107" i="11"/>
  <c r="AC102" i="11"/>
  <c r="AC103" i="11" s="1"/>
  <c r="P102" i="11"/>
  <c r="P103" i="11" s="1"/>
  <c r="Y115" i="11"/>
  <c r="Q115" i="11"/>
  <c r="H115" i="11"/>
  <c r="B116" i="11"/>
  <c r="C116" i="11" s="1"/>
  <c r="W115" i="11"/>
  <c r="O115" i="11"/>
  <c r="G115" i="11"/>
  <c r="AC115" i="11"/>
  <c r="U115" i="11"/>
  <c r="M115" i="11"/>
  <c r="AB115" i="11"/>
  <c r="T115" i="11"/>
  <c r="I115" i="11"/>
  <c r="J115" i="11"/>
  <c r="AA115" i="11"/>
  <c r="R115" i="11"/>
  <c r="Z115" i="11"/>
  <c r="S115" i="11"/>
  <c r="T102" i="11"/>
  <c r="T103" i="11" s="1"/>
  <c r="F102" i="11"/>
  <c r="X102" i="11"/>
  <c r="X103" i="11" s="1"/>
  <c r="N102" i="11"/>
  <c r="N103" i="11" s="1"/>
  <c r="I102" i="11"/>
  <c r="I103" i="11" s="1"/>
  <c r="N106" i="11"/>
  <c r="X106" i="11"/>
  <c r="S106" i="11"/>
  <c r="S108" i="11" s="1"/>
  <c r="G114" i="11"/>
  <c r="J114" i="11"/>
  <c r="T114" i="11"/>
  <c r="K102" i="11"/>
  <c r="K103" i="11" s="1"/>
  <c r="V102" i="11"/>
  <c r="V103" i="11" s="1"/>
  <c r="Q102" i="11"/>
  <c r="Q103" i="11" s="1"/>
  <c r="O110" i="11"/>
  <c r="Y110" i="11"/>
  <c r="L110" i="11"/>
  <c r="AC106" i="11"/>
  <c r="AC108" i="11" s="1"/>
  <c r="V106" i="11"/>
  <c r="I106" i="11"/>
  <c r="AA106" i="11"/>
  <c r="N114" i="11"/>
  <c r="R114" i="11"/>
  <c r="AB114" i="11"/>
  <c r="L102" i="11"/>
  <c r="L103" i="11" s="1"/>
  <c r="G102" i="11"/>
  <c r="G103" i="11" s="1"/>
  <c r="Y102" i="11"/>
  <c r="Y103" i="11" s="1"/>
  <c r="AD109" i="11"/>
  <c r="M110" i="11"/>
  <c r="W110" i="11"/>
  <c r="J110" i="11"/>
  <c r="T110" i="11"/>
  <c r="L106" i="11"/>
  <c r="G106" i="11"/>
  <c r="Q106" i="11"/>
  <c r="Q108" i="11" s="1"/>
  <c r="V114" i="11"/>
  <c r="H114" i="11"/>
  <c r="Z114" i="11"/>
  <c r="M114" i="11"/>
  <c r="S102" i="11"/>
  <c r="S103" i="11" s="1"/>
  <c r="O102" i="11"/>
  <c r="O103" i="11" s="1"/>
  <c r="J102" i="11"/>
  <c r="J103" i="11" s="1"/>
  <c r="N110" i="11"/>
  <c r="B112" i="11"/>
  <c r="C112" i="11" s="1"/>
  <c r="U111" i="11"/>
  <c r="O111" i="11"/>
  <c r="K111" i="11"/>
  <c r="Q111" i="11"/>
  <c r="R110" i="11"/>
  <c r="AB110" i="11"/>
  <c r="M106" i="11"/>
  <c r="O106" i="11"/>
  <c r="Y106" i="11"/>
  <c r="W114" i="11"/>
  <c r="P114" i="11"/>
  <c r="K114" i="11"/>
  <c r="U114" i="11"/>
  <c r="M102" i="11"/>
  <c r="M103" i="11" s="1"/>
  <c r="W102" i="11"/>
  <c r="W103" i="11" s="1"/>
  <c r="R102" i="11"/>
  <c r="R103" i="11" s="1"/>
  <c r="AD97" i="11"/>
  <c r="AD98" i="11" s="1"/>
  <c r="AE98" i="11" s="1"/>
  <c r="F110" i="11"/>
  <c r="H110" i="11"/>
  <c r="T106" i="11"/>
  <c r="W106" i="11"/>
  <c r="W108" i="11" s="1"/>
  <c r="Z103" i="11"/>
  <c r="J119" i="11"/>
  <c r="B120" i="11"/>
  <c r="C120" i="11" s="1"/>
  <c r="W119" i="11"/>
  <c r="B124" i="11"/>
  <c r="C124" i="11" s="1"/>
  <c r="U119" i="11"/>
  <c r="Q119" i="11"/>
  <c r="AA119" i="11"/>
  <c r="X114" i="11"/>
  <c r="S114" i="11"/>
  <c r="AA102" i="11"/>
  <c r="AA103" i="11" s="1"/>
  <c r="U102" i="11"/>
  <c r="U103" i="11" s="1"/>
  <c r="H102" i="11"/>
  <c r="H103" i="11" s="1"/>
  <c r="X108" i="11"/>
  <c r="D34" i="10"/>
  <c r="E33" i="10"/>
  <c r="X102" i="9"/>
  <c r="X103" i="9" s="1"/>
  <c r="B112" i="9"/>
  <c r="C112" i="9" s="1"/>
  <c r="U111" i="9"/>
  <c r="X111" i="9"/>
  <c r="AA111" i="9"/>
  <c r="M102" i="9"/>
  <c r="M103" i="9" s="1"/>
  <c r="AB102" i="9"/>
  <c r="AB103" i="9" s="1"/>
  <c r="Q102" i="9"/>
  <c r="Q103" i="9" s="1"/>
  <c r="Q114" i="9"/>
  <c r="J114" i="9"/>
  <c r="T114" i="9"/>
  <c r="B120" i="9"/>
  <c r="C120" i="9" s="1"/>
  <c r="AA119" i="9"/>
  <c r="B124" i="9"/>
  <c r="C124" i="9" s="1"/>
  <c r="N102" i="9"/>
  <c r="N103" i="9" s="1"/>
  <c r="G102" i="9"/>
  <c r="G103" i="9" s="1"/>
  <c r="Y102" i="9"/>
  <c r="Y103" i="9" s="1"/>
  <c r="H114" i="9"/>
  <c r="R114" i="9"/>
  <c r="AB114" i="9"/>
  <c r="W106" i="9"/>
  <c r="X106" i="9"/>
  <c r="O110" i="9"/>
  <c r="J110" i="9"/>
  <c r="T110" i="9"/>
  <c r="V102" i="9"/>
  <c r="V103" i="9" s="1"/>
  <c r="O102" i="9"/>
  <c r="O103" i="9" s="1"/>
  <c r="J102" i="9"/>
  <c r="J103" i="9" s="1"/>
  <c r="AD101" i="9"/>
  <c r="P114" i="9"/>
  <c r="Z114" i="9"/>
  <c r="M114" i="9"/>
  <c r="U102" i="9"/>
  <c r="U103" i="9" s="1"/>
  <c r="W102" i="9"/>
  <c r="W103" i="9" s="1"/>
  <c r="R102" i="9"/>
  <c r="R103" i="9" s="1"/>
  <c r="AA103" i="9"/>
  <c r="I114" i="9"/>
  <c r="K114" i="9"/>
  <c r="U114" i="9"/>
  <c r="AD109" i="9"/>
  <c r="AD105" i="9"/>
  <c r="P107" i="9"/>
  <c r="P108" i="9" s="1"/>
  <c r="H107" i="9"/>
  <c r="H108" i="9" s="1"/>
  <c r="W107" i="9"/>
  <c r="O107" i="9"/>
  <c r="O108" i="9" s="1"/>
  <c r="AC107" i="9"/>
  <c r="AC108" i="9" s="1"/>
  <c r="U107" i="9"/>
  <c r="U108" i="9" s="1"/>
  <c r="M107" i="9"/>
  <c r="M108" i="9" s="1"/>
  <c r="AB107" i="9"/>
  <c r="AB108" i="9" s="1"/>
  <c r="G107" i="9"/>
  <c r="G108" i="9" s="1"/>
  <c r="Q107" i="9"/>
  <c r="Q108" i="9" s="1"/>
  <c r="I107" i="9"/>
  <c r="I108" i="9" s="1"/>
  <c r="AA107" i="9"/>
  <c r="AA108" i="9" s="1"/>
  <c r="Z107" i="9"/>
  <c r="Z108" i="9" s="1"/>
  <c r="R107" i="9"/>
  <c r="R108" i="9" s="1"/>
  <c r="K107" i="9"/>
  <c r="K108" i="9" s="1"/>
  <c r="F110" i="9"/>
  <c r="Z110" i="9"/>
  <c r="AC102" i="9"/>
  <c r="AC103" i="9" s="1"/>
  <c r="H102" i="9"/>
  <c r="H103" i="9" s="1"/>
  <c r="Z102" i="9"/>
  <c r="Z103" i="9" s="1"/>
  <c r="G114" i="9"/>
  <c r="S114" i="9"/>
  <c r="AC114" i="9"/>
  <c r="AD97" i="9"/>
  <c r="AD98" i="9" s="1"/>
  <c r="AE98" i="9" s="1"/>
  <c r="F98" i="9"/>
  <c r="P102" i="9"/>
  <c r="P103" i="9" s="1"/>
  <c r="K102" i="9"/>
  <c r="K103" i="9" s="1"/>
  <c r="AA114" i="9"/>
  <c r="F114" i="9"/>
  <c r="N114" i="9"/>
  <c r="L102" i="9"/>
  <c r="L103" i="9" s="1"/>
  <c r="S102" i="9"/>
  <c r="S103" i="9" s="1"/>
  <c r="F102" i="9"/>
  <c r="T102" i="9"/>
  <c r="T103" i="9" s="1"/>
  <c r="I102" i="9"/>
  <c r="I103" i="9" s="1"/>
  <c r="X114" i="9"/>
  <c r="J115" i="9"/>
  <c r="Y115" i="9"/>
  <c r="Q115" i="9"/>
  <c r="I115" i="9"/>
  <c r="B116" i="9"/>
  <c r="C116" i="9" s="1"/>
  <c r="W115" i="9"/>
  <c r="O115" i="9"/>
  <c r="G115" i="9"/>
  <c r="V115" i="9"/>
  <c r="K115" i="9"/>
  <c r="M115" i="9"/>
  <c r="U115" i="9"/>
  <c r="L115" i="9"/>
  <c r="X115" i="9"/>
  <c r="L114" i="9"/>
  <c r="D34" i="8"/>
  <c r="E33" i="8"/>
  <c r="AD97" i="7"/>
  <c r="AD98" i="7"/>
  <c r="AE98" i="7" s="1"/>
  <c r="K102" i="7"/>
  <c r="K103" i="7" s="1"/>
  <c r="N102" i="7"/>
  <c r="N103" i="7" s="1"/>
  <c r="J102" i="7"/>
  <c r="J103" i="7" s="1"/>
  <c r="V110" i="7"/>
  <c r="I110" i="7"/>
  <c r="AA110" i="7"/>
  <c r="AC106" i="7"/>
  <c r="O106" i="7"/>
  <c r="Y106" i="7"/>
  <c r="B116" i="7"/>
  <c r="C116" i="7" s="1"/>
  <c r="W115" i="7"/>
  <c r="Z102" i="7"/>
  <c r="Z103" i="7" s="1"/>
  <c r="O110" i="7"/>
  <c r="Y110" i="7"/>
  <c r="L110" i="7"/>
  <c r="L106" i="7"/>
  <c r="O107" i="7"/>
  <c r="AC107" i="7"/>
  <c r="AB107" i="7"/>
  <c r="G107" i="7"/>
  <c r="S107" i="7"/>
  <c r="Z107" i="7"/>
  <c r="R107" i="7"/>
  <c r="I107" i="7"/>
  <c r="Y107" i="7"/>
  <c r="Q107" i="7"/>
  <c r="Q108" i="7" s="1"/>
  <c r="R106" i="7"/>
  <c r="G110" i="7"/>
  <c r="Q110" i="7"/>
  <c r="W106" i="7"/>
  <c r="J106" i="7"/>
  <c r="M106" i="7"/>
  <c r="H106" i="7"/>
  <c r="Z106" i="7"/>
  <c r="W110" i="7"/>
  <c r="X102" i="7"/>
  <c r="X103" i="7" s="1"/>
  <c r="M102" i="7"/>
  <c r="M103" i="7" s="1"/>
  <c r="W102" i="7"/>
  <c r="W103" i="7" s="1"/>
  <c r="F110" i="7"/>
  <c r="B112" i="7"/>
  <c r="C112" i="7" s="1"/>
  <c r="P111" i="7"/>
  <c r="R111" i="7"/>
  <c r="I111" i="7"/>
  <c r="R110" i="7"/>
  <c r="AB110" i="7"/>
  <c r="F106" i="7"/>
  <c r="P106" i="7"/>
  <c r="K106" i="7"/>
  <c r="O102" i="7"/>
  <c r="O103" i="7" s="1"/>
  <c r="G103" i="7"/>
  <c r="AD109" i="7"/>
  <c r="AA102" i="7"/>
  <c r="AA103" i="7" s="1"/>
  <c r="U102" i="7"/>
  <c r="U103" i="7" s="1"/>
  <c r="I102" i="7"/>
  <c r="I103" i="7" s="1"/>
  <c r="M110" i="7"/>
  <c r="H110" i="7"/>
  <c r="Z110" i="7"/>
  <c r="AD105" i="7"/>
  <c r="T106" i="7"/>
  <c r="N106" i="7"/>
  <c r="X106" i="7"/>
  <c r="S106" i="7"/>
  <c r="S102" i="7"/>
  <c r="S103" i="7" s="1"/>
  <c r="T110" i="7"/>
  <c r="H102" i="7"/>
  <c r="H103" i="7" s="1"/>
  <c r="AC102" i="7"/>
  <c r="AC103" i="7" s="1"/>
  <c r="Q102" i="7"/>
  <c r="Q103" i="7" s="1"/>
  <c r="N110" i="7"/>
  <c r="P110" i="7"/>
  <c r="K110" i="7"/>
  <c r="U106" i="7"/>
  <c r="V106" i="7"/>
  <c r="I106" i="7"/>
  <c r="AA106" i="7"/>
  <c r="W114" i="7"/>
  <c r="Y114" i="7"/>
  <c r="L114" i="7"/>
  <c r="AC110" i="7"/>
  <c r="J110" i="7"/>
  <c r="AB102" i="7"/>
  <c r="AB103" i="7" s="1"/>
  <c r="F102" i="7"/>
  <c r="U110" i="7"/>
  <c r="X110" i="7"/>
  <c r="Y108" i="7"/>
  <c r="AB106" i="7"/>
  <c r="AB108" i="7" s="1"/>
  <c r="G106" i="7"/>
  <c r="I119" i="7"/>
  <c r="B120" i="7"/>
  <c r="C120" i="7" s="1"/>
  <c r="B124" i="7"/>
  <c r="C124" i="7" s="1"/>
  <c r="X119" i="7"/>
  <c r="AB119" i="7"/>
  <c r="J114" i="7"/>
  <c r="AD101" i="7"/>
  <c r="E34" i="6"/>
  <c r="D35" i="6"/>
  <c r="M93" i="5"/>
  <c r="R93" i="5"/>
  <c r="Z93" i="5"/>
  <c r="J93" i="5"/>
  <c r="AD91" i="5"/>
  <c r="P93" i="5"/>
  <c r="Z100" i="5"/>
  <c r="H100" i="5"/>
  <c r="P100" i="5"/>
  <c r="B102" i="5"/>
  <c r="C102" i="5" s="1"/>
  <c r="AC101" i="5"/>
  <c r="U101" i="5"/>
  <c r="S101" i="5"/>
  <c r="Z101" i="5"/>
  <c r="R101" i="5"/>
  <c r="F97" i="5"/>
  <c r="F98" i="5" s="1"/>
  <c r="U97" i="5"/>
  <c r="Z97" i="5"/>
  <c r="J97" i="5"/>
  <c r="J98" i="5" s="1"/>
  <c r="X97" i="5"/>
  <c r="X98" i="5" s="1"/>
  <c r="M97" i="5"/>
  <c r="M98" i="5" s="1"/>
  <c r="S97" i="5"/>
  <c r="S98" i="5" s="1"/>
  <c r="N100" i="5"/>
  <c r="T100" i="5"/>
  <c r="S100" i="5"/>
  <c r="Y96" i="5"/>
  <c r="L100" i="5"/>
  <c r="K100" i="5"/>
  <c r="M100" i="5"/>
  <c r="AA100" i="5"/>
  <c r="Y93" i="5"/>
  <c r="Q109" i="5"/>
  <c r="B110" i="5"/>
  <c r="C110" i="5" s="1"/>
  <c r="W109" i="5"/>
  <c r="G109" i="5"/>
  <c r="B114" i="5"/>
  <c r="C114" i="5" s="1"/>
  <c r="U109" i="5"/>
  <c r="Z109" i="5"/>
  <c r="K109" i="5"/>
  <c r="I109" i="5"/>
  <c r="AA109" i="5"/>
  <c r="L104" i="5"/>
  <c r="Z96" i="5"/>
  <c r="AB100" i="5"/>
  <c r="I100" i="5"/>
  <c r="U100" i="5"/>
  <c r="G100" i="5"/>
  <c r="Q100" i="5"/>
  <c r="W104" i="5"/>
  <c r="U104" i="5"/>
  <c r="J104" i="5"/>
  <c r="T104" i="5"/>
  <c r="N92" i="5"/>
  <c r="N93" i="5" s="1"/>
  <c r="I92" i="5"/>
  <c r="I93" i="5" s="1"/>
  <c r="AC96" i="5"/>
  <c r="K96" i="5"/>
  <c r="V100" i="5"/>
  <c r="O100" i="5"/>
  <c r="Y100" i="5"/>
  <c r="AB93" i="5"/>
  <c r="AD95" i="5"/>
  <c r="V104" i="5"/>
  <c r="AC104" i="5"/>
  <c r="R104" i="5"/>
  <c r="AB104" i="5"/>
  <c r="K92" i="5"/>
  <c r="K93" i="5" s="1"/>
  <c r="V92" i="5"/>
  <c r="V93" i="5" s="1"/>
  <c r="Q92" i="5"/>
  <c r="Q93" i="5" s="1"/>
  <c r="L96" i="5"/>
  <c r="H96" i="5"/>
  <c r="U96" i="5"/>
  <c r="AD99" i="5"/>
  <c r="AD87" i="5"/>
  <c r="AD88" i="5" s="1"/>
  <c r="AE88" i="5" s="1"/>
  <c r="F88" i="5"/>
  <c r="X100" i="5"/>
  <c r="AC100" i="5"/>
  <c r="W100" i="5"/>
  <c r="B106" i="5"/>
  <c r="C106" i="5" s="1"/>
  <c r="P105" i="5"/>
  <c r="H104" i="5"/>
  <c r="S92" i="5"/>
  <c r="S93" i="5" s="1"/>
  <c r="G92" i="5"/>
  <c r="G93" i="5" s="1"/>
  <c r="W96" i="5"/>
  <c r="Q96" i="5"/>
  <c r="E34" i="4"/>
  <c r="D35" i="4"/>
  <c r="AD114" i="11" l="1"/>
  <c r="M119" i="11"/>
  <c r="O119" i="11"/>
  <c r="Y119" i="11"/>
  <c r="Z111" i="11"/>
  <c r="M111" i="11"/>
  <c r="W111" i="11"/>
  <c r="AB112" i="11"/>
  <c r="T112" i="11"/>
  <c r="L112" i="11"/>
  <c r="AA112" i="11"/>
  <c r="K112" i="11"/>
  <c r="K113" i="11" s="1"/>
  <c r="Z112" i="11"/>
  <c r="R112" i="11"/>
  <c r="J112" i="11"/>
  <c r="Q112" i="11"/>
  <c r="Q113" i="11" s="1"/>
  <c r="I112" i="11"/>
  <c r="X112" i="11"/>
  <c r="P112" i="11"/>
  <c r="H112" i="11"/>
  <c r="W112" i="11"/>
  <c r="O112" i="11"/>
  <c r="O113" i="11" s="1"/>
  <c r="F112" i="11"/>
  <c r="AC112" i="11"/>
  <c r="V112" i="11"/>
  <c r="M112" i="11"/>
  <c r="U112" i="11"/>
  <c r="U113" i="11" s="1"/>
  <c r="N112" i="11"/>
  <c r="AD106" i="11"/>
  <c r="AB119" i="11"/>
  <c r="AC119" i="11"/>
  <c r="AC120" i="11"/>
  <c r="Q120" i="11"/>
  <c r="B121" i="11"/>
  <c r="C121" i="11" s="1"/>
  <c r="X120" i="11"/>
  <c r="R119" i="11"/>
  <c r="AD110" i="11"/>
  <c r="S111" i="11"/>
  <c r="AC111" i="11"/>
  <c r="AC113" i="11" s="1"/>
  <c r="H111" i="11"/>
  <c r="H113" i="11" s="1"/>
  <c r="AA107" i="11"/>
  <c r="AA108" i="11" s="1"/>
  <c r="F107" i="11"/>
  <c r="T119" i="11"/>
  <c r="F119" i="11"/>
  <c r="H119" i="11"/>
  <c r="Z119" i="11"/>
  <c r="J111" i="11"/>
  <c r="J113" i="11" s="1"/>
  <c r="AA111" i="11"/>
  <c r="AA113" i="11" s="1"/>
  <c r="F111" i="11"/>
  <c r="P111" i="11"/>
  <c r="P113" i="11" s="1"/>
  <c r="AC116" i="11"/>
  <c r="Q116" i="11"/>
  <c r="B117" i="11"/>
  <c r="C117" i="11" s="1"/>
  <c r="N107" i="11"/>
  <c r="N108" i="11" s="1"/>
  <c r="N119" i="11"/>
  <c r="Y108" i="11"/>
  <c r="N111" i="11"/>
  <c r="N113" i="11" s="1"/>
  <c r="X111" i="11"/>
  <c r="X113" i="11" s="1"/>
  <c r="Y107" i="11"/>
  <c r="L107" i="11"/>
  <c r="L108" i="11" s="1"/>
  <c r="V107" i="11"/>
  <c r="V108" i="11" s="1"/>
  <c r="K119" i="11"/>
  <c r="V119" i="11"/>
  <c r="X119" i="11"/>
  <c r="I111" i="11"/>
  <c r="I113" i="11" s="1"/>
  <c r="L111" i="11"/>
  <c r="V111" i="11"/>
  <c r="V113" i="11" s="1"/>
  <c r="AD102" i="11"/>
  <c r="AD103" i="11" s="1"/>
  <c r="AE103" i="11" s="1"/>
  <c r="F103" i="11"/>
  <c r="K115" i="11"/>
  <c r="F115" i="11"/>
  <c r="P115" i="11"/>
  <c r="J107" i="11"/>
  <c r="J108" i="11" s="1"/>
  <c r="T107" i="11"/>
  <c r="G107" i="11"/>
  <c r="G108" i="11" s="1"/>
  <c r="P119" i="11"/>
  <c r="L119" i="11"/>
  <c r="B129" i="11"/>
  <c r="C129" i="11" s="1"/>
  <c r="B125" i="11"/>
  <c r="C125" i="11" s="1"/>
  <c r="V124" i="11"/>
  <c r="L124" i="11"/>
  <c r="F124" i="11"/>
  <c r="X124" i="11"/>
  <c r="Q124" i="11"/>
  <c r="I119" i="11"/>
  <c r="T108" i="11"/>
  <c r="M108" i="11"/>
  <c r="R111" i="11"/>
  <c r="R113" i="11" s="1"/>
  <c r="T111" i="11"/>
  <c r="T113" i="11" s="1"/>
  <c r="G111" i="11"/>
  <c r="N115" i="11"/>
  <c r="X115" i="11"/>
  <c r="R107" i="11"/>
  <c r="R108" i="11" s="1"/>
  <c r="AB107" i="11"/>
  <c r="AB108" i="11" s="1"/>
  <c r="O107" i="11"/>
  <c r="O108" i="11" s="1"/>
  <c r="S119" i="11"/>
  <c r="G119" i="11"/>
  <c r="Y111" i="11"/>
  <c r="AB111" i="11"/>
  <c r="AB113" i="11" s="1"/>
  <c r="I108" i="11"/>
  <c r="L115" i="11"/>
  <c r="V115" i="11"/>
  <c r="H107" i="11"/>
  <c r="H108" i="11" s="1"/>
  <c r="Z107" i="11"/>
  <c r="Z108" i="11" s="1"/>
  <c r="M107" i="11"/>
  <c r="E34" i="10"/>
  <c r="D35" i="10"/>
  <c r="AD106" i="9"/>
  <c r="AD114" i="9"/>
  <c r="AC115" i="9"/>
  <c r="S115" i="9"/>
  <c r="U116" i="9"/>
  <c r="AB116" i="9"/>
  <c r="AC116" i="9"/>
  <c r="K116" i="9"/>
  <c r="R116" i="9"/>
  <c r="B117" i="9"/>
  <c r="C117" i="9" s="1"/>
  <c r="W116" i="9"/>
  <c r="P116" i="9"/>
  <c r="H116" i="9"/>
  <c r="Y116" i="9"/>
  <c r="R115" i="9"/>
  <c r="Y107" i="9"/>
  <c r="Y108" i="9" s="1"/>
  <c r="F107" i="9"/>
  <c r="X107" i="9"/>
  <c r="X108" i="9" s="1"/>
  <c r="U119" i="9"/>
  <c r="G119" i="9"/>
  <c r="Q119" i="9"/>
  <c r="J111" i="9"/>
  <c r="V111" i="9"/>
  <c r="I111" i="9"/>
  <c r="S119" i="9"/>
  <c r="AD110" i="9"/>
  <c r="AB115" i="9"/>
  <c r="AA115" i="9"/>
  <c r="H115" i="9"/>
  <c r="Z115" i="9"/>
  <c r="N107" i="9"/>
  <c r="N108" i="9" s="1"/>
  <c r="V119" i="9"/>
  <c r="O119" i="9"/>
  <c r="Y119" i="9"/>
  <c r="L111" i="9"/>
  <c r="R111" i="9"/>
  <c r="G111" i="9"/>
  <c r="Q111" i="9"/>
  <c r="M119" i="9"/>
  <c r="F111" i="9"/>
  <c r="S107" i="9"/>
  <c r="S108" i="9" s="1"/>
  <c r="L107" i="9"/>
  <c r="L108" i="9" s="1"/>
  <c r="V107" i="9"/>
  <c r="V108" i="9" s="1"/>
  <c r="W108" i="9"/>
  <c r="H124" i="9"/>
  <c r="B129" i="9"/>
  <c r="C129" i="9" s="1"/>
  <c r="B125" i="9"/>
  <c r="C125" i="9" s="1"/>
  <c r="W124" i="9"/>
  <c r="G124" i="9"/>
  <c r="F124" i="9"/>
  <c r="AC124" i="9"/>
  <c r="M124" i="9"/>
  <c r="T124" i="9"/>
  <c r="U124" i="9"/>
  <c r="Y124" i="9"/>
  <c r="Q124" i="9"/>
  <c r="J124" i="9"/>
  <c r="Z124" i="9"/>
  <c r="S124" i="9"/>
  <c r="K124" i="9"/>
  <c r="W119" i="9"/>
  <c r="J119" i="9"/>
  <c r="S111" i="9"/>
  <c r="Z111" i="9"/>
  <c r="O111" i="9"/>
  <c r="Y111" i="9"/>
  <c r="Z119" i="9"/>
  <c r="F115" i="9"/>
  <c r="P115" i="9"/>
  <c r="T115" i="9"/>
  <c r="N115" i="9"/>
  <c r="J107" i="9"/>
  <c r="J108" i="9" s="1"/>
  <c r="T107" i="9"/>
  <c r="T108" i="9" s="1"/>
  <c r="AC119" i="9"/>
  <c r="B121" i="9"/>
  <c r="C121" i="9" s="1"/>
  <c r="O120" i="9"/>
  <c r="V120" i="9"/>
  <c r="F120" i="9"/>
  <c r="AC120" i="9"/>
  <c r="U120" i="9"/>
  <c r="AB120" i="9"/>
  <c r="L120" i="9"/>
  <c r="W120" i="9"/>
  <c r="AA120" i="9"/>
  <c r="S120" i="9"/>
  <c r="K120" i="9"/>
  <c r="P120" i="9"/>
  <c r="Z120" i="9"/>
  <c r="Y120" i="9"/>
  <c r="R120" i="9"/>
  <c r="Q120" i="9"/>
  <c r="I120" i="9"/>
  <c r="R119" i="9"/>
  <c r="T111" i="9"/>
  <c r="M111" i="9"/>
  <c r="W111" i="9"/>
  <c r="H119" i="9"/>
  <c r="AC112" i="9"/>
  <c r="U112" i="9"/>
  <c r="U113" i="9" s="1"/>
  <c r="AB112" i="9"/>
  <c r="L112" i="9"/>
  <c r="M112" i="9"/>
  <c r="AA112" i="9"/>
  <c r="AA113" i="9" s="1"/>
  <c r="S112" i="9"/>
  <c r="K112" i="9"/>
  <c r="R112" i="9"/>
  <c r="Y112" i="9"/>
  <c r="Q112" i="9"/>
  <c r="I112" i="9"/>
  <c r="V112" i="9"/>
  <c r="N112" i="9"/>
  <c r="G112" i="9"/>
  <c r="P112" i="9"/>
  <c r="O112" i="9"/>
  <c r="W112" i="9"/>
  <c r="H112" i="9"/>
  <c r="F119" i="9"/>
  <c r="L119" i="9"/>
  <c r="P119" i="9"/>
  <c r="K119" i="9"/>
  <c r="K111" i="9"/>
  <c r="K113" i="9" s="1"/>
  <c r="AC111" i="9"/>
  <c r="AC113" i="9" s="1"/>
  <c r="H111" i="9"/>
  <c r="X119" i="9"/>
  <c r="AD102" i="9"/>
  <c r="AD103" i="9" s="1"/>
  <c r="AE103" i="9" s="1"/>
  <c r="F103" i="9"/>
  <c r="T119" i="9"/>
  <c r="P111" i="9"/>
  <c r="N119" i="9"/>
  <c r="AB119" i="9"/>
  <c r="I119" i="9"/>
  <c r="AB111" i="9"/>
  <c r="N111" i="9"/>
  <c r="E34" i="8"/>
  <c r="D35" i="8"/>
  <c r="R108" i="7"/>
  <c r="I108" i="7"/>
  <c r="S108" i="7"/>
  <c r="B129" i="7"/>
  <c r="C129" i="7" s="1"/>
  <c r="B125" i="7"/>
  <c r="C125" i="7" s="1"/>
  <c r="F124" i="7"/>
  <c r="Y124" i="7"/>
  <c r="N111" i="7"/>
  <c r="X111" i="7"/>
  <c r="S115" i="7"/>
  <c r="U115" i="7"/>
  <c r="AB116" i="7"/>
  <c r="T116" i="7"/>
  <c r="L116" i="7"/>
  <c r="R116" i="7"/>
  <c r="J116" i="7"/>
  <c r="Q116" i="7"/>
  <c r="I116" i="7"/>
  <c r="B117" i="7"/>
  <c r="C117" i="7" s="1"/>
  <c r="W116" i="7"/>
  <c r="O116" i="7"/>
  <c r="N116" i="7"/>
  <c r="O108" i="7"/>
  <c r="J111" i="7"/>
  <c r="L111" i="7"/>
  <c r="V111" i="7"/>
  <c r="AD110" i="7"/>
  <c r="M107" i="7"/>
  <c r="W107" i="7"/>
  <c r="W108" i="7" s="1"/>
  <c r="Z115" i="7"/>
  <c r="AC115" i="7"/>
  <c r="H115" i="7"/>
  <c r="AC108" i="7"/>
  <c r="M119" i="7"/>
  <c r="O119" i="7"/>
  <c r="Y119" i="7"/>
  <c r="Q111" i="7"/>
  <c r="T111" i="7"/>
  <c r="G111" i="7"/>
  <c r="X107" i="7"/>
  <c r="X108" i="7" s="1"/>
  <c r="K107" i="7"/>
  <c r="K108" i="7" s="1"/>
  <c r="U107" i="7"/>
  <c r="U108" i="7" s="1"/>
  <c r="AA115" i="7"/>
  <c r="F115" i="7"/>
  <c r="P115" i="7"/>
  <c r="U119" i="7"/>
  <c r="AB111" i="7"/>
  <c r="O111" i="7"/>
  <c r="N115" i="7"/>
  <c r="X115" i="7"/>
  <c r="Q119" i="7"/>
  <c r="K119" i="7"/>
  <c r="J119" i="7"/>
  <c r="L119" i="7"/>
  <c r="AC119" i="7"/>
  <c r="V120" i="7"/>
  <c r="F120" i="7"/>
  <c r="AC120" i="7"/>
  <c r="U120" i="7"/>
  <c r="M120" i="7"/>
  <c r="AB120" i="7"/>
  <c r="T120" i="7"/>
  <c r="L120" i="7"/>
  <c r="N120" i="7"/>
  <c r="AA120" i="7"/>
  <c r="S120" i="7"/>
  <c r="K120" i="7"/>
  <c r="Z120" i="7"/>
  <c r="R120" i="7"/>
  <c r="J120" i="7"/>
  <c r="Y120" i="7"/>
  <c r="Q120" i="7"/>
  <c r="I120" i="7"/>
  <c r="B121" i="7"/>
  <c r="C121" i="7" s="1"/>
  <c r="X120" i="7"/>
  <c r="W120" i="7"/>
  <c r="P120" i="7"/>
  <c r="O120" i="7"/>
  <c r="H120" i="7"/>
  <c r="G120" i="7"/>
  <c r="R119" i="7"/>
  <c r="AD106" i="7"/>
  <c r="Y111" i="7"/>
  <c r="M111" i="7"/>
  <c r="W111" i="7"/>
  <c r="Z108" i="7"/>
  <c r="H107" i="7"/>
  <c r="H108" i="7" s="1"/>
  <c r="AA107" i="7"/>
  <c r="AA108" i="7" s="1"/>
  <c r="F107" i="7"/>
  <c r="L115" i="7"/>
  <c r="V115" i="7"/>
  <c r="I115" i="7"/>
  <c r="S119" i="7"/>
  <c r="K111" i="7"/>
  <c r="U111" i="7"/>
  <c r="S112" i="7"/>
  <c r="Q112" i="7"/>
  <c r="AC112" i="7"/>
  <c r="N107" i="7"/>
  <c r="N108" i="7" s="1"/>
  <c r="J115" i="7"/>
  <c r="T115" i="7"/>
  <c r="G115" i="7"/>
  <c r="Q115" i="7"/>
  <c r="G119" i="7"/>
  <c r="W119" i="7"/>
  <c r="H119" i="7"/>
  <c r="T119" i="7"/>
  <c r="P119" i="7"/>
  <c r="G108" i="7"/>
  <c r="S111" i="7"/>
  <c r="AC111" i="7"/>
  <c r="H111" i="7"/>
  <c r="AD114" i="7"/>
  <c r="M108" i="7"/>
  <c r="P107" i="7"/>
  <c r="P108" i="7" s="1"/>
  <c r="L107" i="7"/>
  <c r="L108" i="7" s="1"/>
  <c r="V107" i="7"/>
  <c r="V108" i="7" s="1"/>
  <c r="K115" i="7"/>
  <c r="AB115" i="7"/>
  <c r="O115" i="7"/>
  <c r="Y115" i="7"/>
  <c r="AD102" i="7"/>
  <c r="AD103" i="7" s="1"/>
  <c r="AE103" i="7" s="1"/>
  <c r="F103" i="7"/>
  <c r="F119" i="7"/>
  <c r="Z119" i="7"/>
  <c r="N119" i="7"/>
  <c r="AA119" i="7"/>
  <c r="V119" i="7"/>
  <c r="Z111" i="7"/>
  <c r="AA111" i="7"/>
  <c r="F111" i="7"/>
  <c r="J107" i="7"/>
  <c r="J108" i="7" s="1"/>
  <c r="T107" i="7"/>
  <c r="T108" i="7" s="1"/>
  <c r="R115" i="7"/>
  <c r="M115" i="7"/>
  <c r="D36" i="6"/>
  <c r="E35" i="6"/>
  <c r="Z98" i="5"/>
  <c r="AD104" i="5"/>
  <c r="AD96" i="5"/>
  <c r="AD100" i="5"/>
  <c r="N105" i="5"/>
  <c r="AA105" i="5"/>
  <c r="L105" i="5"/>
  <c r="V105" i="5"/>
  <c r="U98" i="5"/>
  <c r="M109" i="5"/>
  <c r="O109" i="5"/>
  <c r="Y109" i="5"/>
  <c r="R97" i="5"/>
  <c r="R98" i="5" s="1"/>
  <c r="AC97" i="5"/>
  <c r="AC98" i="5" s="1"/>
  <c r="Y101" i="5"/>
  <c r="AA101" i="5"/>
  <c r="F101" i="5"/>
  <c r="S105" i="5"/>
  <c r="T105" i="5"/>
  <c r="N101" i="5"/>
  <c r="G105" i="5"/>
  <c r="O105" i="5"/>
  <c r="AD92" i="5"/>
  <c r="AD93" i="5" s="1"/>
  <c r="AE93" i="5" s="1"/>
  <c r="L109" i="5"/>
  <c r="AC109" i="5"/>
  <c r="L110" i="5"/>
  <c r="AA110" i="5"/>
  <c r="Y110" i="5"/>
  <c r="Q110" i="5"/>
  <c r="O110" i="5"/>
  <c r="H110" i="5"/>
  <c r="B111" i="5"/>
  <c r="C111" i="5" s="1"/>
  <c r="Y97" i="5"/>
  <c r="Y98" i="5" s="1"/>
  <c r="AA97" i="5"/>
  <c r="AA98" i="5" s="1"/>
  <c r="N97" i="5"/>
  <c r="N98" i="5" s="1"/>
  <c r="I101" i="5"/>
  <c r="L101" i="5"/>
  <c r="V101" i="5"/>
  <c r="R105" i="5"/>
  <c r="W105" i="5"/>
  <c r="S109" i="5"/>
  <c r="F109" i="5"/>
  <c r="H109" i="5"/>
  <c r="K97" i="5"/>
  <c r="K98" i="5" s="1"/>
  <c r="H97" i="5"/>
  <c r="H98" i="5" s="1"/>
  <c r="L97" i="5"/>
  <c r="L98" i="5" s="1"/>
  <c r="V97" i="5"/>
  <c r="V98" i="5" s="1"/>
  <c r="H101" i="5"/>
  <c r="T101" i="5"/>
  <c r="G101" i="5"/>
  <c r="J105" i="5"/>
  <c r="I105" i="5"/>
  <c r="U105" i="5"/>
  <c r="AB106" i="5"/>
  <c r="S106" i="5"/>
  <c r="K106" i="5"/>
  <c r="Z106" i="5"/>
  <c r="Q106" i="5"/>
  <c r="X106" i="5"/>
  <c r="P106" i="5"/>
  <c r="H106" i="5"/>
  <c r="O106" i="5"/>
  <c r="G106" i="5"/>
  <c r="F106" i="5"/>
  <c r="B107" i="5"/>
  <c r="C107" i="5" s="1"/>
  <c r="T109" i="5"/>
  <c r="N109" i="5"/>
  <c r="P109" i="5"/>
  <c r="I97" i="5"/>
  <c r="I98" i="5" s="1"/>
  <c r="G97" i="5"/>
  <c r="G98" i="5" s="1"/>
  <c r="T97" i="5"/>
  <c r="T98" i="5" s="1"/>
  <c r="P101" i="5"/>
  <c r="AB101" i="5"/>
  <c r="O101" i="5"/>
  <c r="X105" i="5"/>
  <c r="AB105" i="5"/>
  <c r="Q105" i="5"/>
  <c r="AC105" i="5"/>
  <c r="H105" i="5"/>
  <c r="J109" i="5"/>
  <c r="V109" i="5"/>
  <c r="X109" i="5"/>
  <c r="P97" i="5"/>
  <c r="P98" i="5" s="1"/>
  <c r="O97" i="5"/>
  <c r="O98" i="5" s="1"/>
  <c r="AB97" i="5"/>
  <c r="AB98" i="5" s="1"/>
  <c r="Q101" i="5"/>
  <c r="X101" i="5"/>
  <c r="M101" i="5"/>
  <c r="W101" i="5"/>
  <c r="K105" i="5"/>
  <c r="M105" i="5"/>
  <c r="Z105" i="5"/>
  <c r="Y105" i="5"/>
  <c r="F105" i="5"/>
  <c r="AB109" i="5"/>
  <c r="R109" i="5"/>
  <c r="B119" i="5"/>
  <c r="C119" i="5" s="1"/>
  <c r="AC114" i="5"/>
  <c r="U114" i="5"/>
  <c r="M114" i="5"/>
  <c r="AB114" i="5"/>
  <c r="S114" i="5"/>
  <c r="K114" i="5"/>
  <c r="Z114" i="5"/>
  <c r="B115" i="5"/>
  <c r="C115" i="5" s="1"/>
  <c r="G114" i="5"/>
  <c r="Y114" i="5"/>
  <c r="X114" i="5"/>
  <c r="Q97" i="5"/>
  <c r="Q98" i="5" s="1"/>
  <c r="W97" i="5"/>
  <c r="W98" i="5" s="1"/>
  <c r="J101" i="5"/>
  <c r="K101" i="5"/>
  <c r="AA102" i="5"/>
  <c r="Z102" i="5"/>
  <c r="Z103" i="5" s="1"/>
  <c r="R102" i="5"/>
  <c r="R103" i="5" s="1"/>
  <c r="J102" i="5"/>
  <c r="Y102" i="5"/>
  <c r="Q102" i="5"/>
  <c r="I102" i="5"/>
  <c r="H102" i="5"/>
  <c r="W102" i="5"/>
  <c r="O102" i="5"/>
  <c r="G102" i="5"/>
  <c r="AB102" i="5"/>
  <c r="T102" i="5"/>
  <c r="S102" i="5"/>
  <c r="S103" i="5" s="1"/>
  <c r="M102" i="5"/>
  <c r="F102" i="5"/>
  <c r="AC102" i="5"/>
  <c r="AC103" i="5" s="1"/>
  <c r="V102" i="5"/>
  <c r="N102" i="5"/>
  <c r="U102" i="5"/>
  <c r="U103" i="5" s="1"/>
  <c r="D36" i="4"/>
  <c r="E35" i="4"/>
  <c r="M113" i="11" l="1"/>
  <c r="N124" i="11"/>
  <c r="O116" i="11"/>
  <c r="I116" i="11"/>
  <c r="AA116" i="11"/>
  <c r="I120" i="11"/>
  <c r="AA120" i="11"/>
  <c r="F120" i="11"/>
  <c r="P117" i="11"/>
  <c r="H117" i="11"/>
  <c r="W117" i="11"/>
  <c r="O117" i="11"/>
  <c r="AC117" i="11"/>
  <c r="AC118" i="11" s="1"/>
  <c r="U117" i="11"/>
  <c r="M117" i="11"/>
  <c r="AB117" i="11"/>
  <c r="Y117" i="11"/>
  <c r="J117" i="11"/>
  <c r="AA117" i="11"/>
  <c r="R117" i="11"/>
  <c r="Z117" i="11"/>
  <c r="N120" i="11"/>
  <c r="J124" i="11"/>
  <c r="T124" i="11"/>
  <c r="G124" i="11"/>
  <c r="F116" i="11"/>
  <c r="Y116" i="11"/>
  <c r="L116" i="11"/>
  <c r="Z121" i="11"/>
  <c r="R121" i="11"/>
  <c r="J121" i="11"/>
  <c r="P121" i="11"/>
  <c r="H121" i="11"/>
  <c r="B122" i="11"/>
  <c r="C122" i="11" s="1"/>
  <c r="W121" i="11"/>
  <c r="F121" i="11"/>
  <c r="AC121" i="11"/>
  <c r="U121" i="11"/>
  <c r="M121" i="11"/>
  <c r="Y121" i="11"/>
  <c r="T121" i="11"/>
  <c r="AA121" i="11"/>
  <c r="AB121" i="11"/>
  <c r="Y120" i="11"/>
  <c r="L120" i="11"/>
  <c r="V120" i="11"/>
  <c r="R124" i="11"/>
  <c r="AB124" i="11"/>
  <c r="O124" i="11"/>
  <c r="G116" i="11"/>
  <c r="J116" i="11"/>
  <c r="T116" i="11"/>
  <c r="AD119" i="11"/>
  <c r="S113" i="11"/>
  <c r="W120" i="11"/>
  <c r="J120" i="11"/>
  <c r="T120" i="11"/>
  <c r="Y124" i="11"/>
  <c r="Z124" i="11"/>
  <c r="M124" i="11"/>
  <c r="W124" i="11"/>
  <c r="N116" i="11"/>
  <c r="R116" i="11"/>
  <c r="R118" i="11" s="1"/>
  <c r="AB116" i="11"/>
  <c r="AB118" i="11" s="1"/>
  <c r="G120" i="11"/>
  <c r="R120" i="11"/>
  <c r="AB120" i="11"/>
  <c r="S112" i="11"/>
  <c r="H124" i="11"/>
  <c r="K124" i="11"/>
  <c r="U124" i="11"/>
  <c r="B126" i="11"/>
  <c r="C126" i="11" s="1"/>
  <c r="K125" i="11"/>
  <c r="H116" i="11"/>
  <c r="H118" i="11" s="1"/>
  <c r="Z116" i="11"/>
  <c r="Z118" i="11" s="1"/>
  <c r="M116" i="11"/>
  <c r="AD111" i="11"/>
  <c r="H120" i="11"/>
  <c r="Z120" i="11"/>
  <c r="M120" i="11"/>
  <c r="W113" i="11"/>
  <c r="I124" i="11"/>
  <c r="S124" i="11"/>
  <c r="AC124" i="11"/>
  <c r="AA129" i="11"/>
  <c r="S129" i="11"/>
  <c r="K129" i="11"/>
  <c r="Z129" i="11"/>
  <c r="J129" i="11"/>
  <c r="Y129" i="11"/>
  <c r="Q129" i="11"/>
  <c r="I129" i="11"/>
  <c r="X129" i="11"/>
  <c r="P129" i="11"/>
  <c r="H129" i="11"/>
  <c r="B130" i="11"/>
  <c r="C130" i="11" s="1"/>
  <c r="W129" i="11"/>
  <c r="O129" i="11"/>
  <c r="G129" i="11"/>
  <c r="B134" i="11"/>
  <c r="C134" i="11" s="1"/>
  <c r="V129" i="11"/>
  <c r="N129" i="11"/>
  <c r="F129" i="11"/>
  <c r="R129" i="11"/>
  <c r="AC129" i="11"/>
  <c r="AB129" i="11"/>
  <c r="U129" i="11"/>
  <c r="L129" i="11"/>
  <c r="M129" i="11"/>
  <c r="T129" i="11"/>
  <c r="AD115" i="11"/>
  <c r="L113" i="11"/>
  <c r="W116" i="11"/>
  <c r="W118" i="11" s="1"/>
  <c r="P116" i="11"/>
  <c r="P118" i="11" s="1"/>
  <c r="K116" i="11"/>
  <c r="U116" i="11"/>
  <c r="U118" i="11" s="1"/>
  <c r="AD107" i="11"/>
  <c r="F108" i="11"/>
  <c r="F113" i="11"/>
  <c r="O120" i="11"/>
  <c r="K120" i="11"/>
  <c r="U120" i="11"/>
  <c r="P124" i="11"/>
  <c r="AA124" i="11"/>
  <c r="V116" i="11"/>
  <c r="X116" i="11"/>
  <c r="S116" i="11"/>
  <c r="P120" i="11"/>
  <c r="S120" i="11"/>
  <c r="AD108" i="11"/>
  <c r="AE108" i="11" s="1"/>
  <c r="G112" i="11"/>
  <c r="G113" i="11" s="1"/>
  <c r="Y112" i="11"/>
  <c r="Y113" i="11" s="1"/>
  <c r="Z113" i="11"/>
  <c r="E35" i="10"/>
  <c r="D36" i="10"/>
  <c r="N113" i="9"/>
  <c r="H113" i="9"/>
  <c r="B122" i="9"/>
  <c r="C122" i="9" s="1"/>
  <c r="K121" i="9"/>
  <c r="AB129" i="9"/>
  <c r="T129" i="9"/>
  <c r="K129" i="9"/>
  <c r="AA129" i="9"/>
  <c r="S129" i="9"/>
  <c r="R129" i="9"/>
  <c r="J129" i="9"/>
  <c r="Q129" i="9"/>
  <c r="I129" i="9"/>
  <c r="X129" i="9"/>
  <c r="AC129" i="9"/>
  <c r="U129" i="9"/>
  <c r="G129" i="9"/>
  <c r="N129" i="9"/>
  <c r="F129" i="9"/>
  <c r="B130" i="9"/>
  <c r="C130" i="9" s="1"/>
  <c r="O129" i="9"/>
  <c r="B134" i="9"/>
  <c r="C134" i="9" s="1"/>
  <c r="Q113" i="9"/>
  <c r="O116" i="9"/>
  <c r="AA116" i="9"/>
  <c r="F116" i="9"/>
  <c r="G113" i="9"/>
  <c r="N116" i="9"/>
  <c r="N118" i="9" s="1"/>
  <c r="P113" i="9"/>
  <c r="Y113" i="9"/>
  <c r="N124" i="9"/>
  <c r="P124" i="9"/>
  <c r="R113" i="9"/>
  <c r="Q116" i="9"/>
  <c r="Z117" i="9"/>
  <c r="R117" i="9"/>
  <c r="R118" i="9" s="1"/>
  <c r="Q117" i="9"/>
  <c r="I117" i="9"/>
  <c r="H117" i="9"/>
  <c r="H118" i="9" s="1"/>
  <c r="W117" i="9"/>
  <c r="W118" i="9" s="1"/>
  <c r="V117" i="9"/>
  <c r="N117" i="9"/>
  <c r="S117" i="9"/>
  <c r="K117" i="9"/>
  <c r="K118" i="9" s="1"/>
  <c r="AB117" i="9"/>
  <c r="AB118" i="9" s="1"/>
  <c r="L117" i="9"/>
  <c r="J117" i="9"/>
  <c r="U117" i="9"/>
  <c r="U118" i="9" s="1"/>
  <c r="L116" i="9"/>
  <c r="V116" i="9"/>
  <c r="AB113" i="9"/>
  <c r="W113" i="9"/>
  <c r="N120" i="9"/>
  <c r="O113" i="9"/>
  <c r="R124" i="9"/>
  <c r="L124" i="9"/>
  <c r="V124" i="9"/>
  <c r="X124" i="9"/>
  <c r="L113" i="9"/>
  <c r="I113" i="9"/>
  <c r="X116" i="9"/>
  <c r="J116" i="9"/>
  <c r="T116" i="9"/>
  <c r="AD111" i="9"/>
  <c r="V113" i="9"/>
  <c r="M113" i="9"/>
  <c r="AD107" i="9"/>
  <c r="AD108" i="9" s="1"/>
  <c r="AE108" i="9" s="1"/>
  <c r="F108" i="9"/>
  <c r="X112" i="9"/>
  <c r="X113" i="9" s="1"/>
  <c r="J112" i="9"/>
  <c r="J113" i="9" s="1"/>
  <c r="T112" i="9"/>
  <c r="T113" i="9" s="1"/>
  <c r="H120" i="9"/>
  <c r="T120" i="9"/>
  <c r="G120" i="9"/>
  <c r="S113" i="9"/>
  <c r="AA124" i="9"/>
  <c r="AB124" i="9"/>
  <c r="O124" i="9"/>
  <c r="I116" i="9"/>
  <c r="Z116" i="9"/>
  <c r="M116" i="9"/>
  <c r="AD119" i="9"/>
  <c r="F112" i="9"/>
  <c r="Z112" i="9"/>
  <c r="Z113" i="9" s="1"/>
  <c r="J120" i="9"/>
  <c r="X120" i="9"/>
  <c r="M120" i="9"/>
  <c r="AD115" i="9"/>
  <c r="I124" i="9"/>
  <c r="AB125" i="9"/>
  <c r="T125" i="9"/>
  <c r="L125" i="9"/>
  <c r="AA125" i="9"/>
  <c r="S125" i="9"/>
  <c r="K125" i="9"/>
  <c r="R125" i="9"/>
  <c r="J125" i="9"/>
  <c r="Y125" i="9"/>
  <c r="Q125" i="9"/>
  <c r="X125" i="9"/>
  <c r="P125" i="9"/>
  <c r="AC125" i="9"/>
  <c r="U125" i="9"/>
  <c r="M125" i="9"/>
  <c r="F125" i="9"/>
  <c r="B126" i="9"/>
  <c r="C126" i="9" s="1"/>
  <c r="N125" i="9"/>
  <c r="G125" i="9"/>
  <c r="W125" i="9"/>
  <c r="V125" i="9"/>
  <c r="O125" i="9"/>
  <c r="G116" i="9"/>
  <c r="S116" i="9"/>
  <c r="D36" i="8"/>
  <c r="E35" i="8"/>
  <c r="Q113" i="7"/>
  <c r="AC113" i="7"/>
  <c r="V112" i="7"/>
  <c r="V113" i="7" s="1"/>
  <c r="I112" i="7"/>
  <c r="I113" i="7" s="1"/>
  <c r="AA112" i="7"/>
  <c r="AA113" i="7" s="1"/>
  <c r="AD115" i="7"/>
  <c r="N124" i="7"/>
  <c r="S113" i="7"/>
  <c r="P117" i="7"/>
  <c r="H117" i="7"/>
  <c r="W117" i="7"/>
  <c r="W118" i="7" s="1"/>
  <c r="O117" i="7"/>
  <c r="O118" i="7" s="1"/>
  <c r="F117" i="7"/>
  <c r="AC117" i="7"/>
  <c r="U117" i="7"/>
  <c r="M117" i="7"/>
  <c r="AB117" i="7"/>
  <c r="Y117" i="7"/>
  <c r="AA117" i="7"/>
  <c r="Z117" i="7"/>
  <c r="S117" i="7"/>
  <c r="R117" i="7"/>
  <c r="R118" i="7" s="1"/>
  <c r="K117" i="7"/>
  <c r="H124" i="7"/>
  <c r="L124" i="7"/>
  <c r="V124" i="7"/>
  <c r="G112" i="7"/>
  <c r="G113" i="7" s="1"/>
  <c r="Y112" i="7"/>
  <c r="Y113" i="7" s="1"/>
  <c r="L112" i="7"/>
  <c r="L113" i="7" s="1"/>
  <c r="H116" i="7"/>
  <c r="Z116" i="7"/>
  <c r="Z118" i="7" s="1"/>
  <c r="M116" i="7"/>
  <c r="M118" i="7" s="1"/>
  <c r="J124" i="7"/>
  <c r="T124" i="7"/>
  <c r="G124" i="7"/>
  <c r="AD111" i="7"/>
  <c r="O112" i="7"/>
  <c r="O113" i="7" s="1"/>
  <c r="J112" i="7"/>
  <c r="J113" i="7" s="1"/>
  <c r="T112" i="7"/>
  <c r="T113" i="7" s="1"/>
  <c r="F116" i="7"/>
  <c r="P116" i="7"/>
  <c r="P118" i="7" s="1"/>
  <c r="K116" i="7"/>
  <c r="U116" i="7"/>
  <c r="R124" i="7"/>
  <c r="AB124" i="7"/>
  <c r="O124" i="7"/>
  <c r="AD119" i="7"/>
  <c r="F112" i="7"/>
  <c r="F113" i="7" s="1"/>
  <c r="W112" i="7"/>
  <c r="W113" i="7" s="1"/>
  <c r="R112" i="7"/>
  <c r="R113" i="7" s="1"/>
  <c r="AB112" i="7"/>
  <c r="AB113" i="7" s="1"/>
  <c r="G116" i="7"/>
  <c r="X116" i="7"/>
  <c r="S116" i="7"/>
  <c r="S118" i="7" s="1"/>
  <c r="AC116" i="7"/>
  <c r="I124" i="7"/>
  <c r="Z124" i="7"/>
  <c r="M124" i="7"/>
  <c r="W124" i="7"/>
  <c r="M112" i="7"/>
  <c r="M113" i="7" s="1"/>
  <c r="H112" i="7"/>
  <c r="H113" i="7" s="1"/>
  <c r="Z112" i="7"/>
  <c r="Z113" i="7" s="1"/>
  <c r="AD107" i="7"/>
  <c r="AD108" i="7" s="1"/>
  <c r="AE108" i="7" s="1"/>
  <c r="F108" i="7"/>
  <c r="Q121" i="7"/>
  <c r="B122" i="7"/>
  <c r="C122" i="7" s="1"/>
  <c r="G121" i="7"/>
  <c r="I121" i="7"/>
  <c r="AB121" i="7"/>
  <c r="AA116" i="7"/>
  <c r="AA118" i="7" s="1"/>
  <c r="P124" i="7"/>
  <c r="K124" i="7"/>
  <c r="U124" i="7"/>
  <c r="AA125" i="7"/>
  <c r="S125" i="7"/>
  <c r="K125" i="7"/>
  <c r="J125" i="7"/>
  <c r="Y125" i="7"/>
  <c r="Q125" i="7"/>
  <c r="I125" i="7"/>
  <c r="X125" i="7"/>
  <c r="P125" i="7"/>
  <c r="B126" i="7"/>
  <c r="C126" i="7" s="1"/>
  <c r="W125" i="7"/>
  <c r="O125" i="7"/>
  <c r="G125" i="7"/>
  <c r="V125" i="7"/>
  <c r="N125" i="7"/>
  <c r="F125" i="7"/>
  <c r="Z125" i="7"/>
  <c r="AC125" i="7"/>
  <c r="AB125" i="7"/>
  <c r="U125" i="7"/>
  <c r="T125" i="7"/>
  <c r="M125" i="7"/>
  <c r="N112" i="7"/>
  <c r="N113" i="7" s="1"/>
  <c r="P112" i="7"/>
  <c r="P113" i="7" s="1"/>
  <c r="K112" i="7"/>
  <c r="K113" i="7" s="1"/>
  <c r="AD120" i="7"/>
  <c r="Q124" i="7"/>
  <c r="S124" i="7"/>
  <c r="AC124" i="7"/>
  <c r="B130" i="7"/>
  <c r="C130" i="7" s="1"/>
  <c r="B134" i="7"/>
  <c r="C134" i="7" s="1"/>
  <c r="S129" i="7"/>
  <c r="AB118" i="7"/>
  <c r="U112" i="7"/>
  <c r="U113" i="7" s="1"/>
  <c r="X112" i="7"/>
  <c r="X113" i="7" s="1"/>
  <c r="V116" i="7"/>
  <c r="Y116" i="7"/>
  <c r="X124" i="7"/>
  <c r="AA124" i="7"/>
  <c r="E36" i="6"/>
  <c r="D37" i="6"/>
  <c r="Y103" i="5"/>
  <c r="Q103" i="5"/>
  <c r="AA103" i="5"/>
  <c r="V103" i="5"/>
  <c r="I103" i="5"/>
  <c r="W103" i="5"/>
  <c r="O103" i="5"/>
  <c r="G103" i="5"/>
  <c r="J103" i="5"/>
  <c r="M103" i="5"/>
  <c r="H107" i="5"/>
  <c r="H108" i="5" s="1"/>
  <c r="W107" i="5"/>
  <c r="O107" i="5"/>
  <c r="O108" i="5" s="1"/>
  <c r="G107" i="5"/>
  <c r="G108" i="5" s="1"/>
  <c r="V107" i="5"/>
  <c r="U107" i="5"/>
  <c r="M107" i="5"/>
  <c r="AB107" i="5"/>
  <c r="AB108" i="5" s="1"/>
  <c r="T107" i="5"/>
  <c r="L107" i="5"/>
  <c r="N107" i="5"/>
  <c r="I107" i="5"/>
  <c r="R107" i="5"/>
  <c r="K107" i="5"/>
  <c r="K108" i="5" s="1"/>
  <c r="J107" i="5"/>
  <c r="AA107" i="5"/>
  <c r="S107" i="5"/>
  <c r="S108" i="5" s="1"/>
  <c r="H103" i="5"/>
  <c r="P110" i="5"/>
  <c r="J110" i="5"/>
  <c r="T110" i="5"/>
  <c r="N103" i="5"/>
  <c r="O114" i="5"/>
  <c r="AA114" i="5"/>
  <c r="F114" i="5"/>
  <c r="AD105" i="5"/>
  <c r="N106" i="5"/>
  <c r="I106" i="5"/>
  <c r="AA106" i="5"/>
  <c r="W110" i="5"/>
  <c r="R110" i="5"/>
  <c r="AB110" i="5"/>
  <c r="AD97" i="5"/>
  <c r="AD98" i="5" s="1"/>
  <c r="AE98" i="5" s="1"/>
  <c r="AD101" i="5"/>
  <c r="F103" i="5"/>
  <c r="H114" i="5"/>
  <c r="W114" i="5"/>
  <c r="F110" i="5"/>
  <c r="Z110" i="5"/>
  <c r="M110" i="5"/>
  <c r="P102" i="5"/>
  <c r="P103" i="5" s="1"/>
  <c r="K102" i="5"/>
  <c r="I114" i="5"/>
  <c r="Z115" i="5"/>
  <c r="Q115" i="5"/>
  <c r="I115" i="5"/>
  <c r="X115" i="5"/>
  <c r="P115" i="5"/>
  <c r="H115" i="5"/>
  <c r="B116" i="5"/>
  <c r="C116" i="5" s="1"/>
  <c r="G115" i="5"/>
  <c r="V115" i="5"/>
  <c r="N115" i="5"/>
  <c r="F115" i="5"/>
  <c r="AA115" i="5"/>
  <c r="AB115" i="5"/>
  <c r="U115" i="5"/>
  <c r="T115" i="5"/>
  <c r="M115" i="5"/>
  <c r="L115" i="5"/>
  <c r="R115" i="5"/>
  <c r="L114" i="5"/>
  <c r="V114" i="5"/>
  <c r="AB103" i="5"/>
  <c r="M106" i="5"/>
  <c r="Y106" i="5"/>
  <c r="L106" i="5"/>
  <c r="L108" i="5" s="1"/>
  <c r="I111" i="5"/>
  <c r="X111" i="5"/>
  <c r="P111" i="5"/>
  <c r="H111" i="5"/>
  <c r="B112" i="5"/>
  <c r="C112" i="5" s="1"/>
  <c r="V111" i="5"/>
  <c r="N111" i="5"/>
  <c r="F111" i="5"/>
  <c r="AC111" i="5"/>
  <c r="U111" i="5"/>
  <c r="J111" i="5"/>
  <c r="T111" i="5"/>
  <c r="S111" i="5"/>
  <c r="L111" i="5"/>
  <c r="K111" i="5"/>
  <c r="W111" i="5"/>
  <c r="N110" i="5"/>
  <c r="K110" i="5"/>
  <c r="U110" i="5"/>
  <c r="N114" i="5"/>
  <c r="L102" i="5"/>
  <c r="L103" i="5" s="1"/>
  <c r="X102" i="5"/>
  <c r="X103" i="5" s="1"/>
  <c r="P114" i="5"/>
  <c r="J114" i="5"/>
  <c r="T114" i="5"/>
  <c r="AA119" i="5"/>
  <c r="R119" i="5"/>
  <c r="J119" i="5"/>
  <c r="Y119" i="5"/>
  <c r="Q119" i="5"/>
  <c r="I119" i="5"/>
  <c r="B120" i="5"/>
  <c r="C120" i="5" s="1"/>
  <c r="W119" i="5"/>
  <c r="O119" i="5"/>
  <c r="G119" i="5"/>
  <c r="AB119" i="5"/>
  <c r="S119" i="5"/>
  <c r="M119" i="5"/>
  <c r="F119" i="5"/>
  <c r="AC119" i="5"/>
  <c r="B124" i="5"/>
  <c r="C124" i="5" s="1"/>
  <c r="V119" i="5"/>
  <c r="W106" i="5"/>
  <c r="W108" i="5" s="1"/>
  <c r="U106" i="5"/>
  <c r="J106" i="5"/>
  <c r="T106" i="5"/>
  <c r="AD109" i="5"/>
  <c r="X110" i="5"/>
  <c r="V110" i="5"/>
  <c r="S110" i="5"/>
  <c r="AC110" i="5"/>
  <c r="Q114" i="5"/>
  <c r="R114" i="5"/>
  <c r="V106" i="5"/>
  <c r="AC106" i="5"/>
  <c r="R106" i="5"/>
  <c r="T103" i="5"/>
  <c r="G110" i="5"/>
  <c r="I110" i="5"/>
  <c r="D37" i="4"/>
  <c r="E36" i="4"/>
  <c r="M118" i="11" l="1"/>
  <c r="AD129" i="11"/>
  <c r="N125" i="11"/>
  <c r="X125" i="11"/>
  <c r="S125" i="11"/>
  <c r="O118" i="11"/>
  <c r="AC125" i="11"/>
  <c r="V125" i="11"/>
  <c r="I125" i="11"/>
  <c r="AA125" i="11"/>
  <c r="U122" i="11"/>
  <c r="U123" i="11" s="1"/>
  <c r="M122" i="11"/>
  <c r="M123" i="11" s="1"/>
  <c r="K122" i="11"/>
  <c r="Q122" i="11"/>
  <c r="O122" i="11"/>
  <c r="L125" i="11"/>
  <c r="G125" i="11"/>
  <c r="Q125" i="11"/>
  <c r="AD120" i="11"/>
  <c r="B139" i="11"/>
  <c r="C139" i="11" s="1"/>
  <c r="P134" i="11"/>
  <c r="H134" i="11"/>
  <c r="B135" i="11"/>
  <c r="C135" i="11" s="1"/>
  <c r="W134" i="11"/>
  <c r="F134" i="11"/>
  <c r="AC134" i="11"/>
  <c r="U134" i="11"/>
  <c r="M134" i="11"/>
  <c r="O134" i="11"/>
  <c r="AA134" i="11"/>
  <c r="S134" i="11"/>
  <c r="K134" i="11"/>
  <c r="Q134" i="11"/>
  <c r="Z134" i="11"/>
  <c r="Y134" i="11"/>
  <c r="M125" i="11"/>
  <c r="O125" i="11"/>
  <c r="Y125" i="11"/>
  <c r="S118" i="11"/>
  <c r="T125" i="11"/>
  <c r="W125" i="11"/>
  <c r="J125" i="11"/>
  <c r="N121" i="11"/>
  <c r="X121" i="11"/>
  <c r="K117" i="11"/>
  <c r="K118" i="11" s="1"/>
  <c r="F117" i="11"/>
  <c r="X117" i="11"/>
  <c r="X118" i="11" s="1"/>
  <c r="U125" i="11"/>
  <c r="B127" i="11"/>
  <c r="C127" i="11" s="1"/>
  <c r="W126" i="11"/>
  <c r="O126" i="11"/>
  <c r="F126" i="11"/>
  <c r="AC126" i="11"/>
  <c r="U126" i="11"/>
  <c r="M126" i="11"/>
  <c r="AB126" i="11"/>
  <c r="G126" i="11"/>
  <c r="AA126" i="11"/>
  <c r="S126" i="11"/>
  <c r="K126" i="11"/>
  <c r="Z126" i="11"/>
  <c r="R126" i="11"/>
  <c r="X126" i="11"/>
  <c r="Q126" i="11"/>
  <c r="P126" i="11"/>
  <c r="I126" i="11"/>
  <c r="H126" i="11"/>
  <c r="R125" i="11"/>
  <c r="K121" i="11"/>
  <c r="K123" i="11" s="1"/>
  <c r="V121" i="11"/>
  <c r="I121" i="11"/>
  <c r="AD121" i="11" s="1"/>
  <c r="Y118" i="11"/>
  <c r="N117" i="11"/>
  <c r="N118" i="11" s="1"/>
  <c r="I117" i="11"/>
  <c r="AD112" i="11"/>
  <c r="AD113" i="11" s="1"/>
  <c r="AE113" i="11" s="1"/>
  <c r="AB125" i="11"/>
  <c r="H125" i="11"/>
  <c r="Z125" i="11"/>
  <c r="J118" i="11"/>
  <c r="L121" i="11"/>
  <c r="G121" i="11"/>
  <c r="Q121" i="11"/>
  <c r="Q123" i="11" s="1"/>
  <c r="AD116" i="11"/>
  <c r="L117" i="11"/>
  <c r="L118" i="11" s="1"/>
  <c r="V117" i="11"/>
  <c r="V118" i="11" s="1"/>
  <c r="Q117" i="11"/>
  <c r="Q118" i="11" s="1"/>
  <c r="AA118" i="11"/>
  <c r="AD124" i="11"/>
  <c r="B131" i="11"/>
  <c r="C131" i="11" s="1"/>
  <c r="F130" i="11"/>
  <c r="AC130" i="11"/>
  <c r="AA130" i="11"/>
  <c r="Y130" i="11"/>
  <c r="X130" i="11"/>
  <c r="F125" i="11"/>
  <c r="P125" i="11"/>
  <c r="S121" i="11"/>
  <c r="O121" i="11"/>
  <c r="S117" i="11"/>
  <c r="T117" i="11"/>
  <c r="T118" i="11" s="1"/>
  <c r="G117" i="11"/>
  <c r="G118" i="11" s="1"/>
  <c r="I118" i="11"/>
  <c r="E36" i="10"/>
  <c r="D37" i="10"/>
  <c r="S118" i="9"/>
  <c r="Z118" i="9"/>
  <c r="AD120" i="9"/>
  <c r="L118" i="9"/>
  <c r="AD112" i="9"/>
  <c r="AD113" i="9" s="1"/>
  <c r="AE113" i="9" s="1"/>
  <c r="AA117" i="9"/>
  <c r="AA118" i="9" s="1"/>
  <c r="P117" i="9"/>
  <c r="P118" i="9" s="1"/>
  <c r="Q118" i="9"/>
  <c r="M121" i="9"/>
  <c r="T121" i="9"/>
  <c r="X121" i="9"/>
  <c r="S121" i="9"/>
  <c r="H125" i="9"/>
  <c r="Z125" i="9"/>
  <c r="AC117" i="9"/>
  <c r="AC118" i="9" s="1"/>
  <c r="F117" i="9"/>
  <c r="F118" i="9" s="1"/>
  <c r="X117" i="9"/>
  <c r="X118" i="9" s="1"/>
  <c r="W129" i="9"/>
  <c r="M129" i="9"/>
  <c r="Y129" i="9"/>
  <c r="L129" i="9"/>
  <c r="N121" i="9"/>
  <c r="AB121" i="9"/>
  <c r="I121" i="9"/>
  <c r="AA121" i="9"/>
  <c r="B139" i="9"/>
  <c r="C139" i="9" s="1"/>
  <c r="T134" i="9"/>
  <c r="AC134" i="9"/>
  <c r="B135" i="9"/>
  <c r="C135" i="9" s="1"/>
  <c r="W134" i="9"/>
  <c r="K134" i="9"/>
  <c r="J134" i="9"/>
  <c r="I134" i="9"/>
  <c r="F134" i="9"/>
  <c r="M134" i="9"/>
  <c r="AA134" i="9"/>
  <c r="U121" i="9"/>
  <c r="G121" i="9"/>
  <c r="Q121" i="9"/>
  <c r="F121" i="9"/>
  <c r="O121" i="9"/>
  <c r="Y121" i="9"/>
  <c r="P126" i="9"/>
  <c r="H126" i="9"/>
  <c r="B127" i="9"/>
  <c r="C127" i="9" s="1"/>
  <c r="W126" i="9"/>
  <c r="O126" i="9"/>
  <c r="G126" i="9"/>
  <c r="V126" i="9"/>
  <c r="F126" i="9"/>
  <c r="AC126" i="9"/>
  <c r="U126" i="9"/>
  <c r="M126" i="9"/>
  <c r="AB126" i="9"/>
  <c r="T126" i="9"/>
  <c r="L126" i="9"/>
  <c r="X126" i="9"/>
  <c r="Y126" i="9"/>
  <c r="Q126" i="9"/>
  <c r="I126" i="9"/>
  <c r="K126" i="9"/>
  <c r="AA126" i="9"/>
  <c r="Z126" i="9"/>
  <c r="R126" i="9"/>
  <c r="S126" i="9"/>
  <c r="J126" i="9"/>
  <c r="I125" i="9"/>
  <c r="I118" i="9"/>
  <c r="M117" i="9"/>
  <c r="G117" i="9"/>
  <c r="G118" i="9" s="1"/>
  <c r="Y117" i="9"/>
  <c r="Y118" i="9" s="1"/>
  <c r="AD116" i="9"/>
  <c r="V129" i="9"/>
  <c r="H129" i="9"/>
  <c r="Z129" i="9"/>
  <c r="V121" i="9"/>
  <c r="W121" i="9"/>
  <c r="J121" i="9"/>
  <c r="M118" i="9"/>
  <c r="F113" i="9"/>
  <c r="V118" i="9"/>
  <c r="T117" i="9"/>
  <c r="T118" i="9" s="1"/>
  <c r="O117" i="9"/>
  <c r="O118" i="9" s="1"/>
  <c r="B131" i="9"/>
  <c r="C131" i="9" s="1"/>
  <c r="W130" i="9"/>
  <c r="M130" i="9"/>
  <c r="O130" i="9"/>
  <c r="Q130" i="9"/>
  <c r="J130" i="9"/>
  <c r="P129" i="9"/>
  <c r="AC121" i="9"/>
  <c r="W122" i="9"/>
  <c r="AC122" i="9"/>
  <c r="M122" i="9"/>
  <c r="O122" i="9"/>
  <c r="S122" i="9"/>
  <c r="X122" i="9"/>
  <c r="I122" i="9"/>
  <c r="R122" i="9"/>
  <c r="J122" i="9"/>
  <c r="R121" i="9"/>
  <c r="H121" i="9"/>
  <c r="Z121" i="9"/>
  <c r="J118" i="9"/>
  <c r="AD124" i="9"/>
  <c r="L121" i="9"/>
  <c r="P121" i="9"/>
  <c r="E36" i="8"/>
  <c r="D37" i="8"/>
  <c r="K118" i="7"/>
  <c r="U118" i="7"/>
  <c r="H118" i="7"/>
  <c r="AC118" i="7"/>
  <c r="AD124" i="7"/>
  <c r="Y118" i="7"/>
  <c r="AA129" i="7"/>
  <c r="O121" i="7"/>
  <c r="Y121" i="7"/>
  <c r="M121" i="7"/>
  <c r="W121" i="7"/>
  <c r="J121" i="7"/>
  <c r="L129" i="7"/>
  <c r="Q129" i="7"/>
  <c r="W129" i="7"/>
  <c r="K121" i="7"/>
  <c r="U121" i="7"/>
  <c r="V122" i="7"/>
  <c r="F122" i="7"/>
  <c r="AC122" i="7"/>
  <c r="U122" i="7"/>
  <c r="M122" i="7"/>
  <c r="AB122" i="7"/>
  <c r="AB123" i="7" s="1"/>
  <c r="T122" i="7"/>
  <c r="L122" i="7"/>
  <c r="N122" i="7"/>
  <c r="AA122" i="7"/>
  <c r="S122" i="7"/>
  <c r="K122" i="7"/>
  <c r="Z122" i="7"/>
  <c r="R122" i="7"/>
  <c r="J122" i="7"/>
  <c r="Y122" i="7"/>
  <c r="Q122" i="7"/>
  <c r="Q123" i="7" s="1"/>
  <c r="I122" i="7"/>
  <c r="I123" i="7" s="1"/>
  <c r="X122" i="7"/>
  <c r="W122" i="7"/>
  <c r="P122" i="7"/>
  <c r="O122" i="7"/>
  <c r="H122" i="7"/>
  <c r="G122" i="7"/>
  <c r="G123" i="7" s="1"/>
  <c r="R121" i="7"/>
  <c r="I129" i="7"/>
  <c r="U129" i="7"/>
  <c r="L121" i="7"/>
  <c r="AC121" i="7"/>
  <c r="H121" i="7"/>
  <c r="Z121" i="7"/>
  <c r="Z123" i="7" s="1"/>
  <c r="X117" i="7"/>
  <c r="X118" i="7" s="1"/>
  <c r="G129" i="7"/>
  <c r="Y129" i="7"/>
  <c r="T129" i="7"/>
  <c r="S121" i="7"/>
  <c r="F121" i="7"/>
  <c r="P121" i="7"/>
  <c r="P123" i="7" s="1"/>
  <c r="AD112" i="7"/>
  <c r="AD113" i="7" s="1"/>
  <c r="AE113" i="7" s="1"/>
  <c r="N117" i="7"/>
  <c r="N118" i="7" s="1"/>
  <c r="I117" i="7"/>
  <c r="I118" i="7" s="1"/>
  <c r="B135" i="7"/>
  <c r="C135" i="7" s="1"/>
  <c r="W134" i="7"/>
  <c r="O134" i="7"/>
  <c r="B139" i="7"/>
  <c r="C139" i="7" s="1"/>
  <c r="AC134" i="7"/>
  <c r="U134" i="7"/>
  <c r="M134" i="7"/>
  <c r="G134" i="7"/>
  <c r="S134" i="7"/>
  <c r="K134" i="7"/>
  <c r="Z134" i="7"/>
  <c r="J134" i="7"/>
  <c r="M129" i="7"/>
  <c r="O129" i="7"/>
  <c r="J129" i="7"/>
  <c r="B131" i="7"/>
  <c r="C131" i="7" s="1"/>
  <c r="F130" i="7"/>
  <c r="AC130" i="7"/>
  <c r="U130" i="7"/>
  <c r="AA130" i="7"/>
  <c r="S130" i="7"/>
  <c r="P130" i="7"/>
  <c r="I130" i="7"/>
  <c r="H129" i="7"/>
  <c r="N129" i="7"/>
  <c r="P129" i="7"/>
  <c r="K129" i="7"/>
  <c r="B127" i="7"/>
  <c r="C127" i="7" s="1"/>
  <c r="W126" i="7"/>
  <c r="AC126" i="7"/>
  <c r="U126" i="7"/>
  <c r="M126" i="7"/>
  <c r="O126" i="7"/>
  <c r="S126" i="7"/>
  <c r="K126" i="7"/>
  <c r="Z126" i="7"/>
  <c r="X126" i="7"/>
  <c r="Q126" i="7"/>
  <c r="P126" i="7"/>
  <c r="R125" i="7"/>
  <c r="T121" i="7"/>
  <c r="N121" i="7"/>
  <c r="X121" i="7"/>
  <c r="X123" i="7" s="1"/>
  <c r="L117" i="7"/>
  <c r="L118" i="7" s="1"/>
  <c r="V117" i="7"/>
  <c r="V118" i="7" s="1"/>
  <c r="Q117" i="7"/>
  <c r="Q118" i="7" s="1"/>
  <c r="R129" i="7"/>
  <c r="F129" i="7"/>
  <c r="Z129" i="7"/>
  <c r="AB129" i="7"/>
  <c r="AC129" i="7"/>
  <c r="V129" i="7"/>
  <c r="X129" i="7"/>
  <c r="L125" i="7"/>
  <c r="H125" i="7"/>
  <c r="AA121" i="7"/>
  <c r="V121" i="7"/>
  <c r="V123" i="7" s="1"/>
  <c r="AD116" i="7"/>
  <c r="J117" i="7"/>
  <c r="J118" i="7" s="1"/>
  <c r="T117" i="7"/>
  <c r="T118" i="7" s="1"/>
  <c r="G117" i="7"/>
  <c r="G118" i="7" s="1"/>
  <c r="F118" i="7"/>
  <c r="D38" i="6"/>
  <c r="E37" i="6"/>
  <c r="V108" i="5"/>
  <c r="R108" i="5"/>
  <c r="AA108" i="5"/>
  <c r="I108" i="5"/>
  <c r="AD102" i="5"/>
  <c r="AD103" i="5" s="1"/>
  <c r="AE103" i="5" s="1"/>
  <c r="N108" i="5"/>
  <c r="M108" i="5"/>
  <c r="U108" i="5"/>
  <c r="J108" i="5"/>
  <c r="M112" i="5"/>
  <c r="AB112" i="5"/>
  <c r="K112" i="5"/>
  <c r="K113" i="5" s="1"/>
  <c r="Z112" i="5"/>
  <c r="Q112" i="5"/>
  <c r="N112" i="5"/>
  <c r="N113" i="5" s="1"/>
  <c r="F112" i="5"/>
  <c r="H112" i="5"/>
  <c r="H113" i="5" s="1"/>
  <c r="H124" i="5"/>
  <c r="B129" i="5"/>
  <c r="C129" i="5" s="1"/>
  <c r="B125" i="5"/>
  <c r="C125" i="5" s="1"/>
  <c r="G124" i="5"/>
  <c r="F124" i="5"/>
  <c r="AC124" i="5"/>
  <c r="T124" i="5"/>
  <c r="U124" i="5"/>
  <c r="Y124" i="5"/>
  <c r="Q124" i="5"/>
  <c r="K124" i="5"/>
  <c r="Z124" i="5"/>
  <c r="AA124" i="5"/>
  <c r="AD114" i="5"/>
  <c r="AD110" i="5"/>
  <c r="AD106" i="5"/>
  <c r="B121" i="5"/>
  <c r="C121" i="5" s="1"/>
  <c r="V120" i="5"/>
  <c r="F120" i="5"/>
  <c r="AC120" i="5"/>
  <c r="U120" i="5"/>
  <c r="L120" i="5"/>
  <c r="W120" i="5"/>
  <c r="AA120" i="5"/>
  <c r="S120" i="5"/>
  <c r="K120" i="5"/>
  <c r="J120" i="5"/>
  <c r="I120" i="5"/>
  <c r="Z120" i="5"/>
  <c r="Y120" i="5"/>
  <c r="Q120" i="5"/>
  <c r="H119" i="5"/>
  <c r="Z119" i="5"/>
  <c r="AB111" i="5"/>
  <c r="R111" i="5"/>
  <c r="G111" i="5"/>
  <c r="Q111" i="5"/>
  <c r="AC115" i="5"/>
  <c r="O115" i="5"/>
  <c r="Y115" i="5"/>
  <c r="Q107" i="5"/>
  <c r="Q108" i="5" s="1"/>
  <c r="AC107" i="5"/>
  <c r="AC108" i="5" s="1"/>
  <c r="P107" i="5"/>
  <c r="P108" i="5" s="1"/>
  <c r="K103" i="5"/>
  <c r="U119" i="5"/>
  <c r="L119" i="5"/>
  <c r="P119" i="5"/>
  <c r="K119" i="5"/>
  <c r="AA111" i="5"/>
  <c r="Z111" i="5"/>
  <c r="O111" i="5"/>
  <c r="Y111" i="5"/>
  <c r="K115" i="5"/>
  <c r="W115" i="5"/>
  <c r="J115" i="5"/>
  <c r="Z107" i="5"/>
  <c r="Z108" i="5" s="1"/>
  <c r="Y107" i="5"/>
  <c r="Y108" i="5" s="1"/>
  <c r="F107" i="5"/>
  <c r="X107" i="5"/>
  <c r="X108" i="5" s="1"/>
  <c r="T108" i="5"/>
  <c r="N119" i="5"/>
  <c r="T119" i="5"/>
  <c r="X119" i="5"/>
  <c r="M111" i="5"/>
  <c r="M113" i="5" s="1"/>
  <c r="S115" i="5"/>
  <c r="AC116" i="5"/>
  <c r="AA116" i="5"/>
  <c r="B117" i="5"/>
  <c r="C117" i="5" s="1"/>
  <c r="O116" i="5"/>
  <c r="D38" i="4"/>
  <c r="E37" i="4"/>
  <c r="O123" i="11" l="1"/>
  <c r="N130" i="11"/>
  <c r="AD117" i="11"/>
  <c r="AD118" i="11" s="1"/>
  <c r="AE118" i="11" s="1"/>
  <c r="F118" i="11"/>
  <c r="K135" i="11"/>
  <c r="S135" i="11"/>
  <c r="Y135" i="11"/>
  <c r="Q135" i="11"/>
  <c r="X135" i="11"/>
  <c r="G135" i="11"/>
  <c r="U135" i="11"/>
  <c r="M135" i="11"/>
  <c r="B136" i="11"/>
  <c r="C136" i="11" s="1"/>
  <c r="P122" i="11"/>
  <c r="P123" i="11" s="1"/>
  <c r="S122" i="11"/>
  <c r="S123" i="11" s="1"/>
  <c r="AC122" i="11"/>
  <c r="AC123" i="11" s="1"/>
  <c r="H130" i="11"/>
  <c r="L130" i="11"/>
  <c r="V130" i="11"/>
  <c r="K127" i="11"/>
  <c r="K128" i="11" s="1"/>
  <c r="Z127" i="11"/>
  <c r="Z128" i="11" s="1"/>
  <c r="R127" i="11"/>
  <c r="R128" i="11" s="1"/>
  <c r="J127" i="11"/>
  <c r="Y127" i="11"/>
  <c r="P127" i="11"/>
  <c r="P128" i="11" s="1"/>
  <c r="H127" i="11"/>
  <c r="H128" i="11" s="1"/>
  <c r="W127" i="11"/>
  <c r="W128" i="11" s="1"/>
  <c r="O127" i="11"/>
  <c r="O128" i="11" s="1"/>
  <c r="G127" i="11"/>
  <c r="G128" i="11" s="1"/>
  <c r="AC127" i="11"/>
  <c r="AC128" i="11" s="1"/>
  <c r="AB127" i="11"/>
  <c r="AB128" i="11" s="1"/>
  <c r="U127" i="11"/>
  <c r="U128" i="11" s="1"/>
  <c r="T127" i="11"/>
  <c r="M127" i="11"/>
  <c r="M128" i="11" s="1"/>
  <c r="Q127" i="11"/>
  <c r="Q128" i="11" s="1"/>
  <c r="I122" i="11"/>
  <c r="AA122" i="11"/>
  <c r="AA123" i="11" s="1"/>
  <c r="F122" i="11"/>
  <c r="N122" i="11"/>
  <c r="N123" i="11" s="1"/>
  <c r="J130" i="11"/>
  <c r="AD125" i="11"/>
  <c r="R130" i="11"/>
  <c r="AB130" i="11"/>
  <c r="I123" i="11"/>
  <c r="N134" i="11"/>
  <c r="X134" i="11"/>
  <c r="X122" i="11"/>
  <c r="X123" i="11" s="1"/>
  <c r="Y122" i="11"/>
  <c r="Y123" i="11" s="1"/>
  <c r="L122" i="11"/>
  <c r="V122" i="11"/>
  <c r="G130" i="11"/>
  <c r="P130" i="11"/>
  <c r="Z130" i="11"/>
  <c r="M130" i="11"/>
  <c r="W130" i="11"/>
  <c r="V123" i="11"/>
  <c r="N126" i="11"/>
  <c r="R134" i="11"/>
  <c r="L134" i="11"/>
  <c r="V134" i="11"/>
  <c r="B140" i="11"/>
  <c r="C140" i="11" s="1"/>
  <c r="B144" i="11"/>
  <c r="C144" i="11" s="1"/>
  <c r="Z139" i="11"/>
  <c r="W122" i="11"/>
  <c r="W123" i="11" s="1"/>
  <c r="J122" i="11"/>
  <c r="J123" i="11" s="1"/>
  <c r="T122" i="11"/>
  <c r="T123" i="11" s="1"/>
  <c r="Q130" i="11"/>
  <c r="K130" i="11"/>
  <c r="U130" i="11"/>
  <c r="AA131" i="11"/>
  <c r="S131" i="11"/>
  <c r="J131" i="11"/>
  <c r="Y131" i="11"/>
  <c r="Q131" i="11"/>
  <c r="I131" i="11"/>
  <c r="X131" i="11"/>
  <c r="B132" i="11"/>
  <c r="C132" i="11" s="1"/>
  <c r="W131" i="11"/>
  <c r="O131" i="11"/>
  <c r="G131" i="11"/>
  <c r="V131" i="11"/>
  <c r="N131" i="11"/>
  <c r="K131" i="11"/>
  <c r="AC131" i="11"/>
  <c r="AB131" i="11"/>
  <c r="M131" i="11"/>
  <c r="U131" i="11"/>
  <c r="T131" i="11"/>
  <c r="Y126" i="11"/>
  <c r="Y128" i="11" s="1"/>
  <c r="L126" i="11"/>
  <c r="V126" i="11"/>
  <c r="I134" i="11"/>
  <c r="T134" i="11"/>
  <c r="G134" i="11"/>
  <c r="AD134" i="11" s="1"/>
  <c r="G122" i="11"/>
  <c r="G123" i="11" s="1"/>
  <c r="R122" i="11"/>
  <c r="R123" i="11" s="1"/>
  <c r="AB122" i="11"/>
  <c r="AB123" i="11" s="1"/>
  <c r="T130" i="11"/>
  <c r="O130" i="11"/>
  <c r="I130" i="11"/>
  <c r="S130" i="11"/>
  <c r="L123" i="11"/>
  <c r="J126" i="11"/>
  <c r="J128" i="11" s="1"/>
  <c r="T126" i="11"/>
  <c r="T128" i="11" s="1"/>
  <c r="J134" i="11"/>
  <c r="AB134" i="11"/>
  <c r="H122" i="11"/>
  <c r="H123" i="11" s="1"/>
  <c r="Z122" i="11"/>
  <c r="Z123" i="11" s="1"/>
  <c r="D38" i="10"/>
  <c r="E37" i="10"/>
  <c r="J123" i="9"/>
  <c r="AD125" i="9"/>
  <c r="O123" i="9"/>
  <c r="B140" i="9"/>
  <c r="C140" i="9" s="1"/>
  <c r="R139" i="9"/>
  <c r="B144" i="9"/>
  <c r="C144" i="9" s="1"/>
  <c r="Q122" i="9"/>
  <c r="Q123" i="9" s="1"/>
  <c r="K122" i="9"/>
  <c r="K123" i="9" s="1"/>
  <c r="U122" i="9"/>
  <c r="U123" i="9" s="1"/>
  <c r="AC123" i="9"/>
  <c r="I130" i="9"/>
  <c r="U130" i="9"/>
  <c r="AB131" i="9"/>
  <c r="T131" i="9"/>
  <c r="K131" i="9"/>
  <c r="Z131" i="9"/>
  <c r="R131" i="9"/>
  <c r="Q131" i="9"/>
  <c r="P131" i="9"/>
  <c r="H131" i="9"/>
  <c r="AC131" i="9"/>
  <c r="G131" i="9"/>
  <c r="B132" i="9"/>
  <c r="C132" i="9" s="1"/>
  <c r="N131" i="9"/>
  <c r="V131" i="9"/>
  <c r="AD121" i="9"/>
  <c r="Z134" i="9"/>
  <c r="S134" i="9"/>
  <c r="B136" i="9"/>
  <c r="C136" i="9" s="1"/>
  <c r="R135" i="9"/>
  <c r="S123" i="9"/>
  <c r="AC130" i="9"/>
  <c r="H130" i="9"/>
  <c r="AB127" i="9"/>
  <c r="AB128" i="9" s="1"/>
  <c r="T127" i="9"/>
  <c r="T128" i="9" s="1"/>
  <c r="L127" i="9"/>
  <c r="L128" i="9" s="1"/>
  <c r="AA127" i="9"/>
  <c r="AA128" i="9" s="1"/>
  <c r="K127" i="9"/>
  <c r="K128" i="9" s="1"/>
  <c r="Z127" i="9"/>
  <c r="Z128" i="9" s="1"/>
  <c r="R127" i="9"/>
  <c r="R128" i="9" s="1"/>
  <c r="J127" i="9"/>
  <c r="J128" i="9" s="1"/>
  <c r="Q127" i="9"/>
  <c r="Q128" i="9" s="1"/>
  <c r="I127" i="9"/>
  <c r="I128" i="9" s="1"/>
  <c r="P127" i="9"/>
  <c r="P128" i="9" s="1"/>
  <c r="H127" i="9"/>
  <c r="H128" i="9" s="1"/>
  <c r="AC127" i="9"/>
  <c r="AC128" i="9" s="1"/>
  <c r="U127" i="9"/>
  <c r="U128" i="9" s="1"/>
  <c r="F127" i="9"/>
  <c r="F128" i="9" s="1"/>
  <c r="W127" i="9"/>
  <c r="W128" i="9" s="1"/>
  <c r="V127" i="9"/>
  <c r="V128" i="9" s="1"/>
  <c r="O127" i="9"/>
  <c r="O128" i="9" s="1"/>
  <c r="N127" i="9"/>
  <c r="X123" i="9"/>
  <c r="AD129" i="9"/>
  <c r="Y122" i="9"/>
  <c r="Y123" i="9" s="1"/>
  <c r="AA122" i="9"/>
  <c r="AA123" i="9" s="1"/>
  <c r="F122" i="9"/>
  <c r="F123" i="9" s="1"/>
  <c r="K130" i="9"/>
  <c r="Y130" i="9"/>
  <c r="F130" i="9"/>
  <c r="P130" i="9"/>
  <c r="Y134" i="9"/>
  <c r="V134" i="9"/>
  <c r="L134" i="9"/>
  <c r="I123" i="9"/>
  <c r="AD117" i="9"/>
  <c r="AD118" i="9" s="1"/>
  <c r="AE118" i="9" s="1"/>
  <c r="M123" i="9"/>
  <c r="N122" i="9"/>
  <c r="N123" i="9" s="1"/>
  <c r="S130" i="9"/>
  <c r="N130" i="9"/>
  <c r="X130" i="9"/>
  <c r="Z122" i="9"/>
  <c r="Z123" i="9" s="1"/>
  <c r="L122" i="9"/>
  <c r="L123" i="9" s="1"/>
  <c r="V122" i="9"/>
  <c r="V123" i="9" s="1"/>
  <c r="Z130" i="9"/>
  <c r="L130" i="9"/>
  <c r="V130" i="9"/>
  <c r="N126" i="9"/>
  <c r="N128" i="9" s="1"/>
  <c r="Q134" i="9"/>
  <c r="X134" i="9"/>
  <c r="AB134" i="9"/>
  <c r="H122" i="9"/>
  <c r="H123" i="9" s="1"/>
  <c r="T122" i="9"/>
  <c r="T123" i="9" s="1"/>
  <c r="G122" i="9"/>
  <c r="G123" i="9" s="1"/>
  <c r="AA130" i="9"/>
  <c r="T130" i="9"/>
  <c r="G130" i="9"/>
  <c r="W123" i="9"/>
  <c r="N134" i="9"/>
  <c r="H134" i="9"/>
  <c r="G134" i="9"/>
  <c r="U134" i="9"/>
  <c r="R123" i="9"/>
  <c r="P122" i="9"/>
  <c r="P123" i="9" s="1"/>
  <c r="AB122" i="9"/>
  <c r="AB123" i="9" s="1"/>
  <c r="R130" i="9"/>
  <c r="AB130" i="9"/>
  <c r="P134" i="9"/>
  <c r="R134" i="9"/>
  <c r="O134" i="9"/>
  <c r="D38" i="8"/>
  <c r="E37" i="8"/>
  <c r="T123" i="7"/>
  <c r="U123" i="7"/>
  <c r="K123" i="7"/>
  <c r="AD125" i="7"/>
  <c r="AA123" i="7"/>
  <c r="AC123" i="7"/>
  <c r="S123" i="7"/>
  <c r="L123" i="7"/>
  <c r="Y123" i="7"/>
  <c r="J123" i="7"/>
  <c r="O123" i="7"/>
  <c r="N130" i="7"/>
  <c r="AB135" i="7"/>
  <c r="AA135" i="7"/>
  <c r="S135" i="7"/>
  <c r="K135" i="7"/>
  <c r="Z135" i="7"/>
  <c r="Q135" i="7"/>
  <c r="I135" i="7"/>
  <c r="X135" i="7"/>
  <c r="P135" i="7"/>
  <c r="H135" i="7"/>
  <c r="B136" i="7"/>
  <c r="C136" i="7" s="1"/>
  <c r="G135" i="7"/>
  <c r="AC135" i="7"/>
  <c r="V135" i="7"/>
  <c r="U135" i="7"/>
  <c r="N135" i="7"/>
  <c r="W123" i="7"/>
  <c r="AA127" i="7"/>
  <c r="S127" i="7"/>
  <c r="S128" i="7" s="1"/>
  <c r="K127" i="7"/>
  <c r="K128" i="7" s="1"/>
  <c r="Z127" i="7"/>
  <c r="Z128" i="7" s="1"/>
  <c r="Y127" i="7"/>
  <c r="Q127" i="7"/>
  <c r="Q128" i="7" s="1"/>
  <c r="I127" i="7"/>
  <c r="X127" i="7"/>
  <c r="X128" i="7" s="1"/>
  <c r="P127" i="7"/>
  <c r="P128" i="7" s="1"/>
  <c r="H127" i="7"/>
  <c r="G127" i="7"/>
  <c r="V127" i="7"/>
  <c r="N127" i="7"/>
  <c r="F127" i="7"/>
  <c r="M127" i="7"/>
  <c r="M128" i="7" s="1"/>
  <c r="L127" i="7"/>
  <c r="R127" i="7"/>
  <c r="AC127" i="7"/>
  <c r="AC128" i="7" s="1"/>
  <c r="AB127" i="7"/>
  <c r="U127" i="7"/>
  <c r="U128" i="7" s="1"/>
  <c r="T127" i="7"/>
  <c r="Y126" i="7"/>
  <c r="AA126" i="7"/>
  <c r="F126" i="7"/>
  <c r="X130" i="7"/>
  <c r="L130" i="7"/>
  <c r="V130" i="7"/>
  <c r="I134" i="7"/>
  <c r="AA134" i="7"/>
  <c r="F134" i="7"/>
  <c r="H134" i="7"/>
  <c r="AD121" i="7"/>
  <c r="F123" i="7"/>
  <c r="M123" i="7"/>
  <c r="AD129" i="7"/>
  <c r="J130" i="7"/>
  <c r="T130" i="7"/>
  <c r="G130" i="7"/>
  <c r="N134" i="7"/>
  <c r="P134" i="7"/>
  <c r="AD117" i="7"/>
  <c r="AD118" i="7" s="1"/>
  <c r="AE118" i="7" s="1"/>
  <c r="Q130" i="7"/>
  <c r="N123" i="7"/>
  <c r="I126" i="7"/>
  <c r="L126" i="7"/>
  <c r="V126" i="7"/>
  <c r="R130" i="7"/>
  <c r="AB130" i="7"/>
  <c r="O130" i="7"/>
  <c r="Q134" i="7"/>
  <c r="L134" i="7"/>
  <c r="V134" i="7"/>
  <c r="X134" i="7"/>
  <c r="N126" i="7"/>
  <c r="J126" i="7"/>
  <c r="T126" i="7"/>
  <c r="G126" i="7"/>
  <c r="Y130" i="7"/>
  <c r="Z130" i="7"/>
  <c r="M130" i="7"/>
  <c r="W130" i="7"/>
  <c r="R134" i="7"/>
  <c r="T134" i="7"/>
  <c r="AC139" i="7"/>
  <c r="U139" i="7"/>
  <c r="M139" i="7"/>
  <c r="AB139" i="7"/>
  <c r="AA139" i="7"/>
  <c r="S139" i="7"/>
  <c r="K139" i="7"/>
  <c r="Z139" i="7"/>
  <c r="I139" i="7"/>
  <c r="X139" i="7"/>
  <c r="P139" i="7"/>
  <c r="H139" i="7"/>
  <c r="B140" i="7"/>
  <c r="C140" i="7" s="1"/>
  <c r="B144" i="7"/>
  <c r="C144" i="7" s="1"/>
  <c r="W139" i="7"/>
  <c r="V139" i="7"/>
  <c r="O139" i="7"/>
  <c r="AD122" i="7"/>
  <c r="H126" i="7"/>
  <c r="H128" i="7" s="1"/>
  <c r="R126" i="7"/>
  <c r="AB126" i="7"/>
  <c r="H130" i="7"/>
  <c r="K130" i="7"/>
  <c r="S131" i="7"/>
  <c r="K131" i="7"/>
  <c r="Z131" i="7"/>
  <c r="R131" i="7"/>
  <c r="X131" i="7"/>
  <c r="P131" i="7"/>
  <c r="H131" i="7"/>
  <c r="B132" i="7"/>
  <c r="C132" i="7" s="1"/>
  <c r="N131" i="7"/>
  <c r="F131" i="7"/>
  <c r="AB131" i="7"/>
  <c r="U131" i="7"/>
  <c r="J131" i="7"/>
  <c r="AC131" i="7"/>
  <c r="Y134" i="7"/>
  <c r="AB134" i="7"/>
  <c r="H123" i="7"/>
  <c r="R123" i="7"/>
  <c r="E38" i="6"/>
  <c r="D39" i="6"/>
  <c r="Z113" i="5"/>
  <c r="AD119" i="5"/>
  <c r="AD115" i="5"/>
  <c r="AD111" i="5"/>
  <c r="AB113" i="5"/>
  <c r="F116" i="5"/>
  <c r="AA121" i="5"/>
  <c r="S121" i="5"/>
  <c r="R121" i="5"/>
  <c r="J121" i="5"/>
  <c r="Y121" i="5"/>
  <c r="Q121" i="5"/>
  <c r="I121" i="5"/>
  <c r="X121" i="5"/>
  <c r="B122" i="5"/>
  <c r="C122" i="5" s="1"/>
  <c r="W121" i="5"/>
  <c r="O121" i="5"/>
  <c r="G121" i="5"/>
  <c r="AB121" i="5"/>
  <c r="T121" i="5"/>
  <c r="K121" i="5"/>
  <c r="N121" i="5"/>
  <c r="M121" i="5"/>
  <c r="F121" i="5"/>
  <c r="AC121" i="5"/>
  <c r="U121" i="5"/>
  <c r="V121" i="5"/>
  <c r="AB129" i="5"/>
  <c r="T129" i="5"/>
  <c r="K129" i="5"/>
  <c r="AA129" i="5"/>
  <c r="R129" i="5"/>
  <c r="J129" i="5"/>
  <c r="Q129" i="5"/>
  <c r="I129" i="5"/>
  <c r="X129" i="5"/>
  <c r="AC129" i="5"/>
  <c r="U129" i="5"/>
  <c r="W129" i="5"/>
  <c r="V129" i="5"/>
  <c r="O129" i="5"/>
  <c r="F129" i="5"/>
  <c r="B134" i="5"/>
  <c r="C134" i="5" s="1"/>
  <c r="B130" i="5"/>
  <c r="C130" i="5" s="1"/>
  <c r="U112" i="5"/>
  <c r="U113" i="5" s="1"/>
  <c r="R117" i="5"/>
  <c r="I117" i="5"/>
  <c r="X117" i="5"/>
  <c r="W117" i="5"/>
  <c r="N117" i="5"/>
  <c r="F117" i="5"/>
  <c r="K117" i="5"/>
  <c r="Y117" i="5"/>
  <c r="U117" i="5"/>
  <c r="T117" i="5"/>
  <c r="L116" i="5"/>
  <c r="V116" i="5"/>
  <c r="N124" i="5"/>
  <c r="P124" i="5"/>
  <c r="X112" i="5"/>
  <c r="X113" i="5" s="1"/>
  <c r="V112" i="5"/>
  <c r="V113" i="5" s="1"/>
  <c r="S112" i="5"/>
  <c r="S113" i="5" s="1"/>
  <c r="AC112" i="5"/>
  <c r="AC113" i="5" s="1"/>
  <c r="I116" i="5"/>
  <c r="P116" i="5"/>
  <c r="J116" i="5"/>
  <c r="T116" i="5"/>
  <c r="N120" i="5"/>
  <c r="J124" i="5"/>
  <c r="L124" i="5"/>
  <c r="V124" i="5"/>
  <c r="X124" i="5"/>
  <c r="G112" i="5"/>
  <c r="G113" i="5" s="1"/>
  <c r="I112" i="5"/>
  <c r="I113" i="5" s="1"/>
  <c r="AA112" i="5"/>
  <c r="AA113" i="5" s="1"/>
  <c r="W116" i="5"/>
  <c r="R116" i="5"/>
  <c r="N116" i="5"/>
  <c r="AB116" i="5"/>
  <c r="X116" i="5"/>
  <c r="X118" i="5" s="1"/>
  <c r="F113" i="5"/>
  <c r="H120" i="5"/>
  <c r="T120" i="5"/>
  <c r="G120" i="5"/>
  <c r="R124" i="5"/>
  <c r="AB124" i="5"/>
  <c r="O124" i="5"/>
  <c r="O112" i="5"/>
  <c r="O113" i="5" s="1"/>
  <c r="Y112" i="5"/>
  <c r="Y113" i="5" s="1"/>
  <c r="L112" i="5"/>
  <c r="L113" i="5" s="1"/>
  <c r="M116" i="5"/>
  <c r="Y116" i="5"/>
  <c r="K116" i="5"/>
  <c r="K118" i="5" s="1"/>
  <c r="U116" i="5"/>
  <c r="P120" i="5"/>
  <c r="AB120" i="5"/>
  <c r="O120" i="5"/>
  <c r="S124" i="5"/>
  <c r="M124" i="5"/>
  <c r="W124" i="5"/>
  <c r="P112" i="5"/>
  <c r="P113" i="5" s="1"/>
  <c r="J112" i="5"/>
  <c r="J113" i="5" s="1"/>
  <c r="T112" i="5"/>
  <c r="T113" i="5" s="1"/>
  <c r="H116" i="5"/>
  <c r="Q116" i="5"/>
  <c r="Z116" i="5"/>
  <c r="G116" i="5"/>
  <c r="S116" i="5"/>
  <c r="AD107" i="5"/>
  <c r="AD108" i="5" s="1"/>
  <c r="AE108" i="5" s="1"/>
  <c r="F108" i="5"/>
  <c r="Q113" i="5"/>
  <c r="R120" i="5"/>
  <c r="X120" i="5"/>
  <c r="M120" i="5"/>
  <c r="I124" i="5"/>
  <c r="AB125" i="5"/>
  <c r="S125" i="5"/>
  <c r="R125" i="5"/>
  <c r="AC125" i="5"/>
  <c r="B126" i="5"/>
  <c r="C126" i="5" s="1"/>
  <c r="W112" i="5"/>
  <c r="W113" i="5" s="1"/>
  <c r="R112" i="5"/>
  <c r="R113" i="5" s="1"/>
  <c r="E38" i="4"/>
  <c r="D39" i="4"/>
  <c r="N139" i="11" l="1"/>
  <c r="P139" i="11"/>
  <c r="K139" i="11"/>
  <c r="AD122" i="11"/>
  <c r="AD123" i="11" s="1"/>
  <c r="AE123" i="11" s="1"/>
  <c r="F123" i="11"/>
  <c r="M139" i="11"/>
  <c r="V139" i="11"/>
  <c r="X139" i="11"/>
  <c r="S139" i="11"/>
  <c r="N135" i="11"/>
  <c r="I135" i="11"/>
  <c r="AB135" i="11"/>
  <c r="T139" i="11"/>
  <c r="H144" i="11"/>
  <c r="B145" i="11"/>
  <c r="C145" i="11" s="1"/>
  <c r="W144" i="11"/>
  <c r="O144" i="11"/>
  <c r="G144" i="11"/>
  <c r="B149" i="11"/>
  <c r="C149" i="11" s="1"/>
  <c r="F144" i="11"/>
  <c r="AC144" i="11"/>
  <c r="U144" i="11"/>
  <c r="M144" i="11"/>
  <c r="AB144" i="11"/>
  <c r="T144" i="11"/>
  <c r="X144" i="11"/>
  <c r="AA144" i="11"/>
  <c r="S144" i="11"/>
  <c r="K144" i="11"/>
  <c r="R144" i="11"/>
  <c r="I144" i="11"/>
  <c r="Z144" i="11"/>
  <c r="Y144" i="11"/>
  <c r="Q144" i="11"/>
  <c r="I139" i="11"/>
  <c r="AA139" i="11"/>
  <c r="U139" i="11"/>
  <c r="G139" i="11"/>
  <c r="Q139" i="11"/>
  <c r="L135" i="11"/>
  <c r="AB139" i="11"/>
  <c r="O139" i="11"/>
  <c r="Y139" i="11"/>
  <c r="O135" i="11"/>
  <c r="J135" i="11"/>
  <c r="T135" i="11"/>
  <c r="W132" i="11"/>
  <c r="W133" i="11" s="1"/>
  <c r="O132" i="11"/>
  <c r="G132" i="11"/>
  <c r="G133" i="11" s="1"/>
  <c r="F132" i="11"/>
  <c r="AC132" i="11"/>
  <c r="AC133" i="11" s="1"/>
  <c r="U132" i="11"/>
  <c r="U133" i="11" s="1"/>
  <c r="M132" i="11"/>
  <c r="M133" i="11" s="1"/>
  <c r="AB132" i="11"/>
  <c r="AB133" i="11" s="1"/>
  <c r="T132" i="11"/>
  <c r="T133" i="11" s="1"/>
  <c r="V132" i="11"/>
  <c r="V133" i="11" s="1"/>
  <c r="AA132" i="11"/>
  <c r="AA133" i="11" s="1"/>
  <c r="S132" i="11"/>
  <c r="S133" i="11" s="1"/>
  <c r="K132" i="11"/>
  <c r="K133" i="11" s="1"/>
  <c r="Z132" i="11"/>
  <c r="R132" i="11"/>
  <c r="J132" i="11"/>
  <c r="J133" i="11" s="1"/>
  <c r="H132" i="11"/>
  <c r="Y132" i="11"/>
  <c r="Y133" i="11" s="1"/>
  <c r="P132" i="11"/>
  <c r="X132" i="11"/>
  <c r="X133" i="11" s="1"/>
  <c r="Q132" i="11"/>
  <c r="Q133" i="11" s="1"/>
  <c r="R131" i="11"/>
  <c r="AC139" i="11"/>
  <c r="W139" i="11"/>
  <c r="J139" i="11"/>
  <c r="F127" i="11"/>
  <c r="X127" i="11"/>
  <c r="X128" i="11" s="1"/>
  <c r="S127" i="11"/>
  <c r="S128" i="11" s="1"/>
  <c r="V136" i="11"/>
  <c r="J136" i="11"/>
  <c r="AA136" i="11"/>
  <c r="R136" i="11"/>
  <c r="I136" i="11"/>
  <c r="P136" i="11"/>
  <c r="G136" i="11"/>
  <c r="X136" i="11"/>
  <c r="O136" i="11"/>
  <c r="N136" i="11"/>
  <c r="T136" i="11"/>
  <c r="L136" i="11"/>
  <c r="K136" i="11"/>
  <c r="AC136" i="11"/>
  <c r="B137" i="11"/>
  <c r="C137" i="11" s="1"/>
  <c r="W135" i="11"/>
  <c r="R135" i="11"/>
  <c r="AC135" i="11"/>
  <c r="O133" i="11"/>
  <c r="L131" i="11"/>
  <c r="H131" i="11"/>
  <c r="Z131" i="11"/>
  <c r="Z133" i="11" s="1"/>
  <c r="L139" i="11"/>
  <c r="B141" i="11"/>
  <c r="C141" i="11" s="1"/>
  <c r="W140" i="11"/>
  <c r="O140" i="11"/>
  <c r="G140" i="11"/>
  <c r="V140" i="11"/>
  <c r="F140" i="11"/>
  <c r="AC140" i="11"/>
  <c r="U140" i="11"/>
  <c r="M140" i="11"/>
  <c r="AB140" i="11"/>
  <c r="T140" i="11"/>
  <c r="L140" i="11"/>
  <c r="N140" i="11"/>
  <c r="AA140" i="11"/>
  <c r="S140" i="11"/>
  <c r="K140" i="11"/>
  <c r="Z140" i="11"/>
  <c r="R140" i="11"/>
  <c r="J140" i="11"/>
  <c r="I140" i="11"/>
  <c r="Y140" i="11"/>
  <c r="X140" i="11"/>
  <c r="Q140" i="11"/>
  <c r="H140" i="11"/>
  <c r="P140" i="11"/>
  <c r="R139" i="11"/>
  <c r="AD130" i="11"/>
  <c r="L127" i="11"/>
  <c r="L128" i="11" s="1"/>
  <c r="N127" i="11"/>
  <c r="N128" i="11" s="1"/>
  <c r="I127" i="11"/>
  <c r="I128" i="11" s="1"/>
  <c r="AA127" i="11"/>
  <c r="AA128" i="11" s="1"/>
  <c r="V135" i="11"/>
  <c r="H135" i="11"/>
  <c r="AA135" i="11"/>
  <c r="Z135" i="11"/>
  <c r="F131" i="11"/>
  <c r="P131" i="11"/>
  <c r="P133" i="11" s="1"/>
  <c r="F139" i="11"/>
  <c r="H139" i="11"/>
  <c r="AD126" i="11"/>
  <c r="V127" i="11"/>
  <c r="V128" i="11" s="1"/>
  <c r="F135" i="11"/>
  <c r="P135" i="11"/>
  <c r="E38" i="10"/>
  <c r="D39" i="10"/>
  <c r="AD134" i="9"/>
  <c r="T135" i="9"/>
  <c r="AC135" i="9"/>
  <c r="H135" i="9"/>
  <c r="Z135" i="9"/>
  <c r="H139" i="9"/>
  <c r="Z139" i="9"/>
  <c r="M135" i="9"/>
  <c r="L135" i="9"/>
  <c r="P135" i="9"/>
  <c r="N139" i="9"/>
  <c r="L139" i="9"/>
  <c r="P139" i="9"/>
  <c r="K139" i="9"/>
  <c r="F136" i="9"/>
  <c r="B137" i="9"/>
  <c r="C137" i="9" s="1"/>
  <c r="X135" i="9"/>
  <c r="G132" i="9"/>
  <c r="T132" i="9"/>
  <c r="T133" i="9" s="1"/>
  <c r="V132" i="9"/>
  <c r="V133" i="9" s="1"/>
  <c r="AA132" i="9"/>
  <c r="Z132" i="9"/>
  <c r="Z133" i="9" s="1"/>
  <c r="U139" i="9"/>
  <c r="T139" i="9"/>
  <c r="X139" i="9"/>
  <c r="S139" i="9"/>
  <c r="U135" i="9"/>
  <c r="K135" i="9"/>
  <c r="I135" i="9"/>
  <c r="F131" i="9"/>
  <c r="X131" i="9"/>
  <c r="S131" i="9"/>
  <c r="M139" i="9"/>
  <c r="AB139" i="9"/>
  <c r="I139" i="9"/>
  <c r="AA139" i="9"/>
  <c r="AD130" i="9"/>
  <c r="G127" i="9"/>
  <c r="G128" i="9" s="1"/>
  <c r="X127" i="9"/>
  <c r="X128" i="9" s="1"/>
  <c r="S127" i="9"/>
  <c r="S128" i="9" s="1"/>
  <c r="W135" i="9"/>
  <c r="S135" i="9"/>
  <c r="Q135" i="9"/>
  <c r="O131" i="9"/>
  <c r="I131" i="9"/>
  <c r="AA131" i="9"/>
  <c r="V139" i="9"/>
  <c r="G139" i="9"/>
  <c r="Q139" i="9"/>
  <c r="F135" i="9"/>
  <c r="AA135" i="9"/>
  <c r="Y135" i="9"/>
  <c r="H144" i="9"/>
  <c r="B145" i="9"/>
  <c r="C145" i="9" s="1"/>
  <c r="W144" i="9"/>
  <c r="G144" i="9"/>
  <c r="B149" i="9"/>
  <c r="C149" i="9" s="1"/>
  <c r="F144" i="9"/>
  <c r="U144" i="9"/>
  <c r="AB144" i="9"/>
  <c r="AC144" i="9"/>
  <c r="Y144" i="9"/>
  <c r="I144" i="9"/>
  <c r="K144" i="9"/>
  <c r="Z144" i="9"/>
  <c r="AA144" i="9"/>
  <c r="O139" i="9"/>
  <c r="Y139" i="9"/>
  <c r="AB135" i="9"/>
  <c r="N135" i="9"/>
  <c r="J135" i="9"/>
  <c r="M131" i="9"/>
  <c r="Y131" i="9"/>
  <c r="L131" i="9"/>
  <c r="AC139" i="9"/>
  <c r="W139" i="9"/>
  <c r="J139" i="9"/>
  <c r="G133" i="9"/>
  <c r="AD126" i="9"/>
  <c r="AD122" i="9"/>
  <c r="AD123" i="9" s="1"/>
  <c r="AE123" i="9" s="1"/>
  <c r="M127" i="9"/>
  <c r="M128" i="9" s="1"/>
  <c r="Y127" i="9"/>
  <c r="Y128" i="9" s="1"/>
  <c r="O135" i="9"/>
  <c r="G135" i="9"/>
  <c r="V135" i="9"/>
  <c r="W131" i="9"/>
  <c r="U131" i="9"/>
  <c r="J131" i="9"/>
  <c r="F139" i="9"/>
  <c r="B141" i="9"/>
  <c r="C141" i="9" s="1"/>
  <c r="O140" i="9"/>
  <c r="E38" i="8"/>
  <c r="D39" i="8"/>
  <c r="AA128" i="7"/>
  <c r="L128" i="7"/>
  <c r="AB128" i="7"/>
  <c r="R128" i="7"/>
  <c r="T128" i="7"/>
  <c r="V128" i="7"/>
  <c r="Y128" i="7"/>
  <c r="I128" i="7"/>
  <c r="G128" i="7"/>
  <c r="AD134" i="7"/>
  <c r="AD130" i="7"/>
  <c r="R144" i="7"/>
  <c r="J144" i="7"/>
  <c r="P144" i="7"/>
  <c r="B145" i="7"/>
  <c r="C145" i="7" s="1"/>
  <c r="W144" i="7"/>
  <c r="B149" i="7"/>
  <c r="C149" i="7" s="1"/>
  <c r="N144" i="7"/>
  <c r="AC144" i="7"/>
  <c r="U144" i="7"/>
  <c r="Y144" i="7"/>
  <c r="AB144" i="7"/>
  <c r="T144" i="7"/>
  <c r="S144" i="7"/>
  <c r="V131" i="7"/>
  <c r="AA131" i="7"/>
  <c r="Q139" i="7"/>
  <c r="I131" i="7"/>
  <c r="Q140" i="7"/>
  <c r="I140" i="7"/>
  <c r="P140" i="7"/>
  <c r="H140" i="7"/>
  <c r="B141" i="7"/>
  <c r="C141" i="7" s="1"/>
  <c r="G140" i="7"/>
  <c r="V140" i="7"/>
  <c r="F140" i="7"/>
  <c r="AC140" i="7"/>
  <c r="T140" i="7"/>
  <c r="L140" i="7"/>
  <c r="U140" i="7"/>
  <c r="K140" i="7"/>
  <c r="J140" i="7"/>
  <c r="R140" i="7"/>
  <c r="L131" i="7"/>
  <c r="G131" i="7"/>
  <c r="Q131" i="7"/>
  <c r="F139" i="7"/>
  <c r="Y139" i="7"/>
  <c r="L139" i="7"/>
  <c r="N128" i="7"/>
  <c r="O135" i="7"/>
  <c r="Y135" i="7"/>
  <c r="L135" i="7"/>
  <c r="M131" i="7"/>
  <c r="O131" i="7"/>
  <c r="O133" i="7" s="1"/>
  <c r="Y131" i="7"/>
  <c r="G139" i="7"/>
  <c r="J139" i="7"/>
  <c r="T139" i="7"/>
  <c r="AD123" i="7"/>
  <c r="AE123" i="7" s="1"/>
  <c r="O127" i="7"/>
  <c r="O128" i="7" s="1"/>
  <c r="J127" i="7"/>
  <c r="J128" i="7" s="1"/>
  <c r="F135" i="7"/>
  <c r="W135" i="7"/>
  <c r="J135" i="7"/>
  <c r="T135" i="7"/>
  <c r="O132" i="7"/>
  <c r="G132" i="7"/>
  <c r="AC132" i="7"/>
  <c r="AC133" i="7" s="1"/>
  <c r="U132" i="7"/>
  <c r="U133" i="7" s="1"/>
  <c r="AB132" i="7"/>
  <c r="AB133" i="7" s="1"/>
  <c r="T132" i="7"/>
  <c r="V132" i="7"/>
  <c r="S132" i="7"/>
  <c r="S133" i="7" s="1"/>
  <c r="K132" i="7"/>
  <c r="K133" i="7" s="1"/>
  <c r="R132" i="7"/>
  <c r="R133" i="7" s="1"/>
  <c r="J132" i="7"/>
  <c r="J133" i="7" s="1"/>
  <c r="X132" i="7"/>
  <c r="X133" i="7" s="1"/>
  <c r="P132" i="7"/>
  <c r="P133" i="7" s="1"/>
  <c r="I132" i="7"/>
  <c r="T131" i="7"/>
  <c r="W131" i="7"/>
  <c r="N139" i="7"/>
  <c r="R139" i="7"/>
  <c r="AD126" i="7"/>
  <c r="F128" i="7"/>
  <c r="W127" i="7"/>
  <c r="W128" i="7" s="1"/>
  <c r="M135" i="7"/>
  <c r="H136" i="7"/>
  <c r="B137" i="7"/>
  <c r="C137" i="7" s="1"/>
  <c r="O136" i="7"/>
  <c r="G136" i="7"/>
  <c r="AC136" i="7"/>
  <c r="U136" i="7"/>
  <c r="AB136" i="7"/>
  <c r="T136" i="7"/>
  <c r="V136" i="7"/>
  <c r="S136" i="7"/>
  <c r="K136" i="7"/>
  <c r="Y136" i="7"/>
  <c r="R136" i="7"/>
  <c r="R135" i="7"/>
  <c r="D40" i="6"/>
  <c r="E39" i="6"/>
  <c r="I118" i="5"/>
  <c r="R118" i="5"/>
  <c r="W118" i="5"/>
  <c r="AD124" i="5"/>
  <c r="Y118" i="5"/>
  <c r="H125" i="5"/>
  <c r="O125" i="5"/>
  <c r="I125" i="5"/>
  <c r="AA125" i="5"/>
  <c r="O117" i="5"/>
  <c r="O118" i="5" s="1"/>
  <c r="J117" i="5"/>
  <c r="J118" i="5" s="1"/>
  <c r="S129" i="5"/>
  <c r="V125" i="5"/>
  <c r="U118" i="5"/>
  <c r="T118" i="5"/>
  <c r="B127" i="5"/>
  <c r="C127" i="5" s="1"/>
  <c r="O126" i="5"/>
  <c r="Y134" i="5"/>
  <c r="Q134" i="5"/>
  <c r="P134" i="5"/>
  <c r="H134" i="5"/>
  <c r="B135" i="5"/>
  <c r="C135" i="5" s="1"/>
  <c r="W134" i="5"/>
  <c r="O134" i="5"/>
  <c r="G134" i="5"/>
  <c r="B139" i="5"/>
  <c r="C139" i="5" s="1"/>
  <c r="N134" i="5"/>
  <c r="F134" i="5"/>
  <c r="AC134" i="5"/>
  <c r="U134" i="5"/>
  <c r="M134" i="5"/>
  <c r="Z134" i="5"/>
  <c r="AA134" i="5"/>
  <c r="T134" i="5"/>
  <c r="S134" i="5"/>
  <c r="L134" i="5"/>
  <c r="K134" i="5"/>
  <c r="AB134" i="5"/>
  <c r="I134" i="5"/>
  <c r="M125" i="5"/>
  <c r="L117" i="5"/>
  <c r="L118" i="5" s="1"/>
  <c r="S117" i="5"/>
  <c r="S118" i="5" s="1"/>
  <c r="H117" i="5"/>
  <c r="H118" i="5" s="1"/>
  <c r="Z117" i="5"/>
  <c r="Z118" i="5" s="1"/>
  <c r="AD112" i="5"/>
  <c r="AD113" i="5" s="1"/>
  <c r="AE113" i="5" s="1"/>
  <c r="AD116" i="5"/>
  <c r="F118" i="5"/>
  <c r="Q125" i="5"/>
  <c r="Y125" i="5"/>
  <c r="L125" i="5"/>
  <c r="W125" i="5"/>
  <c r="U125" i="5"/>
  <c r="J125" i="5"/>
  <c r="T125" i="5"/>
  <c r="M117" i="5"/>
  <c r="M118" i="5" s="1"/>
  <c r="AA117" i="5"/>
  <c r="AA118" i="5" s="1"/>
  <c r="P117" i="5"/>
  <c r="P118" i="5" s="1"/>
  <c r="B131" i="5"/>
  <c r="C131" i="5" s="1"/>
  <c r="O130" i="5"/>
  <c r="M129" i="5"/>
  <c r="Y129" i="5"/>
  <c r="L129" i="5"/>
  <c r="F125" i="5"/>
  <c r="Z125" i="5"/>
  <c r="G125" i="5"/>
  <c r="P125" i="5"/>
  <c r="K125" i="5"/>
  <c r="AB117" i="5"/>
  <c r="AB118" i="5" s="1"/>
  <c r="V117" i="5"/>
  <c r="V118" i="5" s="1"/>
  <c r="Q117" i="5"/>
  <c r="Q118" i="5" s="1"/>
  <c r="G129" i="5"/>
  <c r="H129" i="5"/>
  <c r="Z129" i="5"/>
  <c r="H121" i="5"/>
  <c r="Z121" i="5"/>
  <c r="AD120" i="5"/>
  <c r="F122" i="5"/>
  <c r="G122" i="5"/>
  <c r="G123" i="5" s="1"/>
  <c r="AA122" i="5"/>
  <c r="AA123" i="5" s="1"/>
  <c r="I122" i="5"/>
  <c r="I123" i="5" s="1"/>
  <c r="N125" i="5"/>
  <c r="X125" i="5"/>
  <c r="N118" i="5"/>
  <c r="AC117" i="5"/>
  <c r="AC118" i="5" s="1"/>
  <c r="G117" i="5"/>
  <c r="G118" i="5" s="1"/>
  <c r="N129" i="5"/>
  <c r="P129" i="5"/>
  <c r="L121" i="5"/>
  <c r="P121" i="5"/>
  <c r="D40" i="4"/>
  <c r="E39" i="4"/>
  <c r="H133" i="11" l="1"/>
  <c r="R133" i="11"/>
  <c r="AC149" i="11"/>
  <c r="U149" i="11"/>
  <c r="M149" i="11"/>
  <c r="AB149" i="11"/>
  <c r="T149" i="11"/>
  <c r="L149" i="11"/>
  <c r="AA149" i="11"/>
  <c r="S149" i="11"/>
  <c r="K149" i="11"/>
  <c r="Z149" i="11"/>
  <c r="R149" i="11"/>
  <c r="J149" i="11"/>
  <c r="Q149" i="11"/>
  <c r="I149" i="11"/>
  <c r="X149" i="11"/>
  <c r="P149" i="11"/>
  <c r="H149" i="11"/>
  <c r="B150" i="11"/>
  <c r="C150" i="11" s="1"/>
  <c r="B154" i="11"/>
  <c r="C154" i="11" s="1"/>
  <c r="V149" i="11"/>
  <c r="G149" i="11"/>
  <c r="F149" i="11"/>
  <c r="O149" i="11"/>
  <c r="N149" i="11"/>
  <c r="AD139" i="11"/>
  <c r="AD127" i="11"/>
  <c r="AD128" i="11" s="1"/>
  <c r="F128" i="11"/>
  <c r="R141" i="11"/>
  <c r="B142" i="11"/>
  <c r="C142" i="11" s="1"/>
  <c r="M141" i="11"/>
  <c r="L141" i="11"/>
  <c r="Q141" i="11"/>
  <c r="U136" i="11"/>
  <c r="Y136" i="11"/>
  <c r="S136" i="11"/>
  <c r="L145" i="11"/>
  <c r="S145" i="11"/>
  <c r="J145" i="11"/>
  <c r="Y145" i="11"/>
  <c r="Q145" i="11"/>
  <c r="B146" i="11"/>
  <c r="C146" i="11" s="1"/>
  <c r="W145" i="11"/>
  <c r="O145" i="11"/>
  <c r="G145" i="11"/>
  <c r="F145" i="11"/>
  <c r="AD131" i="11"/>
  <c r="F133" i="11"/>
  <c r="H136" i="11"/>
  <c r="AB136" i="11"/>
  <c r="AD140" i="11"/>
  <c r="M136" i="11"/>
  <c r="Q136" i="11"/>
  <c r="F136" i="11"/>
  <c r="N132" i="11"/>
  <c r="N133" i="11" s="1"/>
  <c r="N144" i="11"/>
  <c r="P144" i="11"/>
  <c r="AD135" i="11"/>
  <c r="X137" i="11"/>
  <c r="X138" i="11" s="1"/>
  <c r="AA137" i="11"/>
  <c r="AA138" i="11" s="1"/>
  <c r="AC137" i="11"/>
  <c r="AC138" i="11" s="1"/>
  <c r="W136" i="11"/>
  <c r="Z136" i="11"/>
  <c r="I132" i="11"/>
  <c r="I133" i="11" s="1"/>
  <c r="L132" i="11"/>
  <c r="L133" i="11" s="1"/>
  <c r="J144" i="11"/>
  <c r="L144" i="11"/>
  <c r="V144" i="11"/>
  <c r="D40" i="10"/>
  <c r="E39" i="10"/>
  <c r="AA133" i="9"/>
  <c r="N136" i="9"/>
  <c r="K140" i="9"/>
  <c r="AD127" i="9"/>
  <c r="AD128" i="9" s="1"/>
  <c r="N144" i="9"/>
  <c r="P144" i="9"/>
  <c r="K132" i="9"/>
  <c r="K133" i="9" s="1"/>
  <c r="AB132" i="9"/>
  <c r="AB133" i="9" s="1"/>
  <c r="O132" i="9"/>
  <c r="O133" i="9" s="1"/>
  <c r="I136" i="9"/>
  <c r="W136" i="9"/>
  <c r="L136" i="9"/>
  <c r="V136" i="9"/>
  <c r="W140" i="9"/>
  <c r="Q140" i="9"/>
  <c r="U140" i="9"/>
  <c r="AA141" i="9"/>
  <c r="S141" i="9"/>
  <c r="K141" i="9"/>
  <c r="R141" i="9"/>
  <c r="J141" i="9"/>
  <c r="Y141" i="9"/>
  <c r="Q141" i="9"/>
  <c r="I141" i="9"/>
  <c r="X141" i="9"/>
  <c r="P141" i="9"/>
  <c r="B142" i="9"/>
  <c r="C142" i="9" s="1"/>
  <c r="W141" i="9"/>
  <c r="O141" i="9"/>
  <c r="G141" i="9"/>
  <c r="AB141" i="9"/>
  <c r="T141" i="9"/>
  <c r="L141" i="9"/>
  <c r="Z141" i="9"/>
  <c r="M141" i="9"/>
  <c r="F141" i="9"/>
  <c r="AC141" i="9"/>
  <c r="N141" i="9"/>
  <c r="V141" i="9"/>
  <c r="U141" i="9"/>
  <c r="J140" i="9"/>
  <c r="S140" i="9"/>
  <c r="AC140" i="9"/>
  <c r="AD139" i="9"/>
  <c r="S144" i="9"/>
  <c r="L144" i="9"/>
  <c r="V144" i="9"/>
  <c r="X144" i="9"/>
  <c r="AD131" i="9"/>
  <c r="J132" i="9"/>
  <c r="M132" i="9"/>
  <c r="W132" i="9"/>
  <c r="W133" i="9" s="1"/>
  <c r="K136" i="9"/>
  <c r="X137" i="9"/>
  <c r="T136" i="9"/>
  <c r="H136" i="9"/>
  <c r="O136" i="9"/>
  <c r="Y140" i="9"/>
  <c r="AA140" i="9"/>
  <c r="F140" i="9"/>
  <c r="J133" i="9"/>
  <c r="J144" i="9"/>
  <c r="T144" i="9"/>
  <c r="AC149" i="9"/>
  <c r="M149" i="9"/>
  <c r="AA149" i="9"/>
  <c r="S149" i="9"/>
  <c r="Z149" i="9"/>
  <c r="Q149" i="9"/>
  <c r="B154" i="9"/>
  <c r="C154" i="9" s="1"/>
  <c r="N149" i="9"/>
  <c r="O149" i="9"/>
  <c r="G149" i="9"/>
  <c r="B150" i="9"/>
  <c r="C150" i="9" s="1"/>
  <c r="I132" i="9"/>
  <c r="I133" i="9" s="1"/>
  <c r="U132" i="9"/>
  <c r="U133" i="9" s="1"/>
  <c r="H132" i="9"/>
  <c r="H133" i="9" s="1"/>
  <c r="P136" i="9"/>
  <c r="J136" i="9"/>
  <c r="AB136" i="9"/>
  <c r="R140" i="9"/>
  <c r="Z140" i="9"/>
  <c r="Q132" i="9"/>
  <c r="Q133" i="9" s="1"/>
  <c r="AC132" i="9"/>
  <c r="AC133" i="9" s="1"/>
  <c r="P132" i="9"/>
  <c r="P133" i="9" s="1"/>
  <c r="Q136" i="9"/>
  <c r="R136" i="9"/>
  <c r="M136" i="9"/>
  <c r="N140" i="9"/>
  <c r="I140" i="9"/>
  <c r="L140" i="9"/>
  <c r="V140" i="9"/>
  <c r="M133" i="9"/>
  <c r="R144" i="9"/>
  <c r="M144" i="9"/>
  <c r="O144" i="9"/>
  <c r="AD135" i="9"/>
  <c r="R132" i="9"/>
  <c r="R133" i="9" s="1"/>
  <c r="Y132" i="9"/>
  <c r="Y133" i="9" s="1"/>
  <c r="F132" i="9"/>
  <c r="X132" i="9"/>
  <c r="X133" i="9" s="1"/>
  <c r="X136" i="9"/>
  <c r="Z136" i="9"/>
  <c r="U136" i="9"/>
  <c r="X140" i="9"/>
  <c r="N132" i="9"/>
  <c r="N133" i="9" s="1"/>
  <c r="Y136" i="9"/>
  <c r="S136" i="9"/>
  <c r="AC136" i="9"/>
  <c r="M140" i="9"/>
  <c r="H140" i="9"/>
  <c r="T140" i="9"/>
  <c r="G140" i="9"/>
  <c r="P140" i="9"/>
  <c r="AB140" i="9"/>
  <c r="Q144" i="9"/>
  <c r="AB145" i="9"/>
  <c r="L145" i="9"/>
  <c r="T145" i="9"/>
  <c r="K145" i="9"/>
  <c r="Z145" i="9"/>
  <c r="R145" i="9"/>
  <c r="Y145" i="9"/>
  <c r="Q145" i="9"/>
  <c r="P145" i="9"/>
  <c r="H145" i="9"/>
  <c r="AC145" i="9"/>
  <c r="M145" i="9"/>
  <c r="O145" i="9"/>
  <c r="N145" i="9"/>
  <c r="F145" i="9"/>
  <c r="B146" i="9"/>
  <c r="C146" i="9" s="1"/>
  <c r="V145" i="9"/>
  <c r="S132" i="9"/>
  <c r="S133" i="9" s="1"/>
  <c r="L132" i="9"/>
  <c r="L133" i="9" s="1"/>
  <c r="G136" i="9"/>
  <c r="AA136" i="9"/>
  <c r="D40" i="8"/>
  <c r="E39" i="8"/>
  <c r="AD131" i="7"/>
  <c r="AD139" i="7"/>
  <c r="AC145" i="7"/>
  <c r="Q145" i="7"/>
  <c r="B146" i="7"/>
  <c r="C146" i="7" s="1"/>
  <c r="P145" i="7"/>
  <c r="AD127" i="7"/>
  <c r="AD128" i="7" s="1"/>
  <c r="Z136" i="7"/>
  <c r="M136" i="7"/>
  <c r="W136" i="7"/>
  <c r="H132" i="7"/>
  <c r="H133" i="7" s="1"/>
  <c r="Z132" i="7"/>
  <c r="Z133" i="7" s="1"/>
  <c r="M132" i="7"/>
  <c r="M133" i="7" s="1"/>
  <c r="W132" i="7"/>
  <c r="N140" i="7"/>
  <c r="X140" i="7"/>
  <c r="AA144" i="7"/>
  <c r="F144" i="7"/>
  <c r="H144" i="7"/>
  <c r="Z144" i="7"/>
  <c r="V144" i="7"/>
  <c r="X144" i="7"/>
  <c r="G133" i="7"/>
  <c r="I136" i="7"/>
  <c r="AA136" i="7"/>
  <c r="F136" i="7"/>
  <c r="P136" i="7"/>
  <c r="Q132" i="7"/>
  <c r="Q133" i="7" s="1"/>
  <c r="AA132" i="7"/>
  <c r="AA133" i="7" s="1"/>
  <c r="F132" i="7"/>
  <c r="S140" i="7"/>
  <c r="AB140" i="7"/>
  <c r="O140" i="7"/>
  <c r="Y140" i="7"/>
  <c r="K144" i="7"/>
  <c r="B150" i="7"/>
  <c r="C150" i="7" s="1"/>
  <c r="B154" i="7"/>
  <c r="C154" i="7" s="1"/>
  <c r="AC149" i="7"/>
  <c r="O149" i="7"/>
  <c r="S149" i="7"/>
  <c r="P149" i="7"/>
  <c r="H149" i="7"/>
  <c r="I144" i="7"/>
  <c r="J136" i="7"/>
  <c r="N136" i="7"/>
  <c r="W133" i="7"/>
  <c r="N132" i="7"/>
  <c r="N133" i="7" s="1"/>
  <c r="AD135" i="7"/>
  <c r="Z140" i="7"/>
  <c r="M140" i="7"/>
  <c r="W140" i="7"/>
  <c r="I133" i="7"/>
  <c r="V133" i="7"/>
  <c r="L144" i="7"/>
  <c r="G144" i="7"/>
  <c r="Q144" i="7"/>
  <c r="Z137" i="7"/>
  <c r="S137" i="7"/>
  <c r="S138" i="7" s="1"/>
  <c r="X137" i="7"/>
  <c r="V137" i="7"/>
  <c r="V138" i="7" s="1"/>
  <c r="X136" i="7"/>
  <c r="Q136" i="7"/>
  <c r="L136" i="7"/>
  <c r="T133" i="7"/>
  <c r="Y132" i="7"/>
  <c r="Y133" i="7" s="1"/>
  <c r="L132" i="7"/>
  <c r="L133" i="7" s="1"/>
  <c r="AA140" i="7"/>
  <c r="U141" i="7"/>
  <c r="M141" i="7"/>
  <c r="AB141" i="7"/>
  <c r="T141" i="7"/>
  <c r="L141" i="7"/>
  <c r="AA141" i="7"/>
  <c r="K141" i="7"/>
  <c r="Z141" i="7"/>
  <c r="R141" i="7"/>
  <c r="J141" i="7"/>
  <c r="I141" i="7"/>
  <c r="P141" i="7"/>
  <c r="H141" i="7"/>
  <c r="N141" i="7"/>
  <c r="G141" i="7"/>
  <c r="B142" i="7"/>
  <c r="C142" i="7" s="1"/>
  <c r="W141" i="7"/>
  <c r="O141" i="7"/>
  <c r="M144" i="7"/>
  <c r="O144" i="7"/>
  <c r="E40" i="6"/>
  <c r="D41" i="6"/>
  <c r="Z130" i="5"/>
  <c r="M130" i="5"/>
  <c r="W130" i="5"/>
  <c r="S126" i="5"/>
  <c r="M126" i="5"/>
  <c r="W126" i="5"/>
  <c r="X130" i="5"/>
  <c r="N126" i="5"/>
  <c r="AB122" i="5"/>
  <c r="AB123" i="5" s="1"/>
  <c r="O122" i="5"/>
  <c r="O123" i="5" s="1"/>
  <c r="AD125" i="5"/>
  <c r="I130" i="5"/>
  <c r="U130" i="5"/>
  <c r="AA131" i="5"/>
  <c r="K131" i="5"/>
  <c r="Z131" i="5"/>
  <c r="Q131" i="5"/>
  <c r="P131" i="5"/>
  <c r="H131" i="5"/>
  <c r="W131" i="5"/>
  <c r="N131" i="5"/>
  <c r="G131" i="5"/>
  <c r="B132" i="5"/>
  <c r="C132" i="5" s="1"/>
  <c r="I126" i="5"/>
  <c r="U126" i="5"/>
  <c r="AA127" i="5"/>
  <c r="K127" i="5"/>
  <c r="Z127" i="5"/>
  <c r="Q127" i="5"/>
  <c r="P127" i="5"/>
  <c r="H127" i="5"/>
  <c r="V127" i="5"/>
  <c r="G127" i="5"/>
  <c r="F127" i="5"/>
  <c r="Z126" i="5"/>
  <c r="R122" i="5"/>
  <c r="R123" i="5" s="1"/>
  <c r="K122" i="5"/>
  <c r="K123" i="5" s="1"/>
  <c r="U122" i="5"/>
  <c r="U123" i="5" s="1"/>
  <c r="AD117" i="5"/>
  <c r="AD118" i="5" s="1"/>
  <c r="AE118" i="5" s="1"/>
  <c r="Q130" i="5"/>
  <c r="AC130" i="5"/>
  <c r="H130" i="5"/>
  <c r="Q126" i="5"/>
  <c r="Q128" i="5" s="1"/>
  <c r="AC126" i="5"/>
  <c r="H126" i="5"/>
  <c r="J130" i="5"/>
  <c r="L123" i="5"/>
  <c r="P122" i="5"/>
  <c r="P123" i="5" s="1"/>
  <c r="Y122" i="5"/>
  <c r="Y123" i="5" s="1"/>
  <c r="X122" i="5"/>
  <c r="X123" i="5" s="1"/>
  <c r="M122" i="5"/>
  <c r="M123" i="5" s="1"/>
  <c r="W122" i="5"/>
  <c r="W123" i="5" s="1"/>
  <c r="Z122" i="5"/>
  <c r="Z123" i="5" s="1"/>
  <c r="S122" i="5"/>
  <c r="S123" i="5" s="1"/>
  <c r="AC122" i="5"/>
  <c r="AC123" i="5" s="1"/>
  <c r="AA130" i="5"/>
  <c r="Y130" i="5"/>
  <c r="F130" i="5"/>
  <c r="P130" i="5"/>
  <c r="AB135" i="5"/>
  <c r="B136" i="5"/>
  <c r="C136" i="5" s="1"/>
  <c r="AA126" i="5"/>
  <c r="AA128" i="5" s="1"/>
  <c r="Y126" i="5"/>
  <c r="F126" i="5"/>
  <c r="P126" i="5"/>
  <c r="X126" i="5"/>
  <c r="K130" i="5"/>
  <c r="V130" i="5"/>
  <c r="J126" i="5"/>
  <c r="L126" i="5"/>
  <c r="V126" i="5"/>
  <c r="Q122" i="5"/>
  <c r="Q123" i="5" s="1"/>
  <c r="L122" i="5"/>
  <c r="V122" i="5"/>
  <c r="V123" i="5" s="1"/>
  <c r="F123" i="5"/>
  <c r="R130" i="5"/>
  <c r="T130" i="5"/>
  <c r="G130" i="5"/>
  <c r="J134" i="5"/>
  <c r="V134" i="5"/>
  <c r="X134" i="5"/>
  <c r="K126" i="5"/>
  <c r="K128" i="5" s="1"/>
  <c r="T126" i="5"/>
  <c r="G126" i="5"/>
  <c r="G128" i="5" s="1"/>
  <c r="N130" i="5"/>
  <c r="J122" i="5"/>
  <c r="J123" i="5" s="1"/>
  <c r="N122" i="5"/>
  <c r="N123" i="5" s="1"/>
  <c r="AD129" i="5"/>
  <c r="L130" i="5"/>
  <c r="H122" i="5"/>
  <c r="H123" i="5" s="1"/>
  <c r="T122" i="5"/>
  <c r="T123" i="5" s="1"/>
  <c r="AD121" i="5"/>
  <c r="S130" i="5"/>
  <c r="AB130" i="5"/>
  <c r="R134" i="5"/>
  <c r="B144" i="5"/>
  <c r="C144" i="5" s="1"/>
  <c r="V139" i="5"/>
  <c r="F139" i="5"/>
  <c r="AC139" i="5"/>
  <c r="AB139" i="5"/>
  <c r="T139" i="5"/>
  <c r="L139" i="5"/>
  <c r="U139" i="5"/>
  <c r="AA139" i="5"/>
  <c r="S139" i="5"/>
  <c r="Z139" i="5"/>
  <c r="R139" i="5"/>
  <c r="J139" i="5"/>
  <c r="B140" i="5"/>
  <c r="C140" i="5" s="1"/>
  <c r="W139" i="5"/>
  <c r="O139" i="5"/>
  <c r="G139" i="5"/>
  <c r="X139" i="5"/>
  <c r="Q139" i="5"/>
  <c r="P139" i="5"/>
  <c r="I139" i="5"/>
  <c r="H139" i="5"/>
  <c r="R126" i="5"/>
  <c r="AB126" i="5"/>
  <c r="D41" i="4"/>
  <c r="E40" i="4"/>
  <c r="AF128" i="11" l="1"/>
  <c r="H33" i="10" s="1"/>
  <c r="AE128" i="11"/>
  <c r="U137" i="11"/>
  <c r="O137" i="11"/>
  <c r="O138" i="11" s="1"/>
  <c r="I137" i="11"/>
  <c r="I138" i="11" s="1"/>
  <c r="AD136" i="11"/>
  <c r="V145" i="11"/>
  <c r="I145" i="11"/>
  <c r="AA145" i="11"/>
  <c r="AC141" i="11"/>
  <c r="O141" i="11"/>
  <c r="Y141" i="11"/>
  <c r="Q154" i="11"/>
  <c r="I154" i="11"/>
  <c r="X154" i="11"/>
  <c r="P154" i="11"/>
  <c r="B155" i="11"/>
  <c r="C155" i="11" s="1"/>
  <c r="G154" i="11"/>
  <c r="B159" i="11"/>
  <c r="C159" i="11" s="1"/>
  <c r="V154" i="11"/>
  <c r="N154" i="11"/>
  <c r="AB154" i="11"/>
  <c r="AA154" i="11"/>
  <c r="L154" i="11"/>
  <c r="T154" i="11"/>
  <c r="Z154" i="11"/>
  <c r="S137" i="11"/>
  <c r="S138" i="11" s="1"/>
  <c r="W141" i="11"/>
  <c r="J141" i="11"/>
  <c r="B151" i="11"/>
  <c r="C151" i="11" s="1"/>
  <c r="P150" i="11"/>
  <c r="F142" i="11"/>
  <c r="AC142" i="11"/>
  <c r="U142" i="11"/>
  <c r="AA142" i="11"/>
  <c r="S142" i="11"/>
  <c r="X142" i="11"/>
  <c r="Q142" i="11"/>
  <c r="Q143" i="11" s="1"/>
  <c r="I142" i="11"/>
  <c r="AD132" i="11"/>
  <c r="AD133" i="11" s="1"/>
  <c r="AE133" i="11" s="1"/>
  <c r="T145" i="11"/>
  <c r="U138" i="11"/>
  <c r="H141" i="11"/>
  <c r="Z141" i="11"/>
  <c r="J137" i="11"/>
  <c r="J138" i="11" s="1"/>
  <c r="V137" i="11"/>
  <c r="V138" i="11" s="1"/>
  <c r="Y137" i="11"/>
  <c r="Y138" i="11" s="1"/>
  <c r="R137" i="11"/>
  <c r="R138" i="11" s="1"/>
  <c r="N145" i="11"/>
  <c r="P146" i="11"/>
  <c r="B147" i="11"/>
  <c r="C147" i="11" s="1"/>
  <c r="F146" i="11"/>
  <c r="H146" i="11"/>
  <c r="AA146" i="11"/>
  <c r="Q146" i="11"/>
  <c r="I146" i="11"/>
  <c r="R145" i="11"/>
  <c r="AB145" i="11"/>
  <c r="F141" i="11"/>
  <c r="P141" i="11"/>
  <c r="K141" i="11"/>
  <c r="AB137" i="11"/>
  <c r="AB138" i="11" s="1"/>
  <c r="K137" i="11"/>
  <c r="K138" i="11" s="1"/>
  <c r="N137" i="11"/>
  <c r="N138" i="11" s="1"/>
  <c r="H137" i="11"/>
  <c r="H138" i="11" s="1"/>
  <c r="Z137" i="11"/>
  <c r="Z138" i="11" s="1"/>
  <c r="U145" i="11"/>
  <c r="H145" i="11"/>
  <c r="Z145" i="11"/>
  <c r="T141" i="11"/>
  <c r="N141" i="11"/>
  <c r="X141" i="11"/>
  <c r="X143" i="11" s="1"/>
  <c r="S141" i="11"/>
  <c r="S143" i="11" s="1"/>
  <c r="P137" i="11"/>
  <c r="P138" i="11" s="1"/>
  <c r="Q137" i="11"/>
  <c r="Q138" i="11" s="1"/>
  <c r="AD144" i="11"/>
  <c r="AC145" i="11"/>
  <c r="P145" i="11"/>
  <c r="K145" i="11"/>
  <c r="U141" i="11"/>
  <c r="V141" i="11"/>
  <c r="I141" i="11"/>
  <c r="AA141" i="11"/>
  <c r="AA143" i="11" s="1"/>
  <c r="G137" i="11"/>
  <c r="G138" i="11" s="1"/>
  <c r="M137" i="11"/>
  <c r="M138" i="11" s="1"/>
  <c r="L137" i="11"/>
  <c r="L138" i="11" s="1"/>
  <c r="W137" i="11"/>
  <c r="W138" i="11" s="1"/>
  <c r="T137" i="11"/>
  <c r="T138" i="11" s="1"/>
  <c r="F137" i="11"/>
  <c r="M145" i="11"/>
  <c r="X145" i="11"/>
  <c r="AB141" i="11"/>
  <c r="G141" i="11"/>
  <c r="W149" i="11"/>
  <c r="Y149" i="11"/>
  <c r="E40" i="10"/>
  <c r="D41" i="10"/>
  <c r="T137" i="9"/>
  <c r="T138" i="9" s="1"/>
  <c r="N137" i="9"/>
  <c r="N138" i="9" s="1"/>
  <c r="I137" i="9"/>
  <c r="I138" i="9" s="1"/>
  <c r="G145" i="9"/>
  <c r="X145" i="9"/>
  <c r="S145" i="9"/>
  <c r="AD132" i="9"/>
  <c r="AD133" i="9" s="1"/>
  <c r="AE133" i="9" s="1"/>
  <c r="F133" i="9"/>
  <c r="P149" i="9"/>
  <c r="Y149" i="9"/>
  <c r="L149" i="9"/>
  <c r="AD144" i="9"/>
  <c r="U137" i="9"/>
  <c r="U138" i="9" s="1"/>
  <c r="V137" i="9"/>
  <c r="V138" i="9" s="1"/>
  <c r="Q137" i="9"/>
  <c r="Q138" i="9" s="1"/>
  <c r="I145" i="9"/>
  <c r="AA145" i="9"/>
  <c r="W149" i="9"/>
  <c r="J149" i="9"/>
  <c r="T149" i="9"/>
  <c r="AB137" i="9"/>
  <c r="AB138" i="9" s="1"/>
  <c r="G137" i="9"/>
  <c r="G138" i="9" s="1"/>
  <c r="Y137" i="9"/>
  <c r="Y138" i="9" s="1"/>
  <c r="B155" i="9"/>
  <c r="C155" i="9" s="1"/>
  <c r="B159" i="9"/>
  <c r="C159" i="9" s="1"/>
  <c r="J154" i="9"/>
  <c r="AF128" i="9"/>
  <c r="H33" i="8" s="1"/>
  <c r="AE128" i="9"/>
  <c r="F149" i="9"/>
  <c r="R149" i="9"/>
  <c r="AB149" i="9"/>
  <c r="AD140" i="9"/>
  <c r="AC137" i="9"/>
  <c r="AC138" i="9" s="1"/>
  <c r="O137" i="9"/>
  <c r="O138" i="9" s="1"/>
  <c r="J137" i="9"/>
  <c r="J138" i="9" s="1"/>
  <c r="W137" i="9"/>
  <c r="W138" i="9" s="1"/>
  <c r="R137" i="9"/>
  <c r="R138" i="9" s="1"/>
  <c r="F142" i="9"/>
  <c r="AC142" i="9"/>
  <c r="AC143" i="9" s="1"/>
  <c r="AA142" i="9"/>
  <c r="AA143" i="9" s="1"/>
  <c r="I142" i="9"/>
  <c r="I143" i="9" s="1"/>
  <c r="Z142" i="9"/>
  <c r="Z143" i="9" s="1"/>
  <c r="X150" i="9"/>
  <c r="P150" i="9"/>
  <c r="B151" i="9"/>
  <c r="C151" i="9" s="1"/>
  <c r="N150" i="9"/>
  <c r="F150" i="9"/>
  <c r="T150" i="9"/>
  <c r="S150" i="9"/>
  <c r="H150" i="9"/>
  <c r="K137" i="9"/>
  <c r="K138" i="9" s="1"/>
  <c r="W145" i="9"/>
  <c r="U145" i="9"/>
  <c r="J145" i="9"/>
  <c r="X149" i="9"/>
  <c r="V149" i="9"/>
  <c r="K149" i="9"/>
  <c r="U149" i="9"/>
  <c r="L137" i="9"/>
  <c r="L138" i="9" s="1"/>
  <c r="S137" i="9"/>
  <c r="S138" i="9" s="1"/>
  <c r="H137" i="9"/>
  <c r="Z137" i="9"/>
  <c r="Z138" i="9" s="1"/>
  <c r="H141" i="9"/>
  <c r="AA137" i="9"/>
  <c r="AA138" i="9" s="1"/>
  <c r="P137" i="9"/>
  <c r="P138" i="9" s="1"/>
  <c r="AD136" i="9"/>
  <c r="P146" i="9"/>
  <c r="H146" i="9"/>
  <c r="B147" i="9"/>
  <c r="C147" i="9" s="1"/>
  <c r="W146" i="9"/>
  <c r="V146" i="9"/>
  <c r="F146" i="9"/>
  <c r="AC146" i="9"/>
  <c r="U146" i="9"/>
  <c r="M146" i="9"/>
  <c r="L146" i="9"/>
  <c r="O146" i="9"/>
  <c r="Y146" i="9"/>
  <c r="Q146" i="9"/>
  <c r="I146" i="9"/>
  <c r="R146" i="9"/>
  <c r="S146" i="9"/>
  <c r="AA146" i="9"/>
  <c r="Z146" i="9"/>
  <c r="X138" i="9"/>
  <c r="H149" i="9"/>
  <c r="I149" i="9"/>
  <c r="H138" i="9"/>
  <c r="M137" i="9"/>
  <c r="M138" i="9" s="1"/>
  <c r="F137" i="9"/>
  <c r="E40" i="8"/>
  <c r="D41" i="8"/>
  <c r="U137" i="7"/>
  <c r="U138" i="7" s="1"/>
  <c r="P137" i="7"/>
  <c r="K137" i="7"/>
  <c r="K138" i="7" s="1"/>
  <c r="Y149" i="7"/>
  <c r="K149" i="7"/>
  <c r="U149" i="7"/>
  <c r="W149" i="7"/>
  <c r="I145" i="7"/>
  <c r="AA145" i="7"/>
  <c r="F145" i="7"/>
  <c r="B151" i="7"/>
  <c r="C151" i="7" s="1"/>
  <c r="AA150" i="7"/>
  <c r="AD144" i="7"/>
  <c r="N145" i="7"/>
  <c r="AC137" i="7"/>
  <c r="AC138" i="7" s="1"/>
  <c r="I137" i="7"/>
  <c r="I138" i="7" s="1"/>
  <c r="AA137" i="7"/>
  <c r="AA138" i="7" s="1"/>
  <c r="I149" i="7"/>
  <c r="AA149" i="7"/>
  <c r="F149" i="7"/>
  <c r="AD132" i="7"/>
  <c r="AD133" i="7" s="1"/>
  <c r="AE133" i="7" s="1"/>
  <c r="F133" i="7"/>
  <c r="AF128" i="7"/>
  <c r="H33" i="6" s="1"/>
  <c r="AE128" i="7"/>
  <c r="W145" i="7"/>
  <c r="Y145" i="7"/>
  <c r="L145" i="7"/>
  <c r="V145" i="7"/>
  <c r="F137" i="7"/>
  <c r="F138" i="7" s="1"/>
  <c r="Q137" i="7"/>
  <c r="N149" i="7"/>
  <c r="X145" i="7"/>
  <c r="J145" i="7"/>
  <c r="T145" i="7"/>
  <c r="V141" i="7"/>
  <c r="X141" i="7"/>
  <c r="S141" i="7"/>
  <c r="AC141" i="7"/>
  <c r="Q138" i="7"/>
  <c r="G137" i="7"/>
  <c r="G138" i="7" s="1"/>
  <c r="Y137" i="7"/>
  <c r="Y138" i="7" s="1"/>
  <c r="L137" i="7"/>
  <c r="L138" i="7" s="1"/>
  <c r="Q149" i="7"/>
  <c r="L149" i="7"/>
  <c r="V149" i="7"/>
  <c r="H146" i="7"/>
  <c r="B147" i="7"/>
  <c r="C147" i="7" s="1"/>
  <c r="AC146" i="7"/>
  <c r="R146" i="7"/>
  <c r="T146" i="7"/>
  <c r="R145" i="7"/>
  <c r="AB145" i="7"/>
  <c r="X138" i="7"/>
  <c r="O137" i="7"/>
  <c r="O138" i="7" s="1"/>
  <c r="J137" i="7"/>
  <c r="J138" i="7" s="1"/>
  <c r="T137" i="7"/>
  <c r="T138" i="7" s="1"/>
  <c r="J149" i="7"/>
  <c r="T149" i="7"/>
  <c r="T154" i="7"/>
  <c r="L154" i="7"/>
  <c r="S154" i="7"/>
  <c r="AA154" i="7"/>
  <c r="R154" i="7"/>
  <c r="J154" i="7"/>
  <c r="Y154" i="7"/>
  <c r="Q154" i="7"/>
  <c r="I154" i="7"/>
  <c r="B155" i="7"/>
  <c r="C155" i="7" s="1"/>
  <c r="W154" i="7"/>
  <c r="O154" i="7"/>
  <c r="G154" i="7"/>
  <c r="AC154" i="7"/>
  <c r="B159" i="7"/>
  <c r="C159" i="7" s="1"/>
  <c r="N154" i="7"/>
  <c r="M154" i="7"/>
  <c r="F154" i="7"/>
  <c r="Z138" i="7"/>
  <c r="G145" i="7"/>
  <c r="Z145" i="7"/>
  <c r="M145" i="7"/>
  <c r="X142" i="7"/>
  <c r="Q141" i="7"/>
  <c r="M137" i="7"/>
  <c r="M138" i="7" s="1"/>
  <c r="W137" i="7"/>
  <c r="W138" i="7" s="1"/>
  <c r="R137" i="7"/>
  <c r="R138" i="7" s="1"/>
  <c r="AB137" i="7"/>
  <c r="AB138" i="7" s="1"/>
  <c r="R149" i="7"/>
  <c r="AB149" i="7"/>
  <c r="G149" i="7"/>
  <c r="P138" i="7"/>
  <c r="AD140" i="7"/>
  <c r="H145" i="7"/>
  <c r="K145" i="7"/>
  <c r="U145" i="7"/>
  <c r="F141" i="7"/>
  <c r="Y141" i="7"/>
  <c r="N137" i="7"/>
  <c r="N138" i="7" s="1"/>
  <c r="H137" i="7"/>
  <c r="H138" i="7" s="1"/>
  <c r="X149" i="7"/>
  <c r="Z149" i="7"/>
  <c r="M149" i="7"/>
  <c r="AD136" i="7"/>
  <c r="O145" i="7"/>
  <c r="S145" i="7"/>
  <c r="D42" i="6"/>
  <c r="E41" i="6"/>
  <c r="P128" i="5"/>
  <c r="H128" i="5"/>
  <c r="Z128" i="5"/>
  <c r="V128" i="5"/>
  <c r="F135" i="5"/>
  <c r="Z135" i="5"/>
  <c r="M135" i="5"/>
  <c r="P136" i="5"/>
  <c r="H136" i="5"/>
  <c r="B137" i="5"/>
  <c r="C137" i="5" s="1"/>
  <c r="F136" i="5"/>
  <c r="AC136" i="5"/>
  <c r="T136" i="5"/>
  <c r="S136" i="5"/>
  <c r="I136" i="5"/>
  <c r="N135" i="5"/>
  <c r="K135" i="5"/>
  <c r="U135" i="5"/>
  <c r="M127" i="5"/>
  <c r="Y127" i="5"/>
  <c r="Y128" i="5" s="1"/>
  <c r="L127" i="5"/>
  <c r="L128" i="5" s="1"/>
  <c r="M131" i="5"/>
  <c r="Y131" i="5"/>
  <c r="L131" i="5"/>
  <c r="Y135" i="5"/>
  <c r="N139" i="5"/>
  <c r="AD122" i="5"/>
  <c r="AD123" i="5" s="1"/>
  <c r="AE123" i="5" s="1"/>
  <c r="G135" i="5"/>
  <c r="V135" i="5"/>
  <c r="S135" i="5"/>
  <c r="AC135" i="5"/>
  <c r="U127" i="5"/>
  <c r="U128" i="5" s="1"/>
  <c r="J127" i="5"/>
  <c r="J128" i="5" s="1"/>
  <c r="T127" i="5"/>
  <c r="T128" i="5" s="1"/>
  <c r="O132" i="5"/>
  <c r="G132" i="5"/>
  <c r="G133" i="5" s="1"/>
  <c r="AB132" i="5"/>
  <c r="T132" i="5"/>
  <c r="T133" i="5" s="1"/>
  <c r="H132" i="5"/>
  <c r="H133" i="5" s="1"/>
  <c r="S132" i="5"/>
  <c r="R132" i="5"/>
  <c r="J132" i="5"/>
  <c r="U131" i="5"/>
  <c r="J131" i="5"/>
  <c r="J133" i="5" s="1"/>
  <c r="T131" i="5"/>
  <c r="L135" i="5"/>
  <c r="Z140" i="5"/>
  <c r="R140" i="5"/>
  <c r="Q140" i="5"/>
  <c r="I140" i="5"/>
  <c r="X140" i="5"/>
  <c r="P140" i="5"/>
  <c r="H140" i="5"/>
  <c r="B141" i="5"/>
  <c r="C141" i="5" s="1"/>
  <c r="G140" i="5"/>
  <c r="V140" i="5"/>
  <c r="N140" i="5"/>
  <c r="F140" i="5"/>
  <c r="AA140" i="5"/>
  <c r="S140" i="5"/>
  <c r="J140" i="5"/>
  <c r="AC140" i="5"/>
  <c r="AB140" i="5"/>
  <c r="U140" i="5"/>
  <c r="T140" i="5"/>
  <c r="M140" i="5"/>
  <c r="L140" i="5"/>
  <c r="H135" i="5"/>
  <c r="I135" i="5"/>
  <c r="AA135" i="5"/>
  <c r="W127" i="5"/>
  <c r="W128" i="5" s="1"/>
  <c r="AC127" i="5"/>
  <c r="AC128" i="5" s="1"/>
  <c r="R127" i="5"/>
  <c r="R128" i="5" s="1"/>
  <c r="AB127" i="5"/>
  <c r="AB128" i="5" s="1"/>
  <c r="F131" i="5"/>
  <c r="AC131" i="5"/>
  <c r="R131" i="5"/>
  <c r="AB131" i="5"/>
  <c r="AB133" i="5" s="1"/>
  <c r="M128" i="5"/>
  <c r="AA144" i="5"/>
  <c r="S144" i="5"/>
  <c r="I144" i="5"/>
  <c r="X144" i="5"/>
  <c r="B145" i="5"/>
  <c r="C145" i="5" s="1"/>
  <c r="AB144" i="5"/>
  <c r="T144" i="5"/>
  <c r="Y144" i="5"/>
  <c r="U144" i="5"/>
  <c r="V144" i="5"/>
  <c r="B149" i="5"/>
  <c r="C149" i="5" s="1"/>
  <c r="Q135" i="5"/>
  <c r="P135" i="5"/>
  <c r="AD126" i="5"/>
  <c r="W135" i="5"/>
  <c r="J135" i="5"/>
  <c r="T135" i="5"/>
  <c r="N127" i="5"/>
  <c r="N128" i="5" s="1"/>
  <c r="X127" i="5"/>
  <c r="X128" i="5" s="1"/>
  <c r="S127" i="5"/>
  <c r="S128" i="5" s="1"/>
  <c r="O131" i="5"/>
  <c r="X131" i="5"/>
  <c r="S131" i="5"/>
  <c r="O135" i="5"/>
  <c r="M139" i="5"/>
  <c r="Y139" i="5"/>
  <c r="K139" i="5"/>
  <c r="X135" i="5"/>
  <c r="R135" i="5"/>
  <c r="AD130" i="5"/>
  <c r="O127" i="5"/>
  <c r="O128" i="5" s="1"/>
  <c r="I127" i="5"/>
  <c r="V131" i="5"/>
  <c r="I131" i="5"/>
  <c r="F128" i="5"/>
  <c r="AD134" i="5"/>
  <c r="D42" i="4"/>
  <c r="E41" i="4"/>
  <c r="AD149" i="11" l="1"/>
  <c r="AD145" i="11"/>
  <c r="N150" i="11"/>
  <c r="X150" i="11"/>
  <c r="N146" i="11"/>
  <c r="X146" i="11"/>
  <c r="L150" i="11"/>
  <c r="V150" i="11"/>
  <c r="I150" i="11"/>
  <c r="R146" i="11"/>
  <c r="L146" i="11"/>
  <c r="V146" i="11"/>
  <c r="N142" i="11"/>
  <c r="N143" i="11" s="1"/>
  <c r="K150" i="11"/>
  <c r="T150" i="11"/>
  <c r="G150" i="11"/>
  <c r="Q150" i="11"/>
  <c r="B160" i="11"/>
  <c r="C160" i="11" s="1"/>
  <c r="W159" i="11"/>
  <c r="O159" i="11"/>
  <c r="G159" i="11"/>
  <c r="B164" i="11"/>
  <c r="C164" i="11" s="1"/>
  <c r="F159" i="11"/>
  <c r="AC159" i="11"/>
  <c r="U159" i="11"/>
  <c r="M159" i="11"/>
  <c r="AB159" i="11"/>
  <c r="T159" i="11"/>
  <c r="AA159" i="11"/>
  <c r="S159" i="11"/>
  <c r="K159" i="11"/>
  <c r="Z159" i="11"/>
  <c r="R159" i="11"/>
  <c r="Q159" i="11"/>
  <c r="Y159" i="11"/>
  <c r="X159" i="11"/>
  <c r="P159" i="11"/>
  <c r="H159" i="11"/>
  <c r="AC143" i="11"/>
  <c r="Z146" i="11"/>
  <c r="T146" i="11"/>
  <c r="G146" i="11"/>
  <c r="P142" i="11"/>
  <c r="L142" i="11"/>
  <c r="L143" i="11" s="1"/>
  <c r="V142" i="11"/>
  <c r="V143" i="11" s="1"/>
  <c r="R150" i="11"/>
  <c r="AB150" i="11"/>
  <c r="O150" i="11"/>
  <c r="Y150" i="11"/>
  <c r="I143" i="11"/>
  <c r="P143" i="11"/>
  <c r="J146" i="11"/>
  <c r="AB146" i="11"/>
  <c r="O146" i="11"/>
  <c r="J142" i="11"/>
  <c r="T142" i="11"/>
  <c r="G142" i="11"/>
  <c r="G143" i="11" s="1"/>
  <c r="AA150" i="11"/>
  <c r="M150" i="11"/>
  <c r="W150" i="11"/>
  <c r="M154" i="11"/>
  <c r="O154" i="11"/>
  <c r="Y154" i="11"/>
  <c r="AD137" i="11"/>
  <c r="AD138" i="11" s="1"/>
  <c r="AE138" i="11" s="1"/>
  <c r="F138" i="11"/>
  <c r="T143" i="11"/>
  <c r="AD141" i="11"/>
  <c r="F143" i="11"/>
  <c r="Y146" i="11"/>
  <c r="M146" i="11"/>
  <c r="W146" i="11"/>
  <c r="R142" i="11"/>
  <c r="R143" i="11" s="1"/>
  <c r="AB142" i="11"/>
  <c r="AB143" i="11" s="1"/>
  <c r="O142" i="11"/>
  <c r="O143" i="11" s="1"/>
  <c r="J150" i="11"/>
  <c r="U150" i="11"/>
  <c r="AC151" i="11"/>
  <c r="U151" i="11"/>
  <c r="M151" i="11"/>
  <c r="AB151" i="11"/>
  <c r="T151" i="11"/>
  <c r="L151" i="11"/>
  <c r="AA151" i="11"/>
  <c r="S151" i="11"/>
  <c r="K151" i="11"/>
  <c r="Z151" i="11"/>
  <c r="R151" i="11"/>
  <c r="J151" i="11"/>
  <c r="Y151" i="11"/>
  <c r="Q151" i="11"/>
  <c r="I151" i="11"/>
  <c r="X151" i="11"/>
  <c r="P151" i="11"/>
  <c r="H151" i="11"/>
  <c r="B152" i="11"/>
  <c r="C152" i="11" s="1"/>
  <c r="W151" i="11"/>
  <c r="V151" i="11"/>
  <c r="G151" i="11"/>
  <c r="O151" i="11"/>
  <c r="F151" i="11"/>
  <c r="N151" i="11"/>
  <c r="J143" i="11"/>
  <c r="U154" i="11"/>
  <c r="W154" i="11"/>
  <c r="J154" i="11"/>
  <c r="U143" i="11"/>
  <c r="K146" i="11"/>
  <c r="K148" i="11" s="1"/>
  <c r="U146" i="11"/>
  <c r="U148" i="11" s="1"/>
  <c r="AB147" i="11"/>
  <c r="AB148" i="11" s="1"/>
  <c r="AA147" i="11"/>
  <c r="AA148" i="11" s="1"/>
  <c r="S147" i="11"/>
  <c r="K147" i="11"/>
  <c r="Z147" i="11"/>
  <c r="Q147" i="11"/>
  <c r="Q148" i="11" s="1"/>
  <c r="I147" i="11"/>
  <c r="I148" i="11" s="1"/>
  <c r="X147" i="11"/>
  <c r="X148" i="11" s="1"/>
  <c r="P147" i="11"/>
  <c r="P148" i="11" s="1"/>
  <c r="H147" i="11"/>
  <c r="H148" i="11" s="1"/>
  <c r="AC147" i="11"/>
  <c r="N147" i="11"/>
  <c r="N148" i="11" s="1"/>
  <c r="U147" i="11"/>
  <c r="M147" i="11"/>
  <c r="F147" i="11"/>
  <c r="F148" i="11" s="1"/>
  <c r="Y142" i="11"/>
  <c r="Y143" i="11" s="1"/>
  <c r="Z142" i="11"/>
  <c r="Z143" i="11" s="1"/>
  <c r="M142" i="11"/>
  <c r="M143" i="11" s="1"/>
  <c r="W142" i="11"/>
  <c r="W143" i="11" s="1"/>
  <c r="S150" i="11"/>
  <c r="AC150" i="11"/>
  <c r="H150" i="11"/>
  <c r="K154" i="11"/>
  <c r="AC154" i="11"/>
  <c r="F155" i="11"/>
  <c r="U155" i="11"/>
  <c r="M155" i="11"/>
  <c r="AA155" i="11"/>
  <c r="K155" i="11"/>
  <c r="Q155" i="11"/>
  <c r="I155" i="11"/>
  <c r="G155" i="11"/>
  <c r="B156" i="11"/>
  <c r="C156" i="11" s="1"/>
  <c r="H155" i="11"/>
  <c r="R154" i="11"/>
  <c r="S146" i="11"/>
  <c r="AC146" i="11"/>
  <c r="AC148" i="11" s="1"/>
  <c r="H142" i="11"/>
  <c r="H143" i="11" s="1"/>
  <c r="K142" i="11"/>
  <c r="K143" i="11" s="1"/>
  <c r="Z150" i="11"/>
  <c r="F150" i="11"/>
  <c r="S154" i="11"/>
  <c r="F154" i="11"/>
  <c r="H154" i="11"/>
  <c r="D42" i="10"/>
  <c r="E41" i="10"/>
  <c r="AD145" i="9"/>
  <c r="AA154" i="9"/>
  <c r="V155" i="9"/>
  <c r="U155" i="9"/>
  <c r="L155" i="9"/>
  <c r="M155" i="9"/>
  <c r="K155" i="9"/>
  <c r="B156" i="9"/>
  <c r="C156" i="9" s="1"/>
  <c r="W155" i="9"/>
  <c r="G155" i="9"/>
  <c r="Y155" i="9"/>
  <c r="I155" i="9"/>
  <c r="H155" i="9"/>
  <c r="R154" i="9"/>
  <c r="N142" i="9"/>
  <c r="N143" i="9" s="1"/>
  <c r="M154" i="9"/>
  <c r="F154" i="9"/>
  <c r="H154" i="9"/>
  <c r="Z154" i="9"/>
  <c r="AD137" i="9"/>
  <c r="AD138" i="9" s="1"/>
  <c r="AE138" i="9" s="1"/>
  <c r="F138" i="9"/>
  <c r="J150" i="9"/>
  <c r="V150" i="9"/>
  <c r="I150" i="9"/>
  <c r="J142" i="9"/>
  <c r="J143" i="9" s="1"/>
  <c r="L142" i="9"/>
  <c r="L143" i="9" s="1"/>
  <c r="V142" i="9"/>
  <c r="V143" i="9" s="1"/>
  <c r="T154" i="9"/>
  <c r="N154" i="9"/>
  <c r="P154" i="9"/>
  <c r="R150" i="9"/>
  <c r="G150" i="9"/>
  <c r="Q150" i="9"/>
  <c r="H142" i="9"/>
  <c r="H143" i="9" s="1"/>
  <c r="T142" i="9"/>
  <c r="T143" i="9" s="1"/>
  <c r="G142" i="9"/>
  <c r="G143" i="9" s="1"/>
  <c r="AD141" i="9"/>
  <c r="AD149" i="9"/>
  <c r="U154" i="9"/>
  <c r="V154" i="9"/>
  <c r="X154" i="9"/>
  <c r="AB147" i="9"/>
  <c r="S147" i="9"/>
  <c r="S148" i="9" s="1"/>
  <c r="AA147" i="9"/>
  <c r="AA148" i="9" s="1"/>
  <c r="R147" i="9"/>
  <c r="R148" i="9" s="1"/>
  <c r="J147" i="9"/>
  <c r="Q147" i="9"/>
  <c r="Q148" i="9" s="1"/>
  <c r="I147" i="9"/>
  <c r="I148" i="9" s="1"/>
  <c r="AC147" i="9"/>
  <c r="AC148" i="9" s="1"/>
  <c r="U147" i="9"/>
  <c r="O147" i="9"/>
  <c r="O148" i="9" s="1"/>
  <c r="N147" i="9"/>
  <c r="W147" i="9"/>
  <c r="W148" i="9" s="1"/>
  <c r="N146" i="9"/>
  <c r="X146" i="9"/>
  <c r="AB150" i="9"/>
  <c r="Z150" i="9"/>
  <c r="O150" i="9"/>
  <c r="Y150" i="9"/>
  <c r="P142" i="9"/>
  <c r="P143" i="9" s="1"/>
  <c r="AB142" i="9"/>
  <c r="AB143" i="9" s="1"/>
  <c r="O142" i="9"/>
  <c r="O143" i="9" s="1"/>
  <c r="F143" i="9"/>
  <c r="AB154" i="9"/>
  <c r="B160" i="9"/>
  <c r="C160" i="9" s="1"/>
  <c r="G159" i="9"/>
  <c r="B164" i="9"/>
  <c r="C164" i="9" s="1"/>
  <c r="F159" i="9"/>
  <c r="AB159" i="9"/>
  <c r="T159" i="9"/>
  <c r="AC159" i="9"/>
  <c r="AA159" i="9"/>
  <c r="P159" i="9"/>
  <c r="H159" i="9"/>
  <c r="Z159" i="9"/>
  <c r="Y159" i="9"/>
  <c r="I154" i="9"/>
  <c r="AA150" i="9"/>
  <c r="M150" i="9"/>
  <c r="W150" i="9"/>
  <c r="R142" i="9"/>
  <c r="R143" i="9" s="1"/>
  <c r="X142" i="9"/>
  <c r="X143" i="9" s="1"/>
  <c r="M142" i="9"/>
  <c r="M143" i="9" s="1"/>
  <c r="W142" i="9"/>
  <c r="W143" i="9" s="1"/>
  <c r="AC154" i="9"/>
  <c r="G154" i="9"/>
  <c r="Q154" i="9"/>
  <c r="J146" i="9"/>
  <c r="T146" i="9"/>
  <c r="G146" i="9"/>
  <c r="K150" i="9"/>
  <c r="U150" i="9"/>
  <c r="AC151" i="9"/>
  <c r="T151" i="9"/>
  <c r="L151" i="9"/>
  <c r="U151" i="9"/>
  <c r="AA151" i="9"/>
  <c r="S151" i="9"/>
  <c r="J151" i="9"/>
  <c r="Y151" i="9"/>
  <c r="Q151" i="9"/>
  <c r="I151" i="9"/>
  <c r="V151" i="9"/>
  <c r="P151" i="9"/>
  <c r="O151" i="9"/>
  <c r="H151" i="9"/>
  <c r="G151" i="9"/>
  <c r="X151" i="9"/>
  <c r="B152" i="9"/>
  <c r="C152" i="9" s="1"/>
  <c r="Y142" i="9"/>
  <c r="Y143" i="9" s="1"/>
  <c r="K142" i="9"/>
  <c r="K143" i="9" s="1"/>
  <c r="U142" i="9"/>
  <c r="U143" i="9" s="1"/>
  <c r="K154" i="9"/>
  <c r="O154" i="9"/>
  <c r="Y154" i="9"/>
  <c r="K146" i="9"/>
  <c r="AB146" i="9"/>
  <c r="AB148" i="9" s="1"/>
  <c r="U148" i="9"/>
  <c r="L150" i="9"/>
  <c r="AC150" i="9"/>
  <c r="Q142" i="9"/>
  <c r="Q143" i="9" s="1"/>
  <c r="S142" i="9"/>
  <c r="S143" i="9" s="1"/>
  <c r="L154" i="9"/>
  <c r="S154" i="9"/>
  <c r="W154" i="9"/>
  <c r="D42" i="8"/>
  <c r="E41" i="8"/>
  <c r="X143" i="7"/>
  <c r="N142" i="7"/>
  <c r="N143" i="7" s="1"/>
  <c r="I142" i="7"/>
  <c r="I143" i="7" s="1"/>
  <c r="Z146" i="7"/>
  <c r="G150" i="7"/>
  <c r="Q150" i="7"/>
  <c r="Q143" i="7"/>
  <c r="L142" i="7"/>
  <c r="L143" i="7" s="1"/>
  <c r="V142" i="7"/>
  <c r="Q142" i="7"/>
  <c r="AA146" i="7"/>
  <c r="F146" i="7"/>
  <c r="P146" i="7"/>
  <c r="L150" i="7"/>
  <c r="O150" i="7"/>
  <c r="Y150" i="7"/>
  <c r="G142" i="7"/>
  <c r="G143" i="7" s="1"/>
  <c r="Y142" i="7"/>
  <c r="AB146" i="7"/>
  <c r="N146" i="7"/>
  <c r="X146" i="7"/>
  <c r="M150" i="7"/>
  <c r="W150" i="7"/>
  <c r="J150" i="7"/>
  <c r="V146" i="7"/>
  <c r="I146" i="7"/>
  <c r="AD149" i="7"/>
  <c r="T150" i="7"/>
  <c r="B152" i="7"/>
  <c r="C152" i="7" s="1"/>
  <c r="F151" i="7"/>
  <c r="Q151" i="7"/>
  <c r="R150" i="7"/>
  <c r="AD145" i="7"/>
  <c r="T142" i="7"/>
  <c r="T143" i="7" s="1"/>
  <c r="O142" i="7"/>
  <c r="O143" i="7" s="1"/>
  <c r="P155" i="7"/>
  <c r="B156" i="7"/>
  <c r="C156" i="7" s="1"/>
  <c r="W155" i="7"/>
  <c r="O155" i="7"/>
  <c r="F155" i="7"/>
  <c r="U155" i="7"/>
  <c r="M155" i="7"/>
  <c r="AB155" i="7"/>
  <c r="G155" i="7"/>
  <c r="AA155" i="7"/>
  <c r="K155" i="7"/>
  <c r="Z155" i="7"/>
  <c r="Y155" i="7"/>
  <c r="J155" i="7"/>
  <c r="I155" i="7"/>
  <c r="AB154" i="7"/>
  <c r="K146" i="7"/>
  <c r="G146" i="7"/>
  <c r="Q146" i="7"/>
  <c r="U150" i="7"/>
  <c r="H150" i="7"/>
  <c r="Z150" i="7"/>
  <c r="R142" i="7"/>
  <c r="R143" i="7" s="1"/>
  <c r="S142" i="7"/>
  <c r="S143" i="7" s="1"/>
  <c r="M142" i="7"/>
  <c r="M143" i="7" s="1"/>
  <c r="AA142" i="7"/>
  <c r="AA143" i="7" s="1"/>
  <c r="U142" i="7"/>
  <c r="U143" i="7" s="1"/>
  <c r="H142" i="7"/>
  <c r="H143" i="7" s="1"/>
  <c r="U154" i="7"/>
  <c r="H154" i="7"/>
  <c r="Z154" i="7"/>
  <c r="L146" i="7"/>
  <c r="O146" i="7"/>
  <c r="Y146" i="7"/>
  <c r="V143" i="7"/>
  <c r="F150" i="7"/>
  <c r="P150" i="7"/>
  <c r="K150" i="7"/>
  <c r="Z142" i="7"/>
  <c r="Z143" i="7" s="1"/>
  <c r="W142" i="7"/>
  <c r="W143" i="7" s="1"/>
  <c r="Y143" i="7"/>
  <c r="J142" i="7"/>
  <c r="J143" i="7" s="1"/>
  <c r="AC142" i="7"/>
  <c r="AC143" i="7" s="1"/>
  <c r="P142" i="7"/>
  <c r="P143" i="7" s="1"/>
  <c r="V154" i="7"/>
  <c r="P154" i="7"/>
  <c r="K154" i="7"/>
  <c r="M146" i="7"/>
  <c r="W146" i="7"/>
  <c r="J146" i="7"/>
  <c r="AB150" i="7"/>
  <c r="N150" i="7"/>
  <c r="X150" i="7"/>
  <c r="S150" i="7"/>
  <c r="AB142" i="7"/>
  <c r="AB143" i="7" s="1"/>
  <c r="AD141" i="7"/>
  <c r="K142" i="7"/>
  <c r="K143" i="7" s="1"/>
  <c r="F142" i="7"/>
  <c r="Y159" i="7"/>
  <c r="Q159" i="7"/>
  <c r="H159" i="7"/>
  <c r="B160" i="7"/>
  <c r="C160" i="7" s="1"/>
  <c r="W159" i="7"/>
  <c r="O159" i="7"/>
  <c r="G159" i="7"/>
  <c r="B164" i="7"/>
  <c r="C164" i="7" s="1"/>
  <c r="F159" i="7"/>
  <c r="U159" i="7"/>
  <c r="M159" i="7"/>
  <c r="AB159" i="7"/>
  <c r="I159" i="7"/>
  <c r="K159" i="7"/>
  <c r="J159" i="7"/>
  <c r="AA159" i="7"/>
  <c r="Z159" i="7"/>
  <c r="S159" i="7"/>
  <c r="R159" i="7"/>
  <c r="X154" i="7"/>
  <c r="S146" i="7"/>
  <c r="U146" i="7"/>
  <c r="AC147" i="7"/>
  <c r="AC148" i="7" s="1"/>
  <c r="U147" i="7"/>
  <c r="S147" i="7"/>
  <c r="I147" i="7"/>
  <c r="O147" i="7"/>
  <c r="AD137" i="7"/>
  <c r="AD138" i="7" s="1"/>
  <c r="AE138" i="7" s="1"/>
  <c r="AC150" i="7"/>
  <c r="V150" i="7"/>
  <c r="I150" i="7"/>
  <c r="E42" i="6"/>
  <c r="D43" i="6"/>
  <c r="S133" i="5"/>
  <c r="AD139" i="5"/>
  <c r="AD127" i="5"/>
  <c r="AD128" i="5" s="1"/>
  <c r="R133" i="5"/>
  <c r="AD135" i="5"/>
  <c r="M144" i="5"/>
  <c r="W144" i="5"/>
  <c r="J144" i="5"/>
  <c r="F141" i="5"/>
  <c r="T141" i="5"/>
  <c r="AA141" i="5"/>
  <c r="B142" i="5"/>
  <c r="C142" i="5" s="1"/>
  <c r="O141" i="5"/>
  <c r="Q132" i="5"/>
  <c r="Q133" i="5" s="1"/>
  <c r="AC132" i="5"/>
  <c r="AC133" i="5" s="1"/>
  <c r="P132" i="5"/>
  <c r="P133" i="5" s="1"/>
  <c r="R136" i="5"/>
  <c r="G136" i="5"/>
  <c r="Q136" i="5"/>
  <c r="N144" i="5"/>
  <c r="B146" i="5"/>
  <c r="C146" i="5" s="1"/>
  <c r="G145" i="5"/>
  <c r="V145" i="5"/>
  <c r="AC145" i="5"/>
  <c r="U145" i="5"/>
  <c r="T145" i="5"/>
  <c r="L145" i="5"/>
  <c r="W145" i="5"/>
  <c r="S145" i="5"/>
  <c r="K145" i="5"/>
  <c r="H145" i="5"/>
  <c r="Q145" i="5"/>
  <c r="J145" i="5"/>
  <c r="Z145" i="5"/>
  <c r="R145" i="5"/>
  <c r="R144" i="5"/>
  <c r="AA132" i="5"/>
  <c r="AA133" i="5" s="1"/>
  <c r="Y132" i="5"/>
  <c r="Y133" i="5" s="1"/>
  <c r="F132" i="5"/>
  <c r="X132" i="5"/>
  <c r="X133" i="5" s="1"/>
  <c r="AB136" i="5"/>
  <c r="Z136" i="5"/>
  <c r="O136" i="5"/>
  <c r="Y136" i="5"/>
  <c r="H144" i="5"/>
  <c r="Z144" i="5"/>
  <c r="N132" i="5"/>
  <c r="N133" i="5" s="1"/>
  <c r="K136" i="5"/>
  <c r="M136" i="5"/>
  <c r="W136" i="5"/>
  <c r="I128" i="5"/>
  <c r="H149" i="5"/>
  <c r="B150" i="5"/>
  <c r="C150" i="5" s="1"/>
  <c r="W149" i="5"/>
  <c r="O149" i="5"/>
  <c r="G149" i="5"/>
  <c r="B154" i="5"/>
  <c r="C154" i="5" s="1"/>
  <c r="F149" i="5"/>
  <c r="AC149" i="5"/>
  <c r="U149" i="5"/>
  <c r="M149" i="5"/>
  <c r="AB149" i="5"/>
  <c r="T149" i="5"/>
  <c r="X149" i="5"/>
  <c r="Y149" i="5"/>
  <c r="Q149" i="5"/>
  <c r="I149" i="5"/>
  <c r="Z149" i="5"/>
  <c r="S149" i="5"/>
  <c r="R149" i="5"/>
  <c r="J149" i="5"/>
  <c r="AA149" i="5"/>
  <c r="L144" i="5"/>
  <c r="P144" i="5"/>
  <c r="K144" i="5"/>
  <c r="K132" i="5"/>
  <c r="K133" i="5" s="1"/>
  <c r="L132" i="5"/>
  <c r="L133" i="5" s="1"/>
  <c r="V132" i="5"/>
  <c r="V133" i="5" s="1"/>
  <c r="L136" i="5"/>
  <c r="U136" i="5"/>
  <c r="T137" i="5"/>
  <c r="T138" i="5" s="1"/>
  <c r="AA137" i="5"/>
  <c r="I137" i="5"/>
  <c r="I138" i="5" s="1"/>
  <c r="H137" i="5"/>
  <c r="H138" i="5" s="1"/>
  <c r="AD131" i="5"/>
  <c r="AC144" i="5"/>
  <c r="G144" i="5"/>
  <c r="Q144" i="5"/>
  <c r="O140" i="5"/>
  <c r="Y140" i="5"/>
  <c r="Z132" i="5"/>
  <c r="Z133" i="5" s="1"/>
  <c r="M132" i="5"/>
  <c r="M133" i="5" s="1"/>
  <c r="W132" i="5"/>
  <c r="W133" i="5" s="1"/>
  <c r="AA136" i="5"/>
  <c r="N136" i="5"/>
  <c r="X136" i="5"/>
  <c r="F133" i="5"/>
  <c r="O133" i="5"/>
  <c r="F144" i="5"/>
  <c r="O144" i="5"/>
  <c r="K140" i="5"/>
  <c r="W140" i="5"/>
  <c r="I132" i="5"/>
  <c r="I133" i="5" s="1"/>
  <c r="U132" i="5"/>
  <c r="U133" i="5" s="1"/>
  <c r="J136" i="5"/>
  <c r="V136" i="5"/>
  <c r="E42" i="4"/>
  <c r="D43" i="4"/>
  <c r="M148" i="11" l="1"/>
  <c r="Z148" i="11"/>
  <c r="AD146" i="11"/>
  <c r="J156" i="11"/>
  <c r="Y156" i="11"/>
  <c r="Q156" i="11"/>
  <c r="I156" i="11"/>
  <c r="B157" i="11"/>
  <c r="C157" i="11" s="1"/>
  <c r="W156" i="11"/>
  <c r="O156" i="11"/>
  <c r="G156" i="11"/>
  <c r="V156" i="11"/>
  <c r="U156" i="11"/>
  <c r="M156" i="11"/>
  <c r="AB156" i="11"/>
  <c r="AA156" i="11"/>
  <c r="L156" i="11"/>
  <c r="X156" i="11"/>
  <c r="T156" i="11"/>
  <c r="S155" i="11"/>
  <c r="AC155" i="11"/>
  <c r="Y152" i="11"/>
  <c r="Y153" i="11" s="1"/>
  <c r="Q152" i="11"/>
  <c r="P152" i="11"/>
  <c r="P153" i="11" s="1"/>
  <c r="H152" i="11"/>
  <c r="H153" i="11" s="1"/>
  <c r="W152" i="11"/>
  <c r="W153" i="11" s="1"/>
  <c r="O152" i="11"/>
  <c r="O153" i="11" s="1"/>
  <c r="G152" i="11"/>
  <c r="V152" i="11"/>
  <c r="V153" i="11" s="1"/>
  <c r="AC152" i="11"/>
  <c r="AC153" i="11" s="1"/>
  <c r="U152" i="11"/>
  <c r="M152" i="11"/>
  <c r="AB152" i="11"/>
  <c r="AB153" i="11" s="1"/>
  <c r="T152" i="11"/>
  <c r="L152" i="11"/>
  <c r="I152" i="11"/>
  <c r="I153" i="11" s="1"/>
  <c r="S152" i="11"/>
  <c r="S153" i="11" s="1"/>
  <c r="J152" i="11"/>
  <c r="AA152" i="11"/>
  <c r="AA153" i="11" s="1"/>
  <c r="R152" i="11"/>
  <c r="K152" i="11"/>
  <c r="K153" i="11" s="1"/>
  <c r="M153" i="11"/>
  <c r="N155" i="11"/>
  <c r="AA160" i="11"/>
  <c r="S160" i="11"/>
  <c r="J160" i="11"/>
  <c r="Y160" i="11"/>
  <c r="Q160" i="11"/>
  <c r="I160" i="11"/>
  <c r="X160" i="11"/>
  <c r="B161" i="11"/>
  <c r="C161" i="11" s="1"/>
  <c r="W160" i="11"/>
  <c r="O160" i="11"/>
  <c r="G160" i="11"/>
  <c r="V160" i="11"/>
  <c r="N160" i="11"/>
  <c r="K160" i="11"/>
  <c r="U160" i="11"/>
  <c r="AC160" i="11"/>
  <c r="AB160" i="11"/>
  <c r="L160" i="11"/>
  <c r="T160" i="11"/>
  <c r="S148" i="11"/>
  <c r="P155" i="11"/>
  <c r="Y155" i="11"/>
  <c r="L155" i="11"/>
  <c r="V155" i="11"/>
  <c r="L153" i="11"/>
  <c r="W155" i="11"/>
  <c r="AD155" i="11" s="1"/>
  <c r="J155" i="11"/>
  <c r="T155" i="11"/>
  <c r="G147" i="11"/>
  <c r="Y147" i="11"/>
  <c r="L147" i="11"/>
  <c r="L148" i="11" s="1"/>
  <c r="AD151" i="11"/>
  <c r="N159" i="11"/>
  <c r="Q153" i="11"/>
  <c r="AD142" i="11"/>
  <c r="AD143" i="11" s="1"/>
  <c r="AE143" i="11" s="1"/>
  <c r="AD150" i="11"/>
  <c r="O155" i="11"/>
  <c r="R155" i="11"/>
  <c r="AB155" i="11"/>
  <c r="O147" i="11"/>
  <c r="O148" i="11" s="1"/>
  <c r="J147" i="11"/>
  <c r="J148" i="11" s="1"/>
  <c r="T147" i="11"/>
  <c r="T148" i="11" s="1"/>
  <c r="U153" i="11"/>
  <c r="Y148" i="11"/>
  <c r="R153" i="11"/>
  <c r="I159" i="11"/>
  <c r="L159" i="11"/>
  <c r="V159" i="11"/>
  <c r="G153" i="11"/>
  <c r="AD154" i="11"/>
  <c r="X155" i="11"/>
  <c r="Z155" i="11"/>
  <c r="V147" i="11"/>
  <c r="V148" i="11" s="1"/>
  <c r="W147" i="11"/>
  <c r="W148" i="11" s="1"/>
  <c r="R147" i="11"/>
  <c r="R148" i="11" s="1"/>
  <c r="J153" i="11"/>
  <c r="J159" i="11"/>
  <c r="S164" i="11"/>
  <c r="B165" i="11"/>
  <c r="C165" i="11" s="1"/>
  <c r="B169" i="11"/>
  <c r="C169" i="11" s="1"/>
  <c r="T153" i="11"/>
  <c r="E42" i="10"/>
  <c r="D43" i="10"/>
  <c r="J148" i="9"/>
  <c r="N159" i="9"/>
  <c r="S155" i="9"/>
  <c r="AC155" i="9"/>
  <c r="I159" i="9"/>
  <c r="L159" i="9"/>
  <c r="V159" i="9"/>
  <c r="M147" i="9"/>
  <c r="M148" i="9" s="1"/>
  <c r="Y147" i="9"/>
  <c r="Y148" i="9" s="1"/>
  <c r="L147" i="9"/>
  <c r="L148" i="9" s="1"/>
  <c r="AD146" i="9"/>
  <c r="O155" i="9"/>
  <c r="AA155" i="9"/>
  <c r="F155" i="9"/>
  <c r="AB164" i="9"/>
  <c r="T164" i="9"/>
  <c r="AA164" i="9"/>
  <c r="S164" i="9"/>
  <c r="K164" i="9"/>
  <c r="Z164" i="9"/>
  <c r="R164" i="9"/>
  <c r="Q164" i="9"/>
  <c r="I164" i="9"/>
  <c r="X164" i="9"/>
  <c r="P164" i="9"/>
  <c r="H164" i="9"/>
  <c r="AC164" i="9"/>
  <c r="V164" i="9"/>
  <c r="O164" i="9"/>
  <c r="N164" i="9"/>
  <c r="G164" i="9"/>
  <c r="F164" i="9"/>
  <c r="B169" i="9"/>
  <c r="C169" i="9" s="1"/>
  <c r="B165" i="9"/>
  <c r="C165" i="9" s="1"/>
  <c r="N148" i="9"/>
  <c r="T147" i="9"/>
  <c r="N155" i="9"/>
  <c r="T148" i="9"/>
  <c r="W151" i="9"/>
  <c r="R151" i="9"/>
  <c r="AB151" i="9"/>
  <c r="Q159" i="9"/>
  <c r="X159" i="9"/>
  <c r="M159" i="9"/>
  <c r="O159" i="9"/>
  <c r="V147" i="9"/>
  <c r="V148" i="9" s="1"/>
  <c r="H147" i="9"/>
  <c r="H148" i="9" s="1"/>
  <c r="Z147" i="9"/>
  <c r="Z148" i="9" s="1"/>
  <c r="P155" i="9"/>
  <c r="J155" i="9"/>
  <c r="T155" i="9"/>
  <c r="Z156" i="9"/>
  <c r="Q156" i="9"/>
  <c r="I156" i="9"/>
  <c r="X156" i="9"/>
  <c r="P156" i="9"/>
  <c r="H156" i="9"/>
  <c r="B157" i="9"/>
  <c r="C157" i="9" s="1"/>
  <c r="G156" i="9"/>
  <c r="V156" i="9"/>
  <c r="N156" i="9"/>
  <c r="F156" i="9"/>
  <c r="AA156" i="9"/>
  <c r="R156" i="9"/>
  <c r="AC156" i="9"/>
  <c r="AB156" i="9"/>
  <c r="U156" i="9"/>
  <c r="T156" i="9"/>
  <c r="M156" i="9"/>
  <c r="F151" i="9"/>
  <c r="Z151" i="9"/>
  <c r="M151" i="9"/>
  <c r="R159" i="9"/>
  <c r="K159" i="9"/>
  <c r="U159" i="9"/>
  <c r="W159" i="9"/>
  <c r="F147" i="9"/>
  <c r="P147" i="9"/>
  <c r="P148" i="9" s="1"/>
  <c r="K147" i="9"/>
  <c r="K148" i="9" s="1"/>
  <c r="Q155" i="9"/>
  <c r="R155" i="9"/>
  <c r="AB155" i="9"/>
  <c r="AD142" i="9"/>
  <c r="AD143" i="9" s="1"/>
  <c r="AE143" i="9" s="1"/>
  <c r="AD154" i="9"/>
  <c r="Q152" i="9"/>
  <c r="Q153" i="9" s="1"/>
  <c r="I152" i="9"/>
  <c r="I153" i="9" s="1"/>
  <c r="X152" i="9"/>
  <c r="X153" i="9" s="1"/>
  <c r="P152" i="9"/>
  <c r="P153" i="9" s="1"/>
  <c r="H152" i="9"/>
  <c r="H153" i="9" s="1"/>
  <c r="V152" i="9"/>
  <c r="V153" i="9" s="1"/>
  <c r="N152" i="9"/>
  <c r="F152" i="9"/>
  <c r="AC152" i="9"/>
  <c r="AC153" i="9" s="1"/>
  <c r="U152" i="9"/>
  <c r="U153" i="9" s="1"/>
  <c r="J152" i="9"/>
  <c r="J153" i="9" s="1"/>
  <c r="T152" i="9"/>
  <c r="T153" i="9" s="1"/>
  <c r="S152" i="9"/>
  <c r="S153" i="9" s="1"/>
  <c r="L152" i="9"/>
  <c r="L153" i="9" s="1"/>
  <c r="K152" i="9"/>
  <c r="W152" i="9"/>
  <c r="N151" i="9"/>
  <c r="K151" i="9"/>
  <c r="J159" i="9"/>
  <c r="S159" i="9"/>
  <c r="AA160" i="9"/>
  <c r="R160" i="9"/>
  <c r="J160" i="9"/>
  <c r="Y160" i="9"/>
  <c r="Q160" i="9"/>
  <c r="I160" i="9"/>
  <c r="B161" i="9"/>
  <c r="C161" i="9" s="1"/>
  <c r="W160" i="9"/>
  <c r="O160" i="9"/>
  <c r="G160" i="9"/>
  <c r="AB160" i="9"/>
  <c r="S160" i="9"/>
  <c r="M160" i="9"/>
  <c r="F160" i="9"/>
  <c r="AC160" i="9"/>
  <c r="N160" i="9"/>
  <c r="V160" i="9"/>
  <c r="G147" i="9"/>
  <c r="G148" i="9" s="1"/>
  <c r="X147" i="9"/>
  <c r="X148" i="9" s="1"/>
  <c r="X155" i="9"/>
  <c r="Z155" i="9"/>
  <c r="AD150" i="9"/>
  <c r="E42" i="8"/>
  <c r="D43" i="8"/>
  <c r="AD142" i="7"/>
  <c r="AD143" i="7" s="1"/>
  <c r="AE143" i="7" s="1"/>
  <c r="O148" i="7"/>
  <c r="S148" i="7"/>
  <c r="U148" i="7"/>
  <c r="N151" i="7"/>
  <c r="AD154" i="7"/>
  <c r="X151" i="7"/>
  <c r="L151" i="7"/>
  <c r="V151" i="7"/>
  <c r="AA147" i="7"/>
  <c r="AA148" i="7" s="1"/>
  <c r="Q147" i="7"/>
  <c r="S156" i="7"/>
  <c r="B157" i="7"/>
  <c r="C157" i="7" s="1"/>
  <c r="J151" i="7"/>
  <c r="T151" i="7"/>
  <c r="G151" i="7"/>
  <c r="AD146" i="7"/>
  <c r="F147" i="7"/>
  <c r="P147" i="7"/>
  <c r="P148" i="7" s="1"/>
  <c r="Y147" i="7"/>
  <c r="Y148" i="7" s="1"/>
  <c r="L147" i="7"/>
  <c r="L148" i="7" s="1"/>
  <c r="V147" i="7"/>
  <c r="AC159" i="7"/>
  <c r="AC160" i="7"/>
  <c r="U160" i="7"/>
  <c r="M160" i="7"/>
  <c r="AB160" i="7"/>
  <c r="T160" i="7"/>
  <c r="L160" i="7"/>
  <c r="AA160" i="7"/>
  <c r="S160" i="7"/>
  <c r="K160" i="7"/>
  <c r="Z160" i="7"/>
  <c r="R160" i="7"/>
  <c r="J160" i="7"/>
  <c r="Q160" i="7"/>
  <c r="I160" i="7"/>
  <c r="X160" i="7"/>
  <c r="P160" i="7"/>
  <c r="H160" i="7"/>
  <c r="N160" i="7"/>
  <c r="G160" i="7"/>
  <c r="B161" i="7"/>
  <c r="C161" i="7" s="1"/>
  <c r="W160" i="7"/>
  <c r="V160" i="7"/>
  <c r="O160" i="7"/>
  <c r="S155" i="7"/>
  <c r="AC155" i="7"/>
  <c r="H155" i="7"/>
  <c r="R151" i="7"/>
  <c r="AB151" i="7"/>
  <c r="O151" i="7"/>
  <c r="F143" i="7"/>
  <c r="Y151" i="7"/>
  <c r="Z151" i="7"/>
  <c r="M151" i="7"/>
  <c r="W151" i="7"/>
  <c r="I148" i="7"/>
  <c r="N147" i="7"/>
  <c r="N148" i="7" s="1"/>
  <c r="X147" i="7"/>
  <c r="X148" i="7" s="1"/>
  <c r="R147" i="7"/>
  <c r="R148" i="7" s="1"/>
  <c r="AB147" i="7"/>
  <c r="AB148" i="7" s="1"/>
  <c r="N159" i="7"/>
  <c r="P159" i="7"/>
  <c r="N155" i="7"/>
  <c r="X155" i="7"/>
  <c r="H151" i="7"/>
  <c r="H153" i="7" s="1"/>
  <c r="K151" i="7"/>
  <c r="U151" i="7"/>
  <c r="K152" i="7"/>
  <c r="Z152" i="7"/>
  <c r="P152" i="7"/>
  <c r="H152" i="7"/>
  <c r="F152" i="7"/>
  <c r="F153" i="7" s="1"/>
  <c r="AB152" i="7"/>
  <c r="U152" i="7"/>
  <c r="R152" i="7"/>
  <c r="V148" i="7"/>
  <c r="J147" i="7"/>
  <c r="J148" i="7" s="1"/>
  <c r="G147" i="7"/>
  <c r="G148" i="7" s="1"/>
  <c r="Z147" i="7"/>
  <c r="Z148" i="7" s="1"/>
  <c r="M147" i="7"/>
  <c r="M148" i="7" s="1"/>
  <c r="L159" i="7"/>
  <c r="V159" i="7"/>
  <c r="X159" i="7"/>
  <c r="Q155" i="7"/>
  <c r="L155" i="7"/>
  <c r="V155" i="7"/>
  <c r="I151" i="7"/>
  <c r="S151" i="7"/>
  <c r="AC151" i="7"/>
  <c r="W147" i="7"/>
  <c r="W148" i="7" s="1"/>
  <c r="T147" i="7"/>
  <c r="T148" i="7" s="1"/>
  <c r="H147" i="7"/>
  <c r="H148" i="7" s="1"/>
  <c r="K147" i="7"/>
  <c r="K148" i="7" s="1"/>
  <c r="T159" i="7"/>
  <c r="B169" i="7"/>
  <c r="C169" i="7" s="1"/>
  <c r="F164" i="7"/>
  <c r="AC164" i="7"/>
  <c r="U164" i="7"/>
  <c r="M164" i="7"/>
  <c r="AB164" i="7"/>
  <c r="T164" i="7"/>
  <c r="AA164" i="7"/>
  <c r="S164" i="7"/>
  <c r="K164" i="7"/>
  <c r="Z164" i="7"/>
  <c r="R164" i="7"/>
  <c r="I164" i="7"/>
  <c r="P164" i="7"/>
  <c r="O164" i="7"/>
  <c r="H164" i="7"/>
  <c r="G164" i="7"/>
  <c r="B165" i="7"/>
  <c r="C165" i="7" s="1"/>
  <c r="AD150" i="7"/>
  <c r="Q148" i="7"/>
  <c r="R155" i="7"/>
  <c r="T155" i="7"/>
  <c r="P151" i="7"/>
  <c r="AA151" i="7"/>
  <c r="D44" i="6"/>
  <c r="E43" i="6"/>
  <c r="AD136" i="5"/>
  <c r="AD140" i="5"/>
  <c r="AF128" i="5"/>
  <c r="H33" i="4" s="1"/>
  <c r="AE128" i="5"/>
  <c r="AA138" i="5"/>
  <c r="AD144" i="5"/>
  <c r="Q137" i="5"/>
  <c r="Q138" i="5" s="1"/>
  <c r="X137" i="5"/>
  <c r="X138" i="5" s="1"/>
  <c r="R137" i="5"/>
  <c r="R138" i="5" s="1"/>
  <c r="AB137" i="5"/>
  <c r="AB138" i="5" s="1"/>
  <c r="AC154" i="5"/>
  <c r="U154" i="5"/>
  <c r="M154" i="5"/>
  <c r="AB154" i="5"/>
  <c r="T154" i="5"/>
  <c r="L154" i="5"/>
  <c r="AA154" i="5"/>
  <c r="S154" i="5"/>
  <c r="K154" i="5"/>
  <c r="Z154" i="5"/>
  <c r="R154" i="5"/>
  <c r="J154" i="5"/>
  <c r="Y154" i="5"/>
  <c r="Q154" i="5"/>
  <c r="B159" i="5"/>
  <c r="C159" i="5" s="1"/>
  <c r="V154" i="5"/>
  <c r="N154" i="5"/>
  <c r="F154" i="5"/>
  <c r="B155" i="5"/>
  <c r="C155" i="5" s="1"/>
  <c r="X154" i="5"/>
  <c r="W154" i="5"/>
  <c r="O154" i="5"/>
  <c r="H154" i="5"/>
  <c r="G154" i="5"/>
  <c r="AA146" i="5"/>
  <c r="S146" i="5"/>
  <c r="K146" i="5"/>
  <c r="J146" i="5"/>
  <c r="Y146" i="5"/>
  <c r="Q146" i="5"/>
  <c r="I146" i="5"/>
  <c r="X146" i="5"/>
  <c r="P146" i="5"/>
  <c r="B147" i="5"/>
  <c r="C147" i="5" s="1"/>
  <c r="W146" i="5"/>
  <c r="O146" i="5"/>
  <c r="G146" i="5"/>
  <c r="AB146" i="5"/>
  <c r="T146" i="5"/>
  <c r="L146" i="5"/>
  <c r="Z146" i="5"/>
  <c r="N146" i="5"/>
  <c r="M146" i="5"/>
  <c r="F146" i="5"/>
  <c r="V146" i="5"/>
  <c r="AC146" i="5"/>
  <c r="Q141" i="5"/>
  <c r="R141" i="5"/>
  <c r="AB141" i="5"/>
  <c r="F137" i="5"/>
  <c r="Z137" i="5"/>
  <c r="Z138" i="5" s="1"/>
  <c r="M137" i="5"/>
  <c r="M138" i="5" s="1"/>
  <c r="X141" i="5"/>
  <c r="Z141" i="5"/>
  <c r="M141" i="5"/>
  <c r="O137" i="5"/>
  <c r="O138" i="5" s="1"/>
  <c r="N137" i="5"/>
  <c r="N138" i="5" s="1"/>
  <c r="K137" i="5"/>
  <c r="K138" i="5" s="1"/>
  <c r="U137" i="5"/>
  <c r="U138" i="5" s="1"/>
  <c r="I145" i="5"/>
  <c r="AA145" i="5"/>
  <c r="F145" i="5"/>
  <c r="Y141" i="5"/>
  <c r="K141" i="5"/>
  <c r="U141" i="5"/>
  <c r="G137" i="5"/>
  <c r="G138" i="5" s="1"/>
  <c r="V137" i="5"/>
  <c r="S137" i="5"/>
  <c r="S138" i="5" s="1"/>
  <c r="AC137" i="5"/>
  <c r="AC138" i="5" s="1"/>
  <c r="AD132" i="5"/>
  <c r="AD133" i="5" s="1"/>
  <c r="AE133" i="5" s="1"/>
  <c r="N145" i="5"/>
  <c r="G141" i="5"/>
  <c r="S141" i="5"/>
  <c r="AC141" i="5"/>
  <c r="T150" i="5"/>
  <c r="L150" i="5"/>
  <c r="Z150" i="5"/>
  <c r="AA150" i="5"/>
  <c r="S150" i="5"/>
  <c r="K150" i="5"/>
  <c r="J150" i="5"/>
  <c r="Y150" i="5"/>
  <c r="Q150" i="5"/>
  <c r="I150" i="5"/>
  <c r="X150" i="5"/>
  <c r="P150" i="5"/>
  <c r="U150" i="5"/>
  <c r="M150" i="5"/>
  <c r="W150" i="5"/>
  <c r="V150" i="5"/>
  <c r="O150" i="5"/>
  <c r="N150" i="5"/>
  <c r="B151" i="5"/>
  <c r="C151" i="5" s="1"/>
  <c r="V138" i="5"/>
  <c r="I141" i="5"/>
  <c r="W141" i="5"/>
  <c r="N141" i="5"/>
  <c r="P137" i="5"/>
  <c r="P138" i="5" s="1"/>
  <c r="Y137" i="5"/>
  <c r="Y138" i="5" s="1"/>
  <c r="L137" i="5"/>
  <c r="L138" i="5" s="1"/>
  <c r="N149" i="5"/>
  <c r="P149" i="5"/>
  <c r="P145" i="5"/>
  <c r="AB145" i="5"/>
  <c r="O145" i="5"/>
  <c r="H141" i="5"/>
  <c r="Z142" i="5"/>
  <c r="R142" i="5"/>
  <c r="Y142" i="5"/>
  <c r="Q142" i="5"/>
  <c r="I142" i="5"/>
  <c r="X142" i="5"/>
  <c r="P142" i="5"/>
  <c r="H142" i="5"/>
  <c r="W142" i="5"/>
  <c r="W143" i="5" s="1"/>
  <c r="G142" i="5"/>
  <c r="V142" i="5"/>
  <c r="N142" i="5"/>
  <c r="F142" i="5"/>
  <c r="F143" i="5" s="1"/>
  <c r="AA142" i="5"/>
  <c r="AA143" i="5" s="1"/>
  <c r="S142" i="5"/>
  <c r="K142" i="5"/>
  <c r="J142" i="5"/>
  <c r="AC142" i="5"/>
  <c r="AB142" i="5"/>
  <c r="U142" i="5"/>
  <c r="T142" i="5"/>
  <c r="T143" i="5" s="1"/>
  <c r="L142" i="5"/>
  <c r="M142" i="5"/>
  <c r="L141" i="5"/>
  <c r="V141" i="5"/>
  <c r="W137" i="5"/>
  <c r="W138" i="5" s="1"/>
  <c r="J137" i="5"/>
  <c r="J138" i="5" s="1"/>
  <c r="K149" i="5"/>
  <c r="L149" i="5"/>
  <c r="V149" i="5"/>
  <c r="Y145" i="5"/>
  <c r="X145" i="5"/>
  <c r="M145" i="5"/>
  <c r="P141" i="5"/>
  <c r="J141" i="5"/>
  <c r="D44" i="4"/>
  <c r="E43" i="4"/>
  <c r="C118" i="2"/>
  <c r="AD159" i="11" l="1"/>
  <c r="AD147" i="11"/>
  <c r="AD148" i="11" s="1"/>
  <c r="AE148" i="11" s="1"/>
  <c r="AC164" i="11"/>
  <c r="I164" i="11"/>
  <c r="AA164" i="11"/>
  <c r="G164" i="11"/>
  <c r="Q164" i="11"/>
  <c r="F164" i="11"/>
  <c r="O164" i="11"/>
  <c r="Y164" i="11"/>
  <c r="L164" i="11"/>
  <c r="M164" i="11"/>
  <c r="W164" i="11"/>
  <c r="J164" i="11"/>
  <c r="T164" i="11"/>
  <c r="V164" i="11"/>
  <c r="H165" i="11"/>
  <c r="B166" i="11"/>
  <c r="C166" i="11" s="1"/>
  <c r="W165" i="11"/>
  <c r="AC165" i="11"/>
  <c r="U165" i="11"/>
  <c r="M165" i="11"/>
  <c r="O165" i="11"/>
  <c r="S165" i="11"/>
  <c r="K165" i="11"/>
  <c r="Z165" i="11"/>
  <c r="I165" i="11"/>
  <c r="Y165" i="11"/>
  <c r="R164" i="11"/>
  <c r="AB164" i="11"/>
  <c r="F157" i="11"/>
  <c r="AC157" i="11"/>
  <c r="U157" i="11"/>
  <c r="U158" i="11" s="1"/>
  <c r="M157" i="11"/>
  <c r="M158" i="11" s="1"/>
  <c r="AB157" i="11"/>
  <c r="T157" i="11"/>
  <c r="T158" i="11" s="1"/>
  <c r="AA157" i="11"/>
  <c r="AA158" i="11" s="1"/>
  <c r="S157" i="11"/>
  <c r="K157" i="11"/>
  <c r="Z157" i="11"/>
  <c r="R157" i="11"/>
  <c r="Q157" i="11"/>
  <c r="Q158" i="11" s="1"/>
  <c r="I157" i="11"/>
  <c r="I158" i="11" s="1"/>
  <c r="G157" i="11"/>
  <c r="G158" i="11" s="1"/>
  <c r="X157" i="11"/>
  <c r="X158" i="11" s="1"/>
  <c r="O157" i="11"/>
  <c r="O158" i="11" s="1"/>
  <c r="W157" i="11"/>
  <c r="W158" i="11" s="1"/>
  <c r="R156" i="11"/>
  <c r="B170" i="11"/>
  <c r="C170" i="11" s="1"/>
  <c r="B174" i="11"/>
  <c r="C174" i="11" s="1"/>
  <c r="H169" i="11"/>
  <c r="H164" i="11"/>
  <c r="Z164" i="11"/>
  <c r="B162" i="11"/>
  <c r="C162" i="11" s="1"/>
  <c r="W161" i="11"/>
  <c r="O161" i="11"/>
  <c r="G161" i="11"/>
  <c r="V161" i="11"/>
  <c r="AC161" i="11"/>
  <c r="U161" i="11"/>
  <c r="M161" i="11"/>
  <c r="AB161" i="11"/>
  <c r="T161" i="11"/>
  <c r="L161" i="11"/>
  <c r="N161" i="11"/>
  <c r="S161" i="11"/>
  <c r="K161" i="11"/>
  <c r="Z161" i="11"/>
  <c r="R161" i="11"/>
  <c r="J161" i="11"/>
  <c r="P161" i="11"/>
  <c r="H161" i="11"/>
  <c r="Y161" i="11"/>
  <c r="Q161" i="11"/>
  <c r="I161" i="11"/>
  <c r="R160" i="11"/>
  <c r="AC156" i="11"/>
  <c r="AC158" i="11" s="1"/>
  <c r="H156" i="11"/>
  <c r="Z156" i="11"/>
  <c r="Z158" i="11" s="1"/>
  <c r="N164" i="11"/>
  <c r="P164" i="11"/>
  <c r="K164" i="11"/>
  <c r="AB158" i="11"/>
  <c r="M160" i="11"/>
  <c r="H160" i="11"/>
  <c r="Z160" i="11"/>
  <c r="G148" i="11"/>
  <c r="Z152" i="11"/>
  <c r="Z153" i="11" s="1"/>
  <c r="F152" i="11"/>
  <c r="X152" i="11"/>
  <c r="X153" i="11" s="1"/>
  <c r="K156" i="11"/>
  <c r="F156" i="11"/>
  <c r="P156" i="11"/>
  <c r="U164" i="11"/>
  <c r="X164" i="11"/>
  <c r="F160" i="11"/>
  <c r="P160" i="11"/>
  <c r="N152" i="11"/>
  <c r="N153" i="11" s="1"/>
  <c r="S156" i="11"/>
  <c r="S158" i="11" s="1"/>
  <c r="N156" i="11"/>
  <c r="E43" i="10"/>
  <c r="D44" i="10"/>
  <c r="K153" i="9"/>
  <c r="W153" i="9"/>
  <c r="B162" i="9"/>
  <c r="C162" i="9" s="1"/>
  <c r="U161" i="9"/>
  <c r="W161" i="9"/>
  <c r="S161" i="9"/>
  <c r="K161" i="9"/>
  <c r="I161" i="9"/>
  <c r="Q161" i="9"/>
  <c r="Y161" i="9"/>
  <c r="R152" i="9"/>
  <c r="R153" i="9" s="1"/>
  <c r="Y152" i="9"/>
  <c r="Y153" i="9" s="1"/>
  <c r="O156" i="9"/>
  <c r="Y156" i="9"/>
  <c r="G152" i="9"/>
  <c r="G153" i="9" s="1"/>
  <c r="P160" i="9"/>
  <c r="K160" i="9"/>
  <c r="AB152" i="9"/>
  <c r="AB153" i="9" s="1"/>
  <c r="Z152" i="9"/>
  <c r="Z153" i="9" s="1"/>
  <c r="O152" i="9"/>
  <c r="O153" i="9" s="1"/>
  <c r="AD147" i="9"/>
  <c r="AD148" i="9" s="1"/>
  <c r="AE148" i="9" s="1"/>
  <c r="F148" i="9"/>
  <c r="AD151" i="9"/>
  <c r="F153" i="9"/>
  <c r="K156" i="9"/>
  <c r="W156" i="9"/>
  <c r="J156" i="9"/>
  <c r="B166" i="9"/>
  <c r="C166" i="9" s="1"/>
  <c r="F165" i="9"/>
  <c r="H165" i="9"/>
  <c r="Y165" i="9"/>
  <c r="Z165" i="9"/>
  <c r="AA165" i="9"/>
  <c r="M164" i="9"/>
  <c r="Y164" i="9"/>
  <c r="L164" i="9"/>
  <c r="AD155" i="9"/>
  <c r="N153" i="9"/>
  <c r="H160" i="9"/>
  <c r="Z160" i="9"/>
  <c r="L160" i="9"/>
  <c r="U160" i="9"/>
  <c r="T160" i="9"/>
  <c r="X160" i="9"/>
  <c r="AA152" i="9"/>
  <c r="AA153" i="9" s="1"/>
  <c r="M152" i="9"/>
  <c r="M153" i="9" s="1"/>
  <c r="L156" i="9"/>
  <c r="S156" i="9"/>
  <c r="AC157" i="9"/>
  <c r="AC158" i="9" s="1"/>
  <c r="M157" i="9"/>
  <c r="M158" i="9" s="1"/>
  <c r="AB157" i="9"/>
  <c r="AB158" i="9" s="1"/>
  <c r="T157" i="9"/>
  <c r="T158" i="9" s="1"/>
  <c r="S157" i="9"/>
  <c r="Z157" i="9"/>
  <c r="Z158" i="9" s="1"/>
  <c r="R157" i="9"/>
  <c r="R158" i="9" s="1"/>
  <c r="O157" i="9"/>
  <c r="Y157" i="9"/>
  <c r="Q157" i="9"/>
  <c r="Q158" i="9" s="1"/>
  <c r="H157" i="9"/>
  <c r="H158" i="9" s="1"/>
  <c r="AD159" i="9"/>
  <c r="W164" i="9"/>
  <c r="U164" i="9"/>
  <c r="J164" i="9"/>
  <c r="Q169" i="9"/>
  <c r="X169" i="9"/>
  <c r="P169" i="9"/>
  <c r="B170" i="9"/>
  <c r="C170" i="9" s="1"/>
  <c r="G169" i="9"/>
  <c r="B174" i="9"/>
  <c r="C174" i="9" s="1"/>
  <c r="V169" i="9"/>
  <c r="N169" i="9"/>
  <c r="U169" i="9"/>
  <c r="Z169" i="9"/>
  <c r="J169" i="9"/>
  <c r="AA169" i="9"/>
  <c r="L169" i="9"/>
  <c r="AB169" i="9"/>
  <c r="H169" i="9"/>
  <c r="D44" i="8"/>
  <c r="E43" i="8"/>
  <c r="P153" i="7"/>
  <c r="R153" i="7"/>
  <c r="U153" i="7"/>
  <c r="K153" i="7"/>
  <c r="AB153" i="7"/>
  <c r="F156" i="7"/>
  <c r="I156" i="7"/>
  <c r="AA156" i="7"/>
  <c r="X152" i="7"/>
  <c r="X153" i="7" s="1"/>
  <c r="S152" i="7"/>
  <c r="S153" i="7" s="1"/>
  <c r="O156" i="7"/>
  <c r="Y156" i="7"/>
  <c r="L156" i="7"/>
  <c r="AD151" i="7"/>
  <c r="AC152" i="7"/>
  <c r="AC153" i="7" s="1"/>
  <c r="N152" i="7"/>
  <c r="N153" i="7" s="1"/>
  <c r="I152" i="7"/>
  <c r="I153" i="7" s="1"/>
  <c r="AA152" i="7"/>
  <c r="M156" i="7"/>
  <c r="W156" i="7"/>
  <c r="J156" i="7"/>
  <c r="T156" i="7"/>
  <c r="V152" i="7"/>
  <c r="V153" i="7" s="1"/>
  <c r="Q152" i="7"/>
  <c r="Q153" i="7" s="1"/>
  <c r="AD147" i="7"/>
  <c r="AD148" i="7" s="1"/>
  <c r="AE148" i="7" s="1"/>
  <c r="N156" i="7"/>
  <c r="X157" i="7"/>
  <c r="P157" i="7"/>
  <c r="H157" i="7"/>
  <c r="W157" i="7"/>
  <c r="O157" i="7"/>
  <c r="F157" i="7"/>
  <c r="AC157" i="7"/>
  <c r="U157" i="7"/>
  <c r="M157" i="7"/>
  <c r="AB157" i="7"/>
  <c r="G157" i="7"/>
  <c r="AA157" i="7"/>
  <c r="S157" i="7"/>
  <c r="S158" i="7" s="1"/>
  <c r="K157" i="7"/>
  <c r="I157" i="7"/>
  <c r="Z157" i="7"/>
  <c r="Q157" i="7"/>
  <c r="J157" i="7"/>
  <c r="R156" i="7"/>
  <c r="AB156" i="7"/>
  <c r="G156" i="7"/>
  <c r="N164" i="7"/>
  <c r="AD159" i="7"/>
  <c r="L152" i="7"/>
  <c r="L153" i="7" s="1"/>
  <c r="G152" i="7"/>
  <c r="Y152" i="7"/>
  <c r="Z153" i="7"/>
  <c r="U156" i="7"/>
  <c r="H156" i="7"/>
  <c r="Z156" i="7"/>
  <c r="Q156" i="7"/>
  <c r="Y164" i="7"/>
  <c r="L164" i="7"/>
  <c r="V164" i="7"/>
  <c r="M152" i="7"/>
  <c r="M153" i="7" s="1"/>
  <c r="O152" i="7"/>
  <c r="O153" i="7" s="1"/>
  <c r="J152" i="7"/>
  <c r="J153" i="7" s="1"/>
  <c r="Y153" i="7"/>
  <c r="H161" i="7"/>
  <c r="B162" i="7"/>
  <c r="C162" i="7" s="1"/>
  <c r="AC161" i="7"/>
  <c r="U161" i="7"/>
  <c r="J161" i="7"/>
  <c r="F148" i="7"/>
  <c r="V156" i="7"/>
  <c r="P156" i="7"/>
  <c r="P158" i="7" s="1"/>
  <c r="K156" i="7"/>
  <c r="AA153" i="7"/>
  <c r="W164" i="7"/>
  <c r="Q164" i="7"/>
  <c r="X164" i="7"/>
  <c r="P165" i="7"/>
  <c r="B166" i="7"/>
  <c r="C166" i="7" s="1"/>
  <c r="F165" i="7"/>
  <c r="Z165" i="7"/>
  <c r="AB165" i="7"/>
  <c r="J164" i="7"/>
  <c r="K169" i="7"/>
  <c r="Z169" i="7"/>
  <c r="R169" i="7"/>
  <c r="P169" i="7"/>
  <c r="H169" i="7"/>
  <c r="B170" i="7"/>
  <c r="C170" i="7" s="1"/>
  <c r="B174" i="7"/>
  <c r="C174" i="7" s="1"/>
  <c r="N169" i="7"/>
  <c r="F169" i="7"/>
  <c r="AB169" i="7"/>
  <c r="J169" i="7"/>
  <c r="AC169" i="7"/>
  <c r="T152" i="7"/>
  <c r="T153" i="7" s="1"/>
  <c r="W152" i="7"/>
  <c r="W153" i="7" s="1"/>
  <c r="AD155" i="7"/>
  <c r="F160" i="7"/>
  <c r="Y160" i="7"/>
  <c r="AC156" i="7"/>
  <c r="X156" i="7"/>
  <c r="E44" i="6"/>
  <c r="D45" i="6"/>
  <c r="AD149" i="5"/>
  <c r="N143" i="5"/>
  <c r="Z143" i="5"/>
  <c r="H143" i="5"/>
  <c r="Y143" i="5"/>
  <c r="G143" i="5"/>
  <c r="P143" i="5"/>
  <c r="S143" i="5"/>
  <c r="K143" i="5"/>
  <c r="M143" i="5"/>
  <c r="Q143" i="5"/>
  <c r="B156" i="5"/>
  <c r="C156" i="5" s="1"/>
  <c r="X155" i="5"/>
  <c r="AD145" i="5"/>
  <c r="X143" i="5"/>
  <c r="AD137" i="5"/>
  <c r="AD138" i="5" s="1"/>
  <c r="AE138" i="5" s="1"/>
  <c r="F138" i="5"/>
  <c r="AD141" i="5"/>
  <c r="B160" i="5"/>
  <c r="C160" i="5" s="1"/>
  <c r="B164" i="5"/>
  <c r="C164" i="5" s="1"/>
  <c r="X159" i="5"/>
  <c r="AC159" i="5"/>
  <c r="B152" i="5"/>
  <c r="C152" i="5" s="1"/>
  <c r="P151" i="5"/>
  <c r="J151" i="5"/>
  <c r="V143" i="5"/>
  <c r="O142" i="5"/>
  <c r="O143" i="5" s="1"/>
  <c r="F150" i="5"/>
  <c r="AC150" i="5"/>
  <c r="R150" i="5"/>
  <c r="AB150" i="5"/>
  <c r="AB143" i="5"/>
  <c r="U146" i="5"/>
  <c r="W147" i="5"/>
  <c r="W148" i="5" s="1"/>
  <c r="O147" i="5"/>
  <c r="O148" i="5" s="1"/>
  <c r="G147" i="5"/>
  <c r="G148" i="5" s="1"/>
  <c r="F147" i="5"/>
  <c r="U147" i="5"/>
  <c r="M147" i="5"/>
  <c r="M148" i="5" s="1"/>
  <c r="AB147" i="5"/>
  <c r="AB148" i="5" s="1"/>
  <c r="T147" i="5"/>
  <c r="T148" i="5" s="1"/>
  <c r="V147" i="5"/>
  <c r="V148" i="5" s="1"/>
  <c r="AA147" i="5"/>
  <c r="AA148" i="5" s="1"/>
  <c r="K147" i="5"/>
  <c r="K148" i="5" s="1"/>
  <c r="X147" i="5"/>
  <c r="X148" i="5" s="1"/>
  <c r="P147" i="5"/>
  <c r="P148" i="5" s="1"/>
  <c r="H147" i="5"/>
  <c r="Q147" i="5"/>
  <c r="Q148" i="5" s="1"/>
  <c r="J147" i="5"/>
  <c r="J148" i="5" s="1"/>
  <c r="Y147" i="5"/>
  <c r="Y148" i="5" s="1"/>
  <c r="Z147" i="5"/>
  <c r="Z148" i="5" s="1"/>
  <c r="R146" i="5"/>
  <c r="P154" i="5"/>
  <c r="I154" i="5"/>
  <c r="J143" i="5"/>
  <c r="L143" i="5"/>
  <c r="I143" i="5"/>
  <c r="G150" i="5"/>
  <c r="H150" i="5"/>
  <c r="AC143" i="5"/>
  <c r="U143" i="5"/>
  <c r="R143" i="5"/>
  <c r="H146" i="5"/>
  <c r="F148" i="5"/>
  <c r="D45" i="4"/>
  <c r="E44" i="4"/>
  <c r="D2" i="2"/>
  <c r="E10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46" i="2"/>
  <c r="E547" i="3"/>
  <c r="E546" i="3"/>
  <c r="E545" i="3"/>
  <c r="E544" i="3"/>
  <c r="E543" i="3"/>
  <c r="E542" i="3"/>
  <c r="E541" i="3"/>
  <c r="E540" i="3"/>
  <c r="E539" i="3"/>
  <c r="E537" i="3"/>
  <c r="E536" i="3"/>
  <c r="E535" i="3"/>
  <c r="E534" i="3"/>
  <c r="E538" i="3" s="1"/>
  <c r="E532" i="3"/>
  <c r="E531" i="3"/>
  <c r="E530" i="3"/>
  <c r="E529" i="3"/>
  <c r="E527" i="3"/>
  <c r="E526" i="3"/>
  <c r="E525" i="3"/>
  <c r="E524" i="3"/>
  <c r="E528" i="3" s="1"/>
  <c r="E523" i="3"/>
  <c r="E522" i="3"/>
  <c r="E521" i="3"/>
  <c r="E520" i="3"/>
  <c r="E519" i="3"/>
  <c r="E517" i="3"/>
  <c r="E516" i="3"/>
  <c r="E515" i="3"/>
  <c r="E514" i="3"/>
  <c r="E518" i="3" s="1"/>
  <c r="E512" i="3"/>
  <c r="E511" i="3"/>
  <c r="E510" i="3"/>
  <c r="E509" i="3"/>
  <c r="E507" i="3"/>
  <c r="E506" i="3"/>
  <c r="E505" i="3"/>
  <c r="E504" i="3"/>
  <c r="E503" i="3"/>
  <c r="E502" i="3"/>
  <c r="E501" i="3"/>
  <c r="E500" i="3"/>
  <c r="E499" i="3"/>
  <c r="E497" i="3"/>
  <c r="E496" i="3"/>
  <c r="E495" i="3"/>
  <c r="E494" i="3"/>
  <c r="E492" i="3"/>
  <c r="E491" i="3"/>
  <c r="E490" i="3"/>
  <c r="E489" i="3"/>
  <c r="E487" i="3"/>
  <c r="E486" i="3"/>
  <c r="E485" i="3"/>
  <c r="E484" i="3"/>
  <c r="E482" i="3"/>
  <c r="E481" i="3"/>
  <c r="E480" i="3"/>
  <c r="E479" i="3"/>
  <c r="E483" i="3" s="1"/>
  <c r="E477" i="3"/>
  <c r="E476" i="3"/>
  <c r="E475" i="3"/>
  <c r="E474" i="3"/>
  <c r="E472" i="3"/>
  <c r="E471" i="3"/>
  <c r="E470" i="3"/>
  <c r="E469" i="3"/>
  <c r="E473" i="3" s="1"/>
  <c r="E467" i="3"/>
  <c r="E466" i="3"/>
  <c r="E465" i="3"/>
  <c r="E464" i="3"/>
  <c r="E468" i="3" s="1"/>
  <c r="E463" i="3"/>
  <c r="E462" i="3"/>
  <c r="E461" i="3"/>
  <c r="E460" i="3"/>
  <c r="E459" i="3"/>
  <c r="E458" i="3"/>
  <c r="E457" i="3"/>
  <c r="E456" i="3"/>
  <c r="E455" i="3"/>
  <c r="E454" i="3"/>
  <c r="E452" i="3"/>
  <c r="E451" i="3"/>
  <c r="E450" i="3"/>
  <c r="E449" i="3"/>
  <c r="E453" i="3" s="1"/>
  <c r="E447" i="3"/>
  <c r="E446" i="3"/>
  <c r="E445" i="3"/>
  <c r="E444" i="3"/>
  <c r="E442" i="3"/>
  <c r="E441" i="3"/>
  <c r="E440" i="3"/>
  <c r="E439" i="3"/>
  <c r="E437" i="3"/>
  <c r="E436" i="3"/>
  <c r="E435" i="3"/>
  <c r="E434" i="3"/>
  <c r="E438" i="3" s="1"/>
  <c r="E432" i="3"/>
  <c r="E431" i="3"/>
  <c r="E430" i="3"/>
  <c r="E429" i="3"/>
  <c r="E427" i="3"/>
  <c r="E426" i="3"/>
  <c r="E425" i="3"/>
  <c r="E424" i="3"/>
  <c r="E428" i="3" s="1"/>
  <c r="E422" i="3"/>
  <c r="E421" i="3"/>
  <c r="E420" i="3"/>
  <c r="E419" i="3"/>
  <c r="E423" i="3" s="1"/>
  <c r="E417" i="3"/>
  <c r="E416" i="3"/>
  <c r="E415" i="3"/>
  <c r="E414" i="3"/>
  <c r="E412" i="3"/>
  <c r="E411" i="3"/>
  <c r="E410" i="3"/>
  <c r="E409" i="3"/>
  <c r="E408" i="3"/>
  <c r="E407" i="3"/>
  <c r="E406" i="3"/>
  <c r="E405" i="3"/>
  <c r="E404" i="3"/>
  <c r="E402" i="3"/>
  <c r="E401" i="3"/>
  <c r="E400" i="3"/>
  <c r="E399" i="3"/>
  <c r="E403" i="3" s="1"/>
  <c r="E397" i="3"/>
  <c r="E396" i="3"/>
  <c r="E395" i="3"/>
  <c r="E394" i="3"/>
  <c r="E392" i="3"/>
  <c r="E391" i="3"/>
  <c r="E390" i="3"/>
  <c r="E389" i="3"/>
  <c r="E387" i="3"/>
  <c r="E386" i="3"/>
  <c r="E385" i="3"/>
  <c r="E384" i="3"/>
  <c r="E382" i="3"/>
  <c r="E381" i="3"/>
  <c r="E380" i="3"/>
  <c r="E379" i="3"/>
  <c r="E378" i="3"/>
  <c r="E377" i="3"/>
  <c r="E376" i="3"/>
  <c r="E375" i="3"/>
  <c r="E374" i="3"/>
  <c r="E372" i="3"/>
  <c r="E371" i="3"/>
  <c r="E370" i="3"/>
  <c r="E369" i="3"/>
  <c r="E373" i="3" s="1"/>
  <c r="E367" i="3"/>
  <c r="E366" i="3"/>
  <c r="E365" i="3"/>
  <c r="E368" i="3" s="1"/>
  <c r="E364" i="3"/>
  <c r="E363" i="3"/>
  <c r="E362" i="3"/>
  <c r="E361" i="3"/>
  <c r="E360" i="3"/>
  <c r="E359" i="3"/>
  <c r="E357" i="3"/>
  <c r="E356" i="3"/>
  <c r="E355" i="3"/>
  <c r="E354" i="3"/>
  <c r="E352" i="3"/>
  <c r="E351" i="3"/>
  <c r="E350" i="3"/>
  <c r="E349" i="3"/>
  <c r="E347" i="3"/>
  <c r="E346" i="3"/>
  <c r="E345" i="3"/>
  <c r="E344" i="3"/>
  <c r="E348" i="3" s="1"/>
  <c r="E342" i="3"/>
  <c r="E341" i="3"/>
  <c r="E340" i="3"/>
  <c r="E339" i="3"/>
  <c r="E343" i="3" s="1"/>
  <c r="E337" i="3"/>
  <c r="E336" i="3"/>
  <c r="E335" i="3"/>
  <c r="E334" i="3"/>
  <c r="E332" i="3"/>
  <c r="E331" i="3"/>
  <c r="E330" i="3"/>
  <c r="E329" i="3"/>
  <c r="E327" i="3"/>
  <c r="E326" i="3"/>
  <c r="E325" i="3"/>
  <c r="E324" i="3"/>
  <c r="E322" i="3"/>
  <c r="E321" i="3"/>
  <c r="E320" i="3"/>
  <c r="E319" i="3"/>
  <c r="E317" i="3"/>
  <c r="E316" i="3"/>
  <c r="E315" i="3"/>
  <c r="E314" i="3"/>
  <c r="E318" i="3" s="1"/>
  <c r="E312" i="3"/>
  <c r="E311" i="3"/>
  <c r="E310" i="3"/>
  <c r="E309" i="3"/>
  <c r="E313" i="3" s="1"/>
  <c r="K158" i="11" l="1"/>
  <c r="N169" i="11"/>
  <c r="P169" i="11"/>
  <c r="L169" i="11"/>
  <c r="V169" i="11"/>
  <c r="X169" i="11"/>
  <c r="AB166" i="11"/>
  <c r="T166" i="11"/>
  <c r="AA166" i="11"/>
  <c r="S166" i="11"/>
  <c r="K166" i="11"/>
  <c r="Z166" i="11"/>
  <c r="R166" i="11"/>
  <c r="Q166" i="11"/>
  <c r="I166" i="11"/>
  <c r="X166" i="11"/>
  <c r="P166" i="11"/>
  <c r="H166" i="11"/>
  <c r="B167" i="11"/>
  <c r="C167" i="11" s="1"/>
  <c r="G166" i="11"/>
  <c r="V166" i="11"/>
  <c r="U166" i="11"/>
  <c r="F166" i="11"/>
  <c r="AC166" i="11"/>
  <c r="N166" i="11"/>
  <c r="AD164" i="11"/>
  <c r="AD152" i="11"/>
  <c r="AD153" i="11" s="1"/>
  <c r="AE153" i="11" s="1"/>
  <c r="F153" i="11"/>
  <c r="S169" i="11"/>
  <c r="T169" i="11"/>
  <c r="B179" i="11"/>
  <c r="C179" i="11" s="1"/>
  <c r="F174" i="11"/>
  <c r="M174" i="11"/>
  <c r="AA174" i="11"/>
  <c r="S174" i="11"/>
  <c r="K174" i="11"/>
  <c r="Q174" i="11"/>
  <c r="I174" i="11"/>
  <c r="H174" i="11"/>
  <c r="B175" i="11"/>
  <c r="C175" i="11" s="1"/>
  <c r="G174" i="11"/>
  <c r="I169" i="11"/>
  <c r="AD160" i="11"/>
  <c r="J169" i="11"/>
  <c r="AB169" i="11"/>
  <c r="G169" i="11"/>
  <c r="Q169" i="11"/>
  <c r="AA165" i="11"/>
  <c r="F165" i="11"/>
  <c r="P165" i="11"/>
  <c r="Q162" i="11"/>
  <c r="Q163" i="11" s="1"/>
  <c r="V162" i="11"/>
  <c r="V163" i="11" s="1"/>
  <c r="M162" i="11"/>
  <c r="M163" i="11" s="1"/>
  <c r="K162" i="11"/>
  <c r="K163" i="11" s="1"/>
  <c r="R169" i="11"/>
  <c r="M169" i="11"/>
  <c r="O169" i="11"/>
  <c r="Y169" i="11"/>
  <c r="N165" i="11"/>
  <c r="X165" i="11"/>
  <c r="K169" i="11"/>
  <c r="U169" i="11"/>
  <c r="W169" i="11"/>
  <c r="R158" i="11"/>
  <c r="N157" i="11"/>
  <c r="N158" i="11" s="1"/>
  <c r="J165" i="11"/>
  <c r="L165" i="11"/>
  <c r="V165" i="11"/>
  <c r="X161" i="11"/>
  <c r="AA161" i="11"/>
  <c r="F161" i="11"/>
  <c r="Z169" i="11"/>
  <c r="AC169" i="11"/>
  <c r="T170" i="11"/>
  <c r="L170" i="11"/>
  <c r="AA170" i="11"/>
  <c r="J170" i="11"/>
  <c r="Y170" i="11"/>
  <c r="Q170" i="11"/>
  <c r="W170" i="11"/>
  <c r="N170" i="11"/>
  <c r="B171" i="11"/>
  <c r="C171" i="11" s="1"/>
  <c r="H157" i="11"/>
  <c r="Y157" i="11"/>
  <c r="Y158" i="11" s="1"/>
  <c r="L157" i="11"/>
  <c r="L158" i="11" s="1"/>
  <c r="V157" i="11"/>
  <c r="V158" i="11" s="1"/>
  <c r="Q165" i="11"/>
  <c r="T165" i="11"/>
  <c r="G165" i="11"/>
  <c r="AD156" i="11"/>
  <c r="F158" i="11"/>
  <c r="AA169" i="11"/>
  <c r="F169" i="11"/>
  <c r="P157" i="11"/>
  <c r="P158" i="11" s="1"/>
  <c r="J157" i="11"/>
  <c r="J158" i="11" s="1"/>
  <c r="R165" i="11"/>
  <c r="AB165" i="11"/>
  <c r="E44" i="10"/>
  <c r="D45" i="10"/>
  <c r="O158" i="9"/>
  <c r="P165" i="9"/>
  <c r="J162" i="9"/>
  <c r="O162" i="9"/>
  <c r="Y162" i="9"/>
  <c r="Y163" i="9" s="1"/>
  <c r="F162" i="9"/>
  <c r="AD156" i="9"/>
  <c r="N165" i="9"/>
  <c r="X165" i="9"/>
  <c r="AD164" i="9"/>
  <c r="AC161" i="9"/>
  <c r="AD160" i="9"/>
  <c r="R169" i="9"/>
  <c r="B179" i="9"/>
  <c r="C179" i="9" s="1"/>
  <c r="U174" i="9"/>
  <c r="AB174" i="9"/>
  <c r="T174" i="9"/>
  <c r="V174" i="9"/>
  <c r="K174" i="9"/>
  <c r="R174" i="9"/>
  <c r="J174" i="9"/>
  <c r="B175" i="9"/>
  <c r="C175" i="9" s="1"/>
  <c r="W174" i="9"/>
  <c r="Y174" i="9"/>
  <c r="Q174" i="9"/>
  <c r="P174" i="9"/>
  <c r="H174" i="9"/>
  <c r="I169" i="9"/>
  <c r="X157" i="9"/>
  <c r="X158" i="9" s="1"/>
  <c r="K157" i="9"/>
  <c r="U157" i="9"/>
  <c r="U158" i="9" s="1"/>
  <c r="J165" i="9"/>
  <c r="L165" i="9"/>
  <c r="V165" i="9"/>
  <c r="Z161" i="9"/>
  <c r="AA161" i="9"/>
  <c r="F161" i="9"/>
  <c r="K165" i="9"/>
  <c r="T165" i="9"/>
  <c r="G165" i="9"/>
  <c r="N161" i="9"/>
  <c r="K169" i="9"/>
  <c r="M169" i="9"/>
  <c r="O169" i="9"/>
  <c r="Y169" i="9"/>
  <c r="G157" i="9"/>
  <c r="G158" i="9" s="1"/>
  <c r="AA157" i="9"/>
  <c r="AA158" i="9" s="1"/>
  <c r="F157" i="9"/>
  <c r="R165" i="9"/>
  <c r="AB165" i="9"/>
  <c r="O165" i="9"/>
  <c r="Y158" i="9"/>
  <c r="J161" i="9"/>
  <c r="L161" i="9"/>
  <c r="V161" i="9"/>
  <c r="W169" i="9"/>
  <c r="N157" i="9"/>
  <c r="N158" i="9" s="1"/>
  <c r="S165" i="9"/>
  <c r="M165" i="9"/>
  <c r="W165" i="9"/>
  <c r="H161" i="9"/>
  <c r="T161" i="9"/>
  <c r="G161" i="9"/>
  <c r="S169" i="9"/>
  <c r="AC169" i="9"/>
  <c r="M170" i="9"/>
  <c r="B171" i="9"/>
  <c r="C171" i="9" s="1"/>
  <c r="I157" i="9"/>
  <c r="I158" i="9" s="1"/>
  <c r="W157" i="9"/>
  <c r="W158" i="9" s="1"/>
  <c r="L157" i="9"/>
  <c r="L158" i="9" s="1"/>
  <c r="V157" i="9"/>
  <c r="V158" i="9" s="1"/>
  <c r="I165" i="9"/>
  <c r="U165" i="9"/>
  <c r="AB166" i="9"/>
  <c r="L166" i="9"/>
  <c r="T166" i="9"/>
  <c r="S166" i="9"/>
  <c r="K166" i="9"/>
  <c r="Z166" i="9"/>
  <c r="R166" i="9"/>
  <c r="Y166" i="9"/>
  <c r="Q166" i="9"/>
  <c r="X166" i="9"/>
  <c r="P166" i="9"/>
  <c r="H166" i="9"/>
  <c r="AC166" i="9"/>
  <c r="M166" i="9"/>
  <c r="V166" i="9"/>
  <c r="O166" i="9"/>
  <c r="N166" i="9"/>
  <c r="G166" i="9"/>
  <c r="F166" i="9"/>
  <c r="W166" i="9"/>
  <c r="B167" i="9"/>
  <c r="C167" i="9" s="1"/>
  <c r="K158" i="9"/>
  <c r="P161" i="9"/>
  <c r="AB161" i="9"/>
  <c r="O161" i="9"/>
  <c r="AD152" i="9"/>
  <c r="AD153" i="9" s="1"/>
  <c r="AE153" i="9" s="1"/>
  <c r="T169" i="9"/>
  <c r="F169" i="9"/>
  <c r="P157" i="9"/>
  <c r="P158" i="9" s="1"/>
  <c r="J157" i="9"/>
  <c r="J158" i="9" s="1"/>
  <c r="S158" i="9"/>
  <c r="Q165" i="9"/>
  <c r="AC165" i="9"/>
  <c r="R161" i="9"/>
  <c r="X161" i="9"/>
  <c r="M161" i="9"/>
  <c r="E44" i="8"/>
  <c r="D45" i="8"/>
  <c r="AB158" i="7"/>
  <c r="H158" i="7"/>
  <c r="X158" i="7"/>
  <c r="Z158" i="7"/>
  <c r="U158" i="7"/>
  <c r="AC158" i="7"/>
  <c r="AD164" i="7"/>
  <c r="AD152" i="7"/>
  <c r="AD153" i="7" s="1"/>
  <c r="AE153" i="7" s="1"/>
  <c r="K158" i="7"/>
  <c r="Q158" i="7"/>
  <c r="N165" i="7"/>
  <c r="X165" i="7"/>
  <c r="K161" i="7"/>
  <c r="F161" i="7"/>
  <c r="P161" i="7"/>
  <c r="J158" i="7"/>
  <c r="AD156" i="7"/>
  <c r="F158" i="7"/>
  <c r="B171" i="7"/>
  <c r="C171" i="7" s="1"/>
  <c r="F170" i="7"/>
  <c r="AC170" i="7"/>
  <c r="AA170" i="7"/>
  <c r="X170" i="7"/>
  <c r="Q170" i="7"/>
  <c r="K165" i="7"/>
  <c r="V165" i="7"/>
  <c r="I165" i="7"/>
  <c r="N161" i="7"/>
  <c r="X161" i="7"/>
  <c r="W158" i="7"/>
  <c r="G153" i="7"/>
  <c r="I158" i="7"/>
  <c r="V169" i="7"/>
  <c r="X169" i="7"/>
  <c r="S169" i="7"/>
  <c r="L165" i="7"/>
  <c r="G165" i="7"/>
  <c r="Q165" i="7"/>
  <c r="L161" i="7"/>
  <c r="V161" i="7"/>
  <c r="I161" i="7"/>
  <c r="M158" i="7"/>
  <c r="L169" i="7"/>
  <c r="B175" i="7"/>
  <c r="C175" i="7" s="1"/>
  <c r="O174" i="7"/>
  <c r="G174" i="7"/>
  <c r="B179" i="7"/>
  <c r="C179" i="7" s="1"/>
  <c r="AC174" i="7"/>
  <c r="M174" i="7"/>
  <c r="AB174" i="7"/>
  <c r="T174" i="7"/>
  <c r="X174" i="7"/>
  <c r="S174" i="7"/>
  <c r="Z174" i="7"/>
  <c r="Y174" i="7"/>
  <c r="R174" i="7"/>
  <c r="J174" i="7"/>
  <c r="I169" i="7"/>
  <c r="AA169" i="7"/>
  <c r="S165" i="7"/>
  <c r="O165" i="7"/>
  <c r="Y165" i="7"/>
  <c r="R161" i="7"/>
  <c r="T161" i="7"/>
  <c r="G161" i="7"/>
  <c r="Q161" i="7"/>
  <c r="N157" i="7"/>
  <c r="N158" i="7" s="1"/>
  <c r="AD160" i="7"/>
  <c r="M169" i="7"/>
  <c r="G169" i="7"/>
  <c r="Q169" i="7"/>
  <c r="M165" i="7"/>
  <c r="W165" i="7"/>
  <c r="J165" i="7"/>
  <c r="S161" i="7"/>
  <c r="AB161" i="7"/>
  <c r="O161" i="7"/>
  <c r="Y161" i="7"/>
  <c r="G158" i="7"/>
  <c r="R157" i="7"/>
  <c r="R158" i="7" s="1"/>
  <c r="L157" i="7"/>
  <c r="L158" i="7" s="1"/>
  <c r="V157" i="7"/>
  <c r="V158" i="7" s="1"/>
  <c r="T169" i="7"/>
  <c r="O169" i="7"/>
  <c r="Y169" i="7"/>
  <c r="T165" i="7"/>
  <c r="U165" i="7"/>
  <c r="F166" i="7"/>
  <c r="B167" i="7"/>
  <c r="C167" i="7" s="1"/>
  <c r="R165" i="7"/>
  <c r="Z161" i="7"/>
  <c r="M161" i="7"/>
  <c r="W161" i="7"/>
  <c r="Y157" i="7"/>
  <c r="Y158" i="7" s="1"/>
  <c r="T157" i="7"/>
  <c r="T158" i="7" s="1"/>
  <c r="U169" i="7"/>
  <c r="W169" i="7"/>
  <c r="AA165" i="7"/>
  <c r="AC165" i="7"/>
  <c r="H165" i="7"/>
  <c r="AA161" i="7"/>
  <c r="AA162" i="7"/>
  <c r="O158" i="7"/>
  <c r="AA158" i="7"/>
  <c r="D46" i="6"/>
  <c r="E45" i="6"/>
  <c r="AD146" i="5"/>
  <c r="AD150" i="5"/>
  <c r="N151" i="5"/>
  <c r="X151" i="5"/>
  <c r="B165" i="5"/>
  <c r="C165" i="5" s="1"/>
  <c r="G164" i="5"/>
  <c r="B169" i="5"/>
  <c r="C169" i="5" s="1"/>
  <c r="V164" i="5"/>
  <c r="AB164" i="5"/>
  <c r="T164" i="5"/>
  <c r="L164" i="5"/>
  <c r="N164" i="5"/>
  <c r="K164" i="5"/>
  <c r="P164" i="5"/>
  <c r="H164" i="5"/>
  <c r="Q164" i="5"/>
  <c r="J164" i="5"/>
  <c r="R164" i="5"/>
  <c r="I159" i="5"/>
  <c r="J155" i="5"/>
  <c r="V155" i="5"/>
  <c r="I155" i="5"/>
  <c r="K151" i="5"/>
  <c r="L151" i="5"/>
  <c r="V151" i="5"/>
  <c r="G159" i="5"/>
  <c r="Q159" i="5"/>
  <c r="R155" i="5"/>
  <c r="G155" i="5"/>
  <c r="Q155" i="5"/>
  <c r="R151" i="5"/>
  <c r="T151" i="5"/>
  <c r="G151" i="5"/>
  <c r="K159" i="5"/>
  <c r="O159" i="5"/>
  <c r="Y159" i="5"/>
  <c r="K155" i="5"/>
  <c r="Z155" i="5"/>
  <c r="O155" i="5"/>
  <c r="Y155" i="5"/>
  <c r="H148" i="5"/>
  <c r="U148" i="5"/>
  <c r="S151" i="5"/>
  <c r="AB151" i="5"/>
  <c r="O151" i="5"/>
  <c r="M159" i="5"/>
  <c r="S159" i="5"/>
  <c r="W159" i="5"/>
  <c r="J159" i="5"/>
  <c r="L155" i="5"/>
  <c r="M155" i="5"/>
  <c r="W155" i="5"/>
  <c r="I147" i="5"/>
  <c r="I148" i="5" s="1"/>
  <c r="S147" i="5"/>
  <c r="S148" i="5" s="1"/>
  <c r="AC147" i="5"/>
  <c r="AC148" i="5" s="1"/>
  <c r="Z151" i="5"/>
  <c r="M151" i="5"/>
  <c r="W151" i="5"/>
  <c r="L159" i="5"/>
  <c r="AA159" i="5"/>
  <c r="AC160" i="5"/>
  <c r="U160" i="5"/>
  <c r="M160" i="5"/>
  <c r="AB160" i="5"/>
  <c r="S160" i="5"/>
  <c r="K160" i="5"/>
  <c r="Z160" i="5"/>
  <c r="B161" i="5"/>
  <c r="C161" i="5" s="1"/>
  <c r="W160" i="5"/>
  <c r="G160" i="5"/>
  <c r="H160" i="5"/>
  <c r="Y160" i="5"/>
  <c r="P160" i="5"/>
  <c r="R159" i="5"/>
  <c r="S155" i="5"/>
  <c r="U155" i="5"/>
  <c r="U156" i="5"/>
  <c r="S156" i="5"/>
  <c r="V156" i="5"/>
  <c r="B157" i="5"/>
  <c r="C157" i="5" s="1"/>
  <c r="H156" i="5"/>
  <c r="I151" i="5"/>
  <c r="U151" i="5"/>
  <c r="AB152" i="5"/>
  <c r="AB153" i="5" s="1"/>
  <c r="T152" i="5"/>
  <c r="L152" i="5"/>
  <c r="AA152" i="5"/>
  <c r="K152" i="5"/>
  <c r="R152" i="5"/>
  <c r="J152" i="5"/>
  <c r="J153" i="5" s="1"/>
  <c r="Y152" i="5"/>
  <c r="Q152" i="5"/>
  <c r="P152" i="5"/>
  <c r="P153" i="5" s="1"/>
  <c r="AC152" i="5"/>
  <c r="U152" i="5"/>
  <c r="M152" i="5"/>
  <c r="W152" i="5"/>
  <c r="N152" i="5"/>
  <c r="F152" i="5"/>
  <c r="T159" i="5"/>
  <c r="F159" i="5"/>
  <c r="H159" i="5"/>
  <c r="Z159" i="5"/>
  <c r="AD142" i="5"/>
  <c r="AD143" i="5" s="1"/>
  <c r="AE143" i="5" s="1"/>
  <c r="T155" i="5"/>
  <c r="AC155" i="5"/>
  <c r="H155" i="5"/>
  <c r="N147" i="5"/>
  <c r="N148" i="5" s="1"/>
  <c r="Q151" i="5"/>
  <c r="AC151" i="5"/>
  <c r="AC153" i="5" s="1"/>
  <c r="H151" i="5"/>
  <c r="U159" i="5"/>
  <c r="N159" i="5"/>
  <c r="P159" i="5"/>
  <c r="AA155" i="5"/>
  <c r="F155" i="5"/>
  <c r="P155" i="5"/>
  <c r="R147" i="5"/>
  <c r="R148" i="5" s="1"/>
  <c r="L147" i="5"/>
  <c r="L148" i="5" s="1"/>
  <c r="AA151" i="5"/>
  <c r="Y151" i="5"/>
  <c r="F151" i="5"/>
  <c r="F153" i="5" s="1"/>
  <c r="AB159" i="5"/>
  <c r="V159" i="5"/>
  <c r="AD154" i="5"/>
  <c r="AB155" i="5"/>
  <c r="N155" i="5"/>
  <c r="D46" i="4"/>
  <c r="E45" i="4"/>
  <c r="E433" i="3"/>
  <c r="E498" i="3"/>
  <c r="E493" i="3"/>
  <c r="E508" i="3"/>
  <c r="E513" i="3"/>
  <c r="E533" i="3"/>
  <c r="E548" i="3"/>
  <c r="E443" i="3"/>
  <c r="E448" i="3"/>
  <c r="E478" i="3"/>
  <c r="E488" i="3"/>
  <c r="E383" i="3"/>
  <c r="E388" i="3"/>
  <c r="E393" i="3"/>
  <c r="E418" i="3"/>
  <c r="E398" i="3"/>
  <c r="E413" i="3"/>
  <c r="E323" i="3"/>
  <c r="E333" i="3"/>
  <c r="E328" i="3"/>
  <c r="E338" i="3"/>
  <c r="E358" i="3"/>
  <c r="E353" i="3"/>
  <c r="D572" i="1"/>
  <c r="D567" i="1"/>
  <c r="D562" i="1"/>
  <c r="D557" i="1"/>
  <c r="D552" i="1"/>
  <c r="D547" i="1"/>
  <c r="D542" i="1"/>
  <c r="D537" i="1"/>
  <c r="D532" i="1"/>
  <c r="D527" i="1"/>
  <c r="D522" i="1"/>
  <c r="D517" i="1"/>
  <c r="D512" i="1"/>
  <c r="D507" i="1"/>
  <c r="D502" i="1"/>
  <c r="D497" i="1"/>
  <c r="D492" i="1"/>
  <c r="D487" i="1"/>
  <c r="D482" i="1"/>
  <c r="D477" i="1"/>
  <c r="D472" i="1"/>
  <c r="D467" i="1"/>
  <c r="D462" i="1"/>
  <c r="D457" i="1"/>
  <c r="AD157" i="11" l="1"/>
  <c r="Y171" i="11"/>
  <c r="Q171" i="11"/>
  <c r="I171" i="11"/>
  <c r="H171" i="11"/>
  <c r="B172" i="11"/>
  <c r="C172" i="11" s="1"/>
  <c r="W171" i="11"/>
  <c r="O171" i="11"/>
  <c r="G171" i="11"/>
  <c r="V171" i="11"/>
  <c r="AC171" i="11"/>
  <c r="U171" i="11"/>
  <c r="M171" i="11"/>
  <c r="AB171" i="11"/>
  <c r="T171" i="11"/>
  <c r="L171" i="11"/>
  <c r="X171" i="11"/>
  <c r="Z171" i="11"/>
  <c r="K171" i="11"/>
  <c r="J171" i="11"/>
  <c r="R171" i="11"/>
  <c r="S171" i="11"/>
  <c r="F162" i="11"/>
  <c r="F163" i="11" s="1"/>
  <c r="X162" i="11"/>
  <c r="S162" i="11"/>
  <c r="S163" i="11" s="1"/>
  <c r="Z175" i="11"/>
  <c r="R175" i="11"/>
  <c r="J175" i="11"/>
  <c r="Y175" i="11"/>
  <c r="X175" i="11"/>
  <c r="P175" i="11"/>
  <c r="H175" i="11"/>
  <c r="B176" i="11"/>
  <c r="C176" i="11" s="1"/>
  <c r="W175" i="11"/>
  <c r="O175" i="11"/>
  <c r="N175" i="11"/>
  <c r="F175" i="11"/>
  <c r="AC175" i="11"/>
  <c r="U175" i="11"/>
  <c r="M175" i="11"/>
  <c r="K175" i="11"/>
  <c r="Q175" i="11"/>
  <c r="AB175" i="11"/>
  <c r="S175" i="11"/>
  <c r="AA175" i="11"/>
  <c r="L175" i="11"/>
  <c r="T175" i="11"/>
  <c r="U174" i="11"/>
  <c r="X167" i="11"/>
  <c r="X168" i="11" s="1"/>
  <c r="J167" i="11"/>
  <c r="AD161" i="11"/>
  <c r="N162" i="11"/>
  <c r="N163" i="11" s="1"/>
  <c r="I162" i="11"/>
  <c r="I163" i="11" s="1"/>
  <c r="AA162" i="11"/>
  <c r="AC174" i="11"/>
  <c r="U162" i="11"/>
  <c r="U163" i="11" s="1"/>
  <c r="G162" i="11"/>
  <c r="G163" i="11" s="1"/>
  <c r="Y162" i="11"/>
  <c r="Y163" i="11" s="1"/>
  <c r="N174" i="11"/>
  <c r="H158" i="11"/>
  <c r="R170" i="11"/>
  <c r="H170" i="11"/>
  <c r="Z170" i="11"/>
  <c r="M170" i="11"/>
  <c r="AC162" i="11"/>
  <c r="AC163" i="11" s="1"/>
  <c r="O162" i="11"/>
  <c r="O163" i="11" s="1"/>
  <c r="J162" i="11"/>
  <c r="J163" i="11" s="1"/>
  <c r="O174" i="11"/>
  <c r="Y174" i="11"/>
  <c r="L174" i="11"/>
  <c r="V174" i="11"/>
  <c r="AD158" i="11"/>
  <c r="AE158" i="11" s="1"/>
  <c r="F170" i="11"/>
  <c r="G170" i="11"/>
  <c r="P170" i="11"/>
  <c r="K170" i="11"/>
  <c r="U170" i="11"/>
  <c r="AB162" i="11"/>
  <c r="AB163" i="11" s="1"/>
  <c r="W162" i="11"/>
  <c r="W163" i="11" s="1"/>
  <c r="R162" i="11"/>
  <c r="R163" i="11" s="1"/>
  <c r="W174" i="11"/>
  <c r="J174" i="11"/>
  <c r="T174" i="11"/>
  <c r="K179" i="11"/>
  <c r="Z179" i="11"/>
  <c r="R179" i="11"/>
  <c r="J179" i="11"/>
  <c r="P179" i="11"/>
  <c r="H179" i="11"/>
  <c r="B180" i="11"/>
  <c r="C180" i="11" s="1"/>
  <c r="W179" i="11"/>
  <c r="B184" i="11"/>
  <c r="C184" i="11" s="1"/>
  <c r="N179" i="11"/>
  <c r="F179" i="11"/>
  <c r="T179" i="11"/>
  <c r="L179" i="11"/>
  <c r="Y179" i="11"/>
  <c r="AC179" i="11"/>
  <c r="M179" i="11"/>
  <c r="AA163" i="11"/>
  <c r="AB170" i="11"/>
  <c r="O170" i="11"/>
  <c r="X170" i="11"/>
  <c r="S170" i="11"/>
  <c r="AC170" i="11"/>
  <c r="L162" i="11"/>
  <c r="L163" i="11" s="1"/>
  <c r="H162" i="11"/>
  <c r="H163" i="11" s="1"/>
  <c r="Z162" i="11"/>
  <c r="Z163" i="11" s="1"/>
  <c r="X174" i="11"/>
  <c r="R174" i="11"/>
  <c r="AB174" i="11"/>
  <c r="O166" i="11"/>
  <c r="Y166" i="11"/>
  <c r="L166" i="11"/>
  <c r="X163" i="11"/>
  <c r="AD169" i="11"/>
  <c r="V170" i="11"/>
  <c r="I170" i="11"/>
  <c r="T162" i="11"/>
  <c r="T163" i="11" s="1"/>
  <c r="P162" i="11"/>
  <c r="P163" i="11" s="1"/>
  <c r="AD165" i="11"/>
  <c r="P174" i="11"/>
  <c r="Z174" i="11"/>
  <c r="M166" i="11"/>
  <c r="W166" i="11"/>
  <c r="J166" i="11"/>
  <c r="J168" i="11" s="1"/>
  <c r="D46" i="10"/>
  <c r="E45" i="10"/>
  <c r="J163" i="9"/>
  <c r="O163" i="9"/>
  <c r="AD169" i="9"/>
  <c r="G170" i="9"/>
  <c r="N170" i="9"/>
  <c r="K170" i="9"/>
  <c r="U170" i="9"/>
  <c r="AA179" i="9"/>
  <c r="S179" i="9"/>
  <c r="K179" i="9"/>
  <c r="Y179" i="9"/>
  <c r="Q179" i="9"/>
  <c r="I179" i="9"/>
  <c r="X179" i="9"/>
  <c r="P179" i="9"/>
  <c r="B180" i="9"/>
  <c r="C180" i="9" s="1"/>
  <c r="O179" i="9"/>
  <c r="G179" i="9"/>
  <c r="AB179" i="9"/>
  <c r="T179" i="9"/>
  <c r="L179" i="9"/>
  <c r="Z179" i="9"/>
  <c r="F179" i="9"/>
  <c r="U179" i="9"/>
  <c r="V179" i="9"/>
  <c r="B184" i="9"/>
  <c r="C184" i="9" s="1"/>
  <c r="AC179" i="9"/>
  <c r="Y171" i="9"/>
  <c r="X171" i="9"/>
  <c r="P171" i="9"/>
  <c r="B172" i="9"/>
  <c r="C172" i="9" s="1"/>
  <c r="O171" i="9"/>
  <c r="N171" i="9"/>
  <c r="F171" i="9"/>
  <c r="Z171" i="9"/>
  <c r="AA171" i="9"/>
  <c r="T171" i="9"/>
  <c r="AB171" i="9"/>
  <c r="H171" i="9"/>
  <c r="V170" i="9"/>
  <c r="S170" i="9"/>
  <c r="AC170" i="9"/>
  <c r="AD157" i="9"/>
  <c r="F158" i="9"/>
  <c r="M162" i="9"/>
  <c r="M163" i="9" s="1"/>
  <c r="W162" i="9"/>
  <c r="W163" i="9" s="1"/>
  <c r="R162" i="9"/>
  <c r="R163" i="9" s="1"/>
  <c r="H170" i="9"/>
  <c r="I170" i="9"/>
  <c r="AA170" i="9"/>
  <c r="AD161" i="9"/>
  <c r="F163" i="9"/>
  <c r="X174" i="9"/>
  <c r="Z174" i="9"/>
  <c r="M174" i="9"/>
  <c r="N162" i="9"/>
  <c r="N163" i="9" s="1"/>
  <c r="H162" i="9"/>
  <c r="H163" i="9" s="1"/>
  <c r="Z162" i="9"/>
  <c r="Z163" i="9" s="1"/>
  <c r="O170" i="9"/>
  <c r="Q170" i="9"/>
  <c r="P162" i="9"/>
  <c r="P163" i="9" s="1"/>
  <c r="K162" i="9"/>
  <c r="K163" i="9" s="1"/>
  <c r="AB163" i="9"/>
  <c r="I166" i="9"/>
  <c r="AA166" i="9"/>
  <c r="P170" i="9"/>
  <c r="Y170" i="9"/>
  <c r="L170" i="9"/>
  <c r="G174" i="9"/>
  <c r="S174" i="9"/>
  <c r="AC174" i="9"/>
  <c r="AD158" i="9"/>
  <c r="AE158" i="9" s="1"/>
  <c r="L162" i="9"/>
  <c r="L163" i="9" s="1"/>
  <c r="X162" i="9"/>
  <c r="X163" i="9" s="1"/>
  <c r="S162" i="9"/>
  <c r="S163" i="9" s="1"/>
  <c r="W170" i="9"/>
  <c r="J170" i="9"/>
  <c r="T170" i="9"/>
  <c r="O174" i="9"/>
  <c r="AA174" i="9"/>
  <c r="F174" i="9"/>
  <c r="V162" i="9"/>
  <c r="V163" i="9" s="1"/>
  <c r="T162" i="9"/>
  <c r="T163" i="9" s="1"/>
  <c r="I162" i="9"/>
  <c r="I163" i="9" s="1"/>
  <c r="AA162" i="9"/>
  <c r="AA163" i="9" s="1"/>
  <c r="X170" i="9"/>
  <c r="R170" i="9"/>
  <c r="AB170" i="9"/>
  <c r="N174" i="9"/>
  <c r="AC162" i="9"/>
  <c r="AC163" i="9" s="1"/>
  <c r="AB162" i="9"/>
  <c r="Q162" i="9"/>
  <c r="Q163" i="9" s="1"/>
  <c r="X167" i="9"/>
  <c r="X168" i="9" s="1"/>
  <c r="P167" i="9"/>
  <c r="P168" i="9" s="1"/>
  <c r="G167" i="9"/>
  <c r="G168" i="9" s="1"/>
  <c r="F167" i="9"/>
  <c r="AC167" i="9"/>
  <c r="AC168" i="9" s="1"/>
  <c r="T167" i="9"/>
  <c r="T168" i="9" s="1"/>
  <c r="H167" i="9"/>
  <c r="H168" i="9" s="1"/>
  <c r="Y167" i="9"/>
  <c r="Y168" i="9" s="1"/>
  <c r="Q167" i="9"/>
  <c r="Q168" i="9" s="1"/>
  <c r="K167" i="9"/>
  <c r="K168" i="9" s="1"/>
  <c r="Z167" i="9"/>
  <c r="Z168" i="9" s="1"/>
  <c r="AA167" i="9"/>
  <c r="U166" i="9"/>
  <c r="J166" i="9"/>
  <c r="F170" i="9"/>
  <c r="Z170" i="9"/>
  <c r="I174" i="9"/>
  <c r="Z175" i="9"/>
  <c r="R175" i="9"/>
  <c r="I175" i="9"/>
  <c r="X175" i="9"/>
  <c r="P175" i="9"/>
  <c r="H175" i="9"/>
  <c r="B176" i="9"/>
  <c r="C176" i="9" s="1"/>
  <c r="V175" i="9"/>
  <c r="N175" i="9"/>
  <c r="F175" i="9"/>
  <c r="AA175" i="9"/>
  <c r="S175" i="9"/>
  <c r="J175" i="9"/>
  <c r="AB175" i="9"/>
  <c r="U175" i="9"/>
  <c r="T175" i="9"/>
  <c r="M175" i="9"/>
  <c r="L175" i="9"/>
  <c r="L174" i="9"/>
  <c r="U162" i="9"/>
  <c r="U163" i="9" s="1"/>
  <c r="G162" i="9"/>
  <c r="AD165" i="9"/>
  <c r="D46" i="8"/>
  <c r="E45" i="8"/>
  <c r="AD165" i="7"/>
  <c r="Q162" i="7"/>
  <c r="Y162" i="7"/>
  <c r="Y163" i="7" s="1"/>
  <c r="L162" i="7"/>
  <c r="L163" i="7" s="1"/>
  <c r="Y166" i="7"/>
  <c r="L166" i="7"/>
  <c r="V166" i="7"/>
  <c r="N170" i="7"/>
  <c r="X166" i="7"/>
  <c r="G162" i="7"/>
  <c r="J162" i="7"/>
  <c r="J163" i="7" s="1"/>
  <c r="T162" i="7"/>
  <c r="Z167" i="7"/>
  <c r="R167" i="7"/>
  <c r="X167" i="7"/>
  <c r="P167" i="7"/>
  <c r="H167" i="7"/>
  <c r="W167" i="7"/>
  <c r="F167" i="7"/>
  <c r="AC167" i="7"/>
  <c r="U167" i="7"/>
  <c r="M167" i="7"/>
  <c r="J167" i="7"/>
  <c r="AB167" i="7"/>
  <c r="AA167" i="7"/>
  <c r="T167" i="7"/>
  <c r="J166" i="7"/>
  <c r="T166" i="7"/>
  <c r="K174" i="7"/>
  <c r="U174" i="7"/>
  <c r="W174" i="7"/>
  <c r="Y170" i="7"/>
  <c r="L170" i="7"/>
  <c r="V170" i="7"/>
  <c r="W166" i="7"/>
  <c r="W168" i="7" s="1"/>
  <c r="R162" i="7"/>
  <c r="AB162" i="7"/>
  <c r="AB163" i="7" s="1"/>
  <c r="G166" i="7"/>
  <c r="R166" i="7"/>
  <c r="R168" i="7" s="1"/>
  <c r="AB166" i="7"/>
  <c r="Q163" i="7"/>
  <c r="AB175" i="7"/>
  <c r="T175" i="7"/>
  <c r="L175" i="7"/>
  <c r="S175" i="7"/>
  <c r="K175" i="7"/>
  <c r="Z175" i="7"/>
  <c r="R175" i="7"/>
  <c r="J175" i="7"/>
  <c r="Q175" i="7"/>
  <c r="X175" i="7"/>
  <c r="P175" i="7"/>
  <c r="H175" i="7"/>
  <c r="B176" i="7"/>
  <c r="C176" i="7" s="1"/>
  <c r="W175" i="7"/>
  <c r="G175" i="7"/>
  <c r="F175" i="7"/>
  <c r="AC175" i="7"/>
  <c r="V175" i="7"/>
  <c r="U175" i="7"/>
  <c r="N175" i="7"/>
  <c r="M175" i="7"/>
  <c r="J170" i="7"/>
  <c r="T170" i="7"/>
  <c r="G170" i="7"/>
  <c r="N166" i="7"/>
  <c r="H162" i="7"/>
  <c r="H163" i="7" s="1"/>
  <c r="Z162" i="7"/>
  <c r="M162" i="7"/>
  <c r="M163" i="7" s="1"/>
  <c r="H166" i="7"/>
  <c r="Z166" i="7"/>
  <c r="M166" i="7"/>
  <c r="M168" i="7" s="1"/>
  <c r="G163" i="7"/>
  <c r="I174" i="7"/>
  <c r="AA174" i="7"/>
  <c r="F174" i="7"/>
  <c r="H174" i="7"/>
  <c r="AD157" i="7"/>
  <c r="AD158" i="7" s="1"/>
  <c r="AE158" i="7" s="1"/>
  <c r="R170" i="7"/>
  <c r="AB170" i="7"/>
  <c r="O170" i="7"/>
  <c r="AD161" i="7"/>
  <c r="W162" i="7"/>
  <c r="W163" i="7" s="1"/>
  <c r="Q166" i="7"/>
  <c r="P162" i="7"/>
  <c r="P163" i="7" s="1"/>
  <c r="K162" i="7"/>
  <c r="K163" i="7" s="1"/>
  <c r="U162" i="7"/>
  <c r="U163" i="7" s="1"/>
  <c r="AD169" i="7"/>
  <c r="O166" i="7"/>
  <c r="K166" i="7"/>
  <c r="U166" i="7"/>
  <c r="T163" i="7"/>
  <c r="N174" i="7"/>
  <c r="P174" i="7"/>
  <c r="H170" i="7"/>
  <c r="Z170" i="7"/>
  <c r="M170" i="7"/>
  <c r="W170" i="7"/>
  <c r="N162" i="7"/>
  <c r="N163" i="7" s="1"/>
  <c r="O162" i="7"/>
  <c r="O163" i="7" s="1"/>
  <c r="X162" i="7"/>
  <c r="X163" i="7" s="1"/>
  <c r="S162" i="7"/>
  <c r="S163" i="7" s="1"/>
  <c r="AC162" i="7"/>
  <c r="AC163" i="7" s="1"/>
  <c r="Z163" i="7"/>
  <c r="P166" i="7"/>
  <c r="S166" i="7"/>
  <c r="AC166" i="7"/>
  <c r="AC168" i="7" s="1"/>
  <c r="R163" i="7"/>
  <c r="Q174" i="7"/>
  <c r="L174" i="7"/>
  <c r="V174" i="7"/>
  <c r="I170" i="7"/>
  <c r="K170" i="7"/>
  <c r="U170" i="7"/>
  <c r="Z171" i="7"/>
  <c r="R171" i="7"/>
  <c r="J171" i="7"/>
  <c r="Y171" i="7"/>
  <c r="H171" i="7"/>
  <c r="B172" i="7"/>
  <c r="C172" i="7" s="1"/>
  <c r="W171" i="7"/>
  <c r="O171" i="7"/>
  <c r="AC171" i="7"/>
  <c r="AB171" i="7"/>
  <c r="U171" i="7"/>
  <c r="T171" i="7"/>
  <c r="Q171" i="7"/>
  <c r="F162" i="7"/>
  <c r="V162" i="7"/>
  <c r="V163" i="7" s="1"/>
  <c r="I162" i="7"/>
  <c r="I163" i="7" s="1"/>
  <c r="AA163" i="7"/>
  <c r="I166" i="7"/>
  <c r="AA166" i="7"/>
  <c r="AA168" i="7" s="1"/>
  <c r="AC179" i="7"/>
  <c r="U179" i="7"/>
  <c r="M179" i="7"/>
  <c r="AB179" i="7"/>
  <c r="AA179" i="7"/>
  <c r="S179" i="7"/>
  <c r="K179" i="7"/>
  <c r="Z179" i="7"/>
  <c r="Q179" i="7"/>
  <c r="I179" i="7"/>
  <c r="X179" i="7"/>
  <c r="P179" i="7"/>
  <c r="H179" i="7"/>
  <c r="F179" i="7"/>
  <c r="B180" i="7"/>
  <c r="C180" i="7" s="1"/>
  <c r="B184" i="7"/>
  <c r="C184" i="7" s="1"/>
  <c r="W179" i="7"/>
  <c r="V179" i="7"/>
  <c r="P170" i="7"/>
  <c r="S170" i="7"/>
  <c r="E46" i="6"/>
  <c r="D47" i="6"/>
  <c r="Q153" i="5"/>
  <c r="R153" i="5"/>
  <c r="W153" i="5"/>
  <c r="AC156" i="5"/>
  <c r="N153" i="5"/>
  <c r="AA153" i="5"/>
  <c r="O156" i="5"/>
  <c r="I156" i="5"/>
  <c r="AA156" i="5"/>
  <c r="M153" i="5"/>
  <c r="AB169" i="5"/>
  <c r="AA169" i="5"/>
  <c r="S169" i="5"/>
  <c r="K169" i="5"/>
  <c r="Z169" i="5"/>
  <c r="Q169" i="5"/>
  <c r="I169" i="5"/>
  <c r="X169" i="5"/>
  <c r="P169" i="5"/>
  <c r="H169" i="5"/>
  <c r="B174" i="5"/>
  <c r="C174" i="5" s="1"/>
  <c r="W169" i="5"/>
  <c r="V169" i="5"/>
  <c r="O169" i="5"/>
  <c r="N169" i="5"/>
  <c r="B170" i="5"/>
  <c r="C170" i="5" s="1"/>
  <c r="AD159" i="5"/>
  <c r="T153" i="5"/>
  <c r="G152" i="5"/>
  <c r="G153" i="5" s="1"/>
  <c r="H152" i="5"/>
  <c r="H153" i="5" s="1"/>
  <c r="Z152" i="5"/>
  <c r="Z153" i="5" s="1"/>
  <c r="U153" i="5"/>
  <c r="W156" i="5"/>
  <c r="Y156" i="5"/>
  <c r="L156" i="5"/>
  <c r="O160" i="5"/>
  <c r="AA160" i="5"/>
  <c r="F160" i="5"/>
  <c r="L153" i="5"/>
  <c r="Y164" i="5"/>
  <c r="X164" i="5"/>
  <c r="M164" i="5"/>
  <c r="O164" i="5"/>
  <c r="X156" i="5"/>
  <c r="T156" i="5"/>
  <c r="N160" i="5"/>
  <c r="K153" i="5"/>
  <c r="U164" i="5"/>
  <c r="W164" i="5"/>
  <c r="P156" i="5"/>
  <c r="Q156" i="5"/>
  <c r="J156" i="5"/>
  <c r="O152" i="5"/>
  <c r="O153" i="5" s="1"/>
  <c r="X152" i="5"/>
  <c r="X153" i="5" s="1"/>
  <c r="S152" i="5"/>
  <c r="S153" i="5" s="1"/>
  <c r="I157" i="5"/>
  <c r="N157" i="5"/>
  <c r="AB157" i="5"/>
  <c r="K157" i="5"/>
  <c r="X157" i="5"/>
  <c r="R156" i="5"/>
  <c r="AB156" i="5"/>
  <c r="I160" i="5"/>
  <c r="X161" i="5"/>
  <c r="B162" i="5"/>
  <c r="C162" i="5" s="1"/>
  <c r="N161" i="5"/>
  <c r="P161" i="5"/>
  <c r="AB161" i="5"/>
  <c r="L160" i="5"/>
  <c r="V160" i="5"/>
  <c r="Z164" i="5"/>
  <c r="S164" i="5"/>
  <c r="AC164" i="5"/>
  <c r="R165" i="5"/>
  <c r="B166" i="5"/>
  <c r="C166" i="5" s="1"/>
  <c r="T165" i="5"/>
  <c r="L165" i="5"/>
  <c r="J165" i="5"/>
  <c r="U165" i="5"/>
  <c r="AC165" i="5"/>
  <c r="AD151" i="5"/>
  <c r="V152" i="5"/>
  <c r="V153" i="5" s="1"/>
  <c r="I152" i="5"/>
  <c r="I153" i="5" s="1"/>
  <c r="AD147" i="5"/>
  <c r="AD148" i="5" s="1"/>
  <c r="AE148" i="5" s="1"/>
  <c r="F156" i="5"/>
  <c r="Z156" i="5"/>
  <c r="M156" i="5"/>
  <c r="Q160" i="5"/>
  <c r="J160" i="5"/>
  <c r="T160" i="5"/>
  <c r="I164" i="5"/>
  <c r="AA164" i="5"/>
  <c r="F164" i="5"/>
  <c r="Y153" i="5"/>
  <c r="AD155" i="5"/>
  <c r="G156" i="5"/>
  <c r="N156" i="5"/>
  <c r="K156" i="5"/>
  <c r="X160" i="5"/>
  <c r="R160" i="5"/>
  <c r="D47" i="4"/>
  <c r="E46" i="4"/>
  <c r="V672" i="1"/>
  <c r="O672" i="1"/>
  <c r="N672" i="1"/>
  <c r="G672" i="1"/>
  <c r="F672" i="1"/>
  <c r="D672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AC671" i="1" s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AC670" i="1" s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C669" i="1" s="1"/>
  <c r="AB668" i="1"/>
  <c r="AB672" i="1" s="1"/>
  <c r="AA668" i="1"/>
  <c r="AA672" i="1" s="1"/>
  <c r="Z668" i="1"/>
  <c r="Z672" i="1" s="1"/>
  <c r="Y668" i="1"/>
  <c r="Y672" i="1" s="1"/>
  <c r="X668" i="1"/>
  <c r="X672" i="1" s="1"/>
  <c r="W668" i="1"/>
  <c r="W672" i="1" s="1"/>
  <c r="V668" i="1"/>
  <c r="U668" i="1"/>
  <c r="U672" i="1" s="1"/>
  <c r="T668" i="1"/>
  <c r="T672" i="1" s="1"/>
  <c r="S668" i="1"/>
  <c r="S672" i="1" s="1"/>
  <c r="R668" i="1"/>
  <c r="R672" i="1" s="1"/>
  <c r="Q668" i="1"/>
  <c r="Q672" i="1" s="1"/>
  <c r="P668" i="1"/>
  <c r="P672" i="1" s="1"/>
  <c r="O668" i="1"/>
  <c r="N668" i="1"/>
  <c r="M668" i="1"/>
  <c r="M672" i="1" s="1"/>
  <c r="L668" i="1"/>
  <c r="L672" i="1" s="1"/>
  <c r="K668" i="1"/>
  <c r="K672" i="1" s="1"/>
  <c r="J668" i="1"/>
  <c r="J672" i="1" s="1"/>
  <c r="I668" i="1"/>
  <c r="I672" i="1" s="1"/>
  <c r="H668" i="1"/>
  <c r="H672" i="1" s="1"/>
  <c r="G668" i="1"/>
  <c r="F668" i="1"/>
  <c r="E668" i="1"/>
  <c r="E672" i="1" s="1"/>
  <c r="V667" i="1"/>
  <c r="U667" i="1"/>
  <c r="N667" i="1"/>
  <c r="M667" i="1"/>
  <c r="F667" i="1"/>
  <c r="E667" i="1"/>
  <c r="D667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AC666" i="1" s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AC665" i="1" s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AC664" i="1" s="1"/>
  <c r="AB663" i="1"/>
  <c r="AB667" i="1" s="1"/>
  <c r="AA663" i="1"/>
  <c r="AA667" i="1" s="1"/>
  <c r="Z663" i="1"/>
  <c r="Z667" i="1" s="1"/>
  <c r="Y663" i="1"/>
  <c r="Y667" i="1" s="1"/>
  <c r="X663" i="1"/>
  <c r="X667" i="1" s="1"/>
  <c r="W663" i="1"/>
  <c r="W667" i="1" s="1"/>
  <c r="V663" i="1"/>
  <c r="U663" i="1"/>
  <c r="T663" i="1"/>
  <c r="T667" i="1" s="1"/>
  <c r="S663" i="1"/>
  <c r="S667" i="1" s="1"/>
  <c r="R663" i="1"/>
  <c r="R667" i="1" s="1"/>
  <c r="Q663" i="1"/>
  <c r="Q667" i="1" s="1"/>
  <c r="P663" i="1"/>
  <c r="P667" i="1" s="1"/>
  <c r="O663" i="1"/>
  <c r="O667" i="1" s="1"/>
  <c r="N663" i="1"/>
  <c r="M663" i="1"/>
  <c r="L663" i="1"/>
  <c r="L667" i="1" s="1"/>
  <c r="K663" i="1"/>
  <c r="K667" i="1" s="1"/>
  <c r="J663" i="1"/>
  <c r="J667" i="1" s="1"/>
  <c r="I663" i="1"/>
  <c r="I667" i="1" s="1"/>
  <c r="H663" i="1"/>
  <c r="H667" i="1" s="1"/>
  <c r="G663" i="1"/>
  <c r="G667" i="1" s="1"/>
  <c r="F663" i="1"/>
  <c r="E663" i="1"/>
  <c r="AC663" i="1" s="1"/>
  <c r="AB662" i="1"/>
  <c r="U662" i="1"/>
  <c r="T662" i="1"/>
  <c r="M662" i="1"/>
  <c r="L662" i="1"/>
  <c r="E662" i="1"/>
  <c r="D662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AC661" i="1" s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AC660" i="1" s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AC659" i="1" s="1"/>
  <c r="AB658" i="1"/>
  <c r="AA658" i="1"/>
  <c r="AA662" i="1" s="1"/>
  <c r="Z658" i="1"/>
  <c r="Z662" i="1" s="1"/>
  <c r="Y658" i="1"/>
  <c r="Y662" i="1" s="1"/>
  <c r="X658" i="1"/>
  <c r="X662" i="1" s="1"/>
  <c r="W658" i="1"/>
  <c r="W662" i="1" s="1"/>
  <c r="V658" i="1"/>
  <c r="V662" i="1" s="1"/>
  <c r="U658" i="1"/>
  <c r="T658" i="1"/>
  <c r="S658" i="1"/>
  <c r="S662" i="1" s="1"/>
  <c r="R658" i="1"/>
  <c r="R662" i="1" s="1"/>
  <c r="Q658" i="1"/>
  <c r="Q662" i="1" s="1"/>
  <c r="P658" i="1"/>
  <c r="P662" i="1" s="1"/>
  <c r="O658" i="1"/>
  <c r="O662" i="1" s="1"/>
  <c r="N658" i="1"/>
  <c r="N662" i="1" s="1"/>
  <c r="M658" i="1"/>
  <c r="L658" i="1"/>
  <c r="K658" i="1"/>
  <c r="K662" i="1" s="1"/>
  <c r="J658" i="1"/>
  <c r="J662" i="1" s="1"/>
  <c r="I658" i="1"/>
  <c r="I662" i="1" s="1"/>
  <c r="H658" i="1"/>
  <c r="H662" i="1" s="1"/>
  <c r="G658" i="1"/>
  <c r="G662" i="1" s="1"/>
  <c r="F658" i="1"/>
  <c r="F662" i="1" s="1"/>
  <c r="E658" i="1"/>
  <c r="AC658" i="1" s="1"/>
  <c r="AB657" i="1"/>
  <c r="AA657" i="1"/>
  <c r="T657" i="1"/>
  <c r="S657" i="1"/>
  <c r="L657" i="1"/>
  <c r="K657" i="1"/>
  <c r="D657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AC656" i="1" s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AC655" i="1" s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AC654" i="1" s="1"/>
  <c r="AB653" i="1"/>
  <c r="AA653" i="1"/>
  <c r="Z653" i="1"/>
  <c r="Z657" i="1" s="1"/>
  <c r="Y653" i="1"/>
  <c r="Y657" i="1" s="1"/>
  <c r="X653" i="1"/>
  <c r="X657" i="1" s="1"/>
  <c r="W653" i="1"/>
  <c r="W657" i="1" s="1"/>
  <c r="V653" i="1"/>
  <c r="V657" i="1" s="1"/>
  <c r="U653" i="1"/>
  <c r="U657" i="1" s="1"/>
  <c r="T653" i="1"/>
  <c r="S653" i="1"/>
  <c r="R653" i="1"/>
  <c r="R657" i="1" s="1"/>
  <c r="Q653" i="1"/>
  <c r="Q657" i="1" s="1"/>
  <c r="P653" i="1"/>
  <c r="P657" i="1" s="1"/>
  <c r="O653" i="1"/>
  <c r="O657" i="1" s="1"/>
  <c r="N653" i="1"/>
  <c r="N657" i="1" s="1"/>
  <c r="M653" i="1"/>
  <c r="M657" i="1" s="1"/>
  <c r="L653" i="1"/>
  <c r="K653" i="1"/>
  <c r="J653" i="1"/>
  <c r="J657" i="1" s="1"/>
  <c r="I653" i="1"/>
  <c r="I657" i="1" s="1"/>
  <c r="H653" i="1"/>
  <c r="H657" i="1" s="1"/>
  <c r="G653" i="1"/>
  <c r="G657" i="1" s="1"/>
  <c r="F653" i="1"/>
  <c r="F657" i="1" s="1"/>
  <c r="E653" i="1"/>
  <c r="AC653" i="1" s="1"/>
  <c r="AA652" i="1"/>
  <c r="Z652" i="1"/>
  <c r="S652" i="1"/>
  <c r="R652" i="1"/>
  <c r="K652" i="1"/>
  <c r="J652" i="1"/>
  <c r="D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C651" i="1" s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N652" i="1" s="1"/>
  <c r="M649" i="1"/>
  <c r="L649" i="1"/>
  <c r="K649" i="1"/>
  <c r="J649" i="1"/>
  <c r="I649" i="1"/>
  <c r="H649" i="1"/>
  <c r="G649" i="1"/>
  <c r="F649" i="1"/>
  <c r="F652" i="1" s="1"/>
  <c r="E649" i="1"/>
  <c r="AC649" i="1" s="1"/>
  <c r="AB648" i="1"/>
  <c r="AB652" i="1" s="1"/>
  <c r="AA648" i="1"/>
  <c r="Z648" i="1"/>
  <c r="Y648" i="1"/>
  <c r="Y652" i="1" s="1"/>
  <c r="X648" i="1"/>
  <c r="X652" i="1" s="1"/>
  <c r="W648" i="1"/>
  <c r="W652" i="1" s="1"/>
  <c r="V648" i="1"/>
  <c r="V652" i="1" s="1"/>
  <c r="U648" i="1"/>
  <c r="U652" i="1" s="1"/>
  <c r="T648" i="1"/>
  <c r="T652" i="1" s="1"/>
  <c r="S648" i="1"/>
  <c r="R648" i="1"/>
  <c r="Q648" i="1"/>
  <c r="Q652" i="1" s="1"/>
  <c r="P648" i="1"/>
  <c r="P652" i="1" s="1"/>
  <c r="O648" i="1"/>
  <c r="O652" i="1" s="1"/>
  <c r="N648" i="1"/>
  <c r="M648" i="1"/>
  <c r="M652" i="1" s="1"/>
  <c r="L648" i="1"/>
  <c r="L652" i="1" s="1"/>
  <c r="K648" i="1"/>
  <c r="J648" i="1"/>
  <c r="I648" i="1"/>
  <c r="I652" i="1" s="1"/>
  <c r="H648" i="1"/>
  <c r="H652" i="1" s="1"/>
  <c r="G648" i="1"/>
  <c r="G652" i="1" s="1"/>
  <c r="F648" i="1"/>
  <c r="E648" i="1"/>
  <c r="AC648" i="1" s="1"/>
  <c r="Z647" i="1"/>
  <c r="Y647" i="1"/>
  <c r="R647" i="1"/>
  <c r="Q647" i="1"/>
  <c r="J647" i="1"/>
  <c r="I647" i="1"/>
  <c r="D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C646" i="1" s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C645" i="1" s="1"/>
  <c r="AB644" i="1"/>
  <c r="AA644" i="1"/>
  <c r="Z644" i="1"/>
  <c r="Y644" i="1"/>
  <c r="X644" i="1"/>
  <c r="W644" i="1"/>
  <c r="V644" i="1"/>
  <c r="U644" i="1"/>
  <c r="U647" i="1" s="1"/>
  <c r="T644" i="1"/>
  <c r="S644" i="1"/>
  <c r="R644" i="1"/>
  <c r="Q644" i="1"/>
  <c r="P644" i="1"/>
  <c r="O644" i="1"/>
  <c r="N644" i="1"/>
  <c r="M644" i="1"/>
  <c r="M647" i="1" s="1"/>
  <c r="L644" i="1"/>
  <c r="K644" i="1"/>
  <c r="J644" i="1"/>
  <c r="I644" i="1"/>
  <c r="H644" i="1"/>
  <c r="G644" i="1"/>
  <c r="F644" i="1"/>
  <c r="E644" i="1"/>
  <c r="AC644" i="1" s="1"/>
  <c r="AB643" i="1"/>
  <c r="AB647" i="1" s="1"/>
  <c r="AA643" i="1"/>
  <c r="AA647" i="1" s="1"/>
  <c r="Z643" i="1"/>
  <c r="Y643" i="1"/>
  <c r="X643" i="1"/>
  <c r="X647" i="1" s="1"/>
  <c r="W643" i="1"/>
  <c r="W647" i="1" s="1"/>
  <c r="V643" i="1"/>
  <c r="V647" i="1" s="1"/>
  <c r="U643" i="1"/>
  <c r="T643" i="1"/>
  <c r="T647" i="1" s="1"/>
  <c r="S643" i="1"/>
  <c r="S647" i="1" s="1"/>
  <c r="R643" i="1"/>
  <c r="Q643" i="1"/>
  <c r="P643" i="1"/>
  <c r="P647" i="1" s="1"/>
  <c r="O643" i="1"/>
  <c r="O647" i="1" s="1"/>
  <c r="N643" i="1"/>
  <c r="N647" i="1" s="1"/>
  <c r="M643" i="1"/>
  <c r="L643" i="1"/>
  <c r="L647" i="1" s="1"/>
  <c r="K643" i="1"/>
  <c r="K647" i="1" s="1"/>
  <c r="J643" i="1"/>
  <c r="I643" i="1"/>
  <c r="H643" i="1"/>
  <c r="H647" i="1" s="1"/>
  <c r="G643" i="1"/>
  <c r="G647" i="1" s="1"/>
  <c r="F643" i="1"/>
  <c r="F647" i="1" s="1"/>
  <c r="E643" i="1"/>
  <c r="AC643" i="1" s="1"/>
  <c r="X642" i="1"/>
  <c r="P642" i="1"/>
  <c r="H642" i="1"/>
  <c r="D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C641" i="1" s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C640" i="1" s="1"/>
  <c r="AB639" i="1"/>
  <c r="AB642" i="1" s="1"/>
  <c r="AA639" i="1"/>
  <c r="Z639" i="1"/>
  <c r="Y639" i="1"/>
  <c r="X639" i="1"/>
  <c r="W639" i="1"/>
  <c r="V639" i="1"/>
  <c r="U639" i="1"/>
  <c r="T639" i="1"/>
  <c r="T642" i="1" s="1"/>
  <c r="S639" i="1"/>
  <c r="R639" i="1"/>
  <c r="Q639" i="1"/>
  <c r="P639" i="1"/>
  <c r="O639" i="1"/>
  <c r="N639" i="1"/>
  <c r="M639" i="1"/>
  <c r="L639" i="1"/>
  <c r="L642" i="1" s="1"/>
  <c r="K639" i="1"/>
  <c r="J639" i="1"/>
  <c r="I639" i="1"/>
  <c r="H639" i="1"/>
  <c r="G639" i="1"/>
  <c r="F639" i="1"/>
  <c r="E639" i="1"/>
  <c r="AC639" i="1" s="1"/>
  <c r="AB638" i="1"/>
  <c r="AA638" i="1"/>
  <c r="AA642" i="1" s="1"/>
  <c r="Z638" i="1"/>
  <c r="Z642" i="1" s="1"/>
  <c r="Y638" i="1"/>
  <c r="Y642" i="1" s="1"/>
  <c r="X638" i="1"/>
  <c r="W638" i="1"/>
  <c r="W642" i="1" s="1"/>
  <c r="V638" i="1"/>
  <c r="V642" i="1" s="1"/>
  <c r="U638" i="1"/>
  <c r="U642" i="1" s="1"/>
  <c r="T638" i="1"/>
  <c r="S638" i="1"/>
  <c r="S642" i="1" s="1"/>
  <c r="R638" i="1"/>
  <c r="R642" i="1" s="1"/>
  <c r="Q638" i="1"/>
  <c r="Q642" i="1" s="1"/>
  <c r="P638" i="1"/>
  <c r="O638" i="1"/>
  <c r="O642" i="1" s="1"/>
  <c r="N638" i="1"/>
  <c r="N642" i="1" s="1"/>
  <c r="M638" i="1"/>
  <c r="M642" i="1" s="1"/>
  <c r="L638" i="1"/>
  <c r="K638" i="1"/>
  <c r="K642" i="1" s="1"/>
  <c r="J638" i="1"/>
  <c r="J642" i="1" s="1"/>
  <c r="I638" i="1"/>
  <c r="I642" i="1" s="1"/>
  <c r="H638" i="1"/>
  <c r="G638" i="1"/>
  <c r="G642" i="1" s="1"/>
  <c r="F638" i="1"/>
  <c r="F642" i="1" s="1"/>
  <c r="E638" i="1"/>
  <c r="E642" i="1" s="1"/>
  <c r="W637" i="1"/>
  <c r="O637" i="1"/>
  <c r="G637" i="1"/>
  <c r="D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C636" i="1" s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C635" i="1" s="1"/>
  <c r="AB634" i="1"/>
  <c r="AA634" i="1"/>
  <c r="AA637" i="1" s="1"/>
  <c r="Z634" i="1"/>
  <c r="Y634" i="1"/>
  <c r="X634" i="1"/>
  <c r="W634" i="1"/>
  <c r="V634" i="1"/>
  <c r="U634" i="1"/>
  <c r="T634" i="1"/>
  <c r="S634" i="1"/>
  <c r="S637" i="1" s="1"/>
  <c r="R634" i="1"/>
  <c r="Q634" i="1"/>
  <c r="P634" i="1"/>
  <c r="O634" i="1"/>
  <c r="N634" i="1"/>
  <c r="M634" i="1"/>
  <c r="L634" i="1"/>
  <c r="K634" i="1"/>
  <c r="K637" i="1" s="1"/>
  <c r="J634" i="1"/>
  <c r="I634" i="1"/>
  <c r="H634" i="1"/>
  <c r="G634" i="1"/>
  <c r="F634" i="1"/>
  <c r="E634" i="1"/>
  <c r="AC634" i="1" s="1"/>
  <c r="AB633" i="1"/>
  <c r="AB637" i="1" s="1"/>
  <c r="AA633" i="1"/>
  <c r="Z633" i="1"/>
  <c r="Z637" i="1" s="1"/>
  <c r="Y633" i="1"/>
  <c r="Y637" i="1" s="1"/>
  <c r="X633" i="1"/>
  <c r="X637" i="1" s="1"/>
  <c r="W633" i="1"/>
  <c r="V633" i="1"/>
  <c r="V637" i="1" s="1"/>
  <c r="U633" i="1"/>
  <c r="U637" i="1" s="1"/>
  <c r="T633" i="1"/>
  <c r="T637" i="1" s="1"/>
  <c r="S633" i="1"/>
  <c r="R633" i="1"/>
  <c r="R637" i="1" s="1"/>
  <c r="Q633" i="1"/>
  <c r="Q637" i="1" s="1"/>
  <c r="P633" i="1"/>
  <c r="P637" i="1" s="1"/>
  <c r="O633" i="1"/>
  <c r="N633" i="1"/>
  <c r="N637" i="1" s="1"/>
  <c r="M633" i="1"/>
  <c r="M637" i="1" s="1"/>
  <c r="L633" i="1"/>
  <c r="L637" i="1" s="1"/>
  <c r="K633" i="1"/>
  <c r="J633" i="1"/>
  <c r="J637" i="1" s="1"/>
  <c r="I633" i="1"/>
  <c r="I637" i="1" s="1"/>
  <c r="H633" i="1"/>
  <c r="H637" i="1" s="1"/>
  <c r="G633" i="1"/>
  <c r="F633" i="1"/>
  <c r="F637" i="1" s="1"/>
  <c r="E633" i="1"/>
  <c r="E637" i="1" s="1"/>
  <c r="V632" i="1"/>
  <c r="N632" i="1"/>
  <c r="F632" i="1"/>
  <c r="D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C631" i="1" s="1"/>
  <c r="AB630" i="1"/>
  <c r="AA630" i="1"/>
  <c r="Z630" i="1"/>
  <c r="Y630" i="1"/>
  <c r="X630" i="1"/>
  <c r="W630" i="1"/>
  <c r="V630" i="1"/>
  <c r="U630" i="1"/>
  <c r="U632" i="1" s="1"/>
  <c r="T630" i="1"/>
  <c r="S630" i="1"/>
  <c r="R630" i="1"/>
  <c r="Q630" i="1"/>
  <c r="P630" i="1"/>
  <c r="O630" i="1"/>
  <c r="N630" i="1"/>
  <c r="M630" i="1"/>
  <c r="M632" i="1" s="1"/>
  <c r="L630" i="1"/>
  <c r="K630" i="1"/>
  <c r="J630" i="1"/>
  <c r="I630" i="1"/>
  <c r="H630" i="1"/>
  <c r="G630" i="1"/>
  <c r="F630" i="1"/>
  <c r="E630" i="1"/>
  <c r="E632" i="1" s="1"/>
  <c r="AB629" i="1"/>
  <c r="AA629" i="1"/>
  <c r="Z629" i="1"/>
  <c r="Z632" i="1" s="1"/>
  <c r="Y629" i="1"/>
  <c r="X629" i="1"/>
  <c r="W629" i="1"/>
  <c r="V629" i="1"/>
  <c r="U629" i="1"/>
  <c r="T629" i="1"/>
  <c r="S629" i="1"/>
  <c r="R629" i="1"/>
  <c r="R632" i="1" s="1"/>
  <c r="Q629" i="1"/>
  <c r="P629" i="1"/>
  <c r="O629" i="1"/>
  <c r="N629" i="1"/>
  <c r="M629" i="1"/>
  <c r="L629" i="1"/>
  <c r="K629" i="1"/>
  <c r="J629" i="1"/>
  <c r="J632" i="1" s="1"/>
  <c r="I629" i="1"/>
  <c r="H629" i="1"/>
  <c r="G629" i="1"/>
  <c r="F629" i="1"/>
  <c r="E629" i="1"/>
  <c r="AC629" i="1" s="1"/>
  <c r="AB628" i="1"/>
  <c r="AB632" i="1" s="1"/>
  <c r="AA628" i="1"/>
  <c r="AA632" i="1" s="1"/>
  <c r="Z628" i="1"/>
  <c r="Y628" i="1"/>
  <c r="Y632" i="1" s="1"/>
  <c r="X628" i="1"/>
  <c r="X632" i="1" s="1"/>
  <c r="W628" i="1"/>
  <c r="W632" i="1" s="1"/>
  <c r="V628" i="1"/>
  <c r="U628" i="1"/>
  <c r="T628" i="1"/>
  <c r="T632" i="1" s="1"/>
  <c r="S628" i="1"/>
  <c r="S632" i="1" s="1"/>
  <c r="R628" i="1"/>
  <c r="Q628" i="1"/>
  <c r="Q632" i="1" s="1"/>
  <c r="P628" i="1"/>
  <c r="P632" i="1" s="1"/>
  <c r="O628" i="1"/>
  <c r="O632" i="1" s="1"/>
  <c r="N628" i="1"/>
  <c r="M628" i="1"/>
  <c r="L628" i="1"/>
  <c r="L632" i="1" s="1"/>
  <c r="K628" i="1"/>
  <c r="K632" i="1" s="1"/>
  <c r="J628" i="1"/>
  <c r="I628" i="1"/>
  <c r="I632" i="1" s="1"/>
  <c r="H628" i="1"/>
  <c r="H632" i="1" s="1"/>
  <c r="G628" i="1"/>
  <c r="G632" i="1" s="1"/>
  <c r="F628" i="1"/>
  <c r="E628" i="1"/>
  <c r="AC628" i="1" s="1"/>
  <c r="U627" i="1"/>
  <c r="M627" i="1"/>
  <c r="E627" i="1"/>
  <c r="D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C626" i="1" s="1"/>
  <c r="AB625" i="1"/>
  <c r="AB627" i="1" s="1"/>
  <c r="AA625" i="1"/>
  <c r="Z625" i="1"/>
  <c r="Y625" i="1"/>
  <c r="X625" i="1"/>
  <c r="W625" i="1"/>
  <c r="V625" i="1"/>
  <c r="U625" i="1"/>
  <c r="T625" i="1"/>
  <c r="T627" i="1" s="1"/>
  <c r="S625" i="1"/>
  <c r="R625" i="1"/>
  <c r="Q625" i="1"/>
  <c r="P625" i="1"/>
  <c r="O625" i="1"/>
  <c r="N625" i="1"/>
  <c r="M625" i="1"/>
  <c r="L625" i="1"/>
  <c r="L627" i="1" s="1"/>
  <c r="K625" i="1"/>
  <c r="J625" i="1"/>
  <c r="I625" i="1"/>
  <c r="H625" i="1"/>
  <c r="G625" i="1"/>
  <c r="F625" i="1"/>
  <c r="E625" i="1"/>
  <c r="AC625" i="1" s="1"/>
  <c r="AB624" i="1"/>
  <c r="AA624" i="1"/>
  <c r="Z624" i="1"/>
  <c r="Y624" i="1"/>
  <c r="Y627" i="1" s="1"/>
  <c r="X624" i="1"/>
  <c r="W624" i="1"/>
  <c r="V624" i="1"/>
  <c r="U624" i="1"/>
  <c r="T624" i="1"/>
  <c r="S624" i="1"/>
  <c r="R624" i="1"/>
  <c r="Q624" i="1"/>
  <c r="Q627" i="1" s="1"/>
  <c r="P624" i="1"/>
  <c r="O624" i="1"/>
  <c r="N624" i="1"/>
  <c r="M624" i="1"/>
  <c r="L624" i="1"/>
  <c r="K624" i="1"/>
  <c r="J624" i="1"/>
  <c r="I624" i="1"/>
  <c r="I627" i="1" s="1"/>
  <c r="H624" i="1"/>
  <c r="G624" i="1"/>
  <c r="F624" i="1"/>
  <c r="E624" i="1"/>
  <c r="AC624" i="1" s="1"/>
  <c r="AB623" i="1"/>
  <c r="AA623" i="1"/>
  <c r="AA627" i="1" s="1"/>
  <c r="Z623" i="1"/>
  <c r="Z627" i="1" s="1"/>
  <c r="Y623" i="1"/>
  <c r="X623" i="1"/>
  <c r="X627" i="1" s="1"/>
  <c r="W623" i="1"/>
  <c r="W627" i="1" s="1"/>
  <c r="V623" i="1"/>
  <c r="V627" i="1" s="1"/>
  <c r="U623" i="1"/>
  <c r="T623" i="1"/>
  <c r="S623" i="1"/>
  <c r="S627" i="1" s="1"/>
  <c r="R623" i="1"/>
  <c r="R627" i="1" s="1"/>
  <c r="Q623" i="1"/>
  <c r="P623" i="1"/>
  <c r="P627" i="1" s="1"/>
  <c r="O623" i="1"/>
  <c r="O627" i="1" s="1"/>
  <c r="N623" i="1"/>
  <c r="N627" i="1" s="1"/>
  <c r="M623" i="1"/>
  <c r="L623" i="1"/>
  <c r="K623" i="1"/>
  <c r="K627" i="1" s="1"/>
  <c r="J623" i="1"/>
  <c r="J627" i="1" s="1"/>
  <c r="I623" i="1"/>
  <c r="H623" i="1"/>
  <c r="H627" i="1" s="1"/>
  <c r="G623" i="1"/>
  <c r="G627" i="1" s="1"/>
  <c r="F623" i="1"/>
  <c r="F627" i="1" s="1"/>
  <c r="E623" i="1"/>
  <c r="AC623" i="1" s="1"/>
  <c r="AB622" i="1"/>
  <c r="T622" i="1"/>
  <c r="L622" i="1"/>
  <c r="D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C621" i="1" s="1"/>
  <c r="AB620" i="1"/>
  <c r="AA620" i="1"/>
  <c r="AA622" i="1" s="1"/>
  <c r="Z620" i="1"/>
  <c r="Y620" i="1"/>
  <c r="X620" i="1"/>
  <c r="W620" i="1"/>
  <c r="V620" i="1"/>
  <c r="U620" i="1"/>
  <c r="T620" i="1"/>
  <c r="S620" i="1"/>
  <c r="S622" i="1" s="1"/>
  <c r="R620" i="1"/>
  <c r="Q620" i="1"/>
  <c r="P620" i="1"/>
  <c r="O620" i="1"/>
  <c r="N620" i="1"/>
  <c r="M620" i="1"/>
  <c r="L620" i="1"/>
  <c r="K620" i="1"/>
  <c r="K622" i="1" s="1"/>
  <c r="J620" i="1"/>
  <c r="I620" i="1"/>
  <c r="H620" i="1"/>
  <c r="G620" i="1"/>
  <c r="F620" i="1"/>
  <c r="E620" i="1"/>
  <c r="AC620" i="1" s="1"/>
  <c r="AB619" i="1"/>
  <c r="AA619" i="1"/>
  <c r="Z619" i="1"/>
  <c r="Y619" i="1"/>
  <c r="X619" i="1"/>
  <c r="X622" i="1" s="1"/>
  <c r="W619" i="1"/>
  <c r="V619" i="1"/>
  <c r="U619" i="1"/>
  <c r="T619" i="1"/>
  <c r="S619" i="1"/>
  <c r="R619" i="1"/>
  <c r="Q619" i="1"/>
  <c r="P619" i="1"/>
  <c r="P622" i="1" s="1"/>
  <c r="O619" i="1"/>
  <c r="N619" i="1"/>
  <c r="M619" i="1"/>
  <c r="L619" i="1"/>
  <c r="K619" i="1"/>
  <c r="J619" i="1"/>
  <c r="I619" i="1"/>
  <c r="H619" i="1"/>
  <c r="H622" i="1" s="1"/>
  <c r="G619" i="1"/>
  <c r="F619" i="1"/>
  <c r="E619" i="1"/>
  <c r="AC619" i="1" s="1"/>
  <c r="AB618" i="1"/>
  <c r="AA618" i="1"/>
  <c r="Z618" i="1"/>
  <c r="Z622" i="1" s="1"/>
  <c r="Y618" i="1"/>
  <c r="Y622" i="1" s="1"/>
  <c r="X618" i="1"/>
  <c r="W618" i="1"/>
  <c r="W622" i="1" s="1"/>
  <c r="V618" i="1"/>
  <c r="V622" i="1" s="1"/>
  <c r="U618" i="1"/>
  <c r="U622" i="1" s="1"/>
  <c r="T618" i="1"/>
  <c r="S618" i="1"/>
  <c r="R618" i="1"/>
  <c r="R622" i="1" s="1"/>
  <c r="Q618" i="1"/>
  <c r="Q622" i="1" s="1"/>
  <c r="P618" i="1"/>
  <c r="O618" i="1"/>
  <c r="O622" i="1" s="1"/>
  <c r="N618" i="1"/>
  <c r="N622" i="1" s="1"/>
  <c r="M618" i="1"/>
  <c r="M622" i="1" s="1"/>
  <c r="L618" i="1"/>
  <c r="K618" i="1"/>
  <c r="J618" i="1"/>
  <c r="J622" i="1" s="1"/>
  <c r="I618" i="1"/>
  <c r="I622" i="1" s="1"/>
  <c r="H618" i="1"/>
  <c r="G618" i="1"/>
  <c r="G622" i="1" s="1"/>
  <c r="F618" i="1"/>
  <c r="F622" i="1" s="1"/>
  <c r="E618" i="1"/>
  <c r="AC618" i="1" s="1"/>
  <c r="AA617" i="1"/>
  <c r="S617" i="1"/>
  <c r="K617" i="1"/>
  <c r="D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C616" i="1" s="1"/>
  <c r="AB615" i="1"/>
  <c r="AA615" i="1"/>
  <c r="Z615" i="1"/>
  <c r="Z617" i="1" s="1"/>
  <c r="Y615" i="1"/>
  <c r="X615" i="1"/>
  <c r="W615" i="1"/>
  <c r="V615" i="1"/>
  <c r="U615" i="1"/>
  <c r="T615" i="1"/>
  <c r="S615" i="1"/>
  <c r="R615" i="1"/>
  <c r="R617" i="1" s="1"/>
  <c r="Q615" i="1"/>
  <c r="P615" i="1"/>
  <c r="O615" i="1"/>
  <c r="N615" i="1"/>
  <c r="M615" i="1"/>
  <c r="L615" i="1"/>
  <c r="K615" i="1"/>
  <c r="J615" i="1"/>
  <c r="J617" i="1" s="1"/>
  <c r="I615" i="1"/>
  <c r="H615" i="1"/>
  <c r="G615" i="1"/>
  <c r="F615" i="1"/>
  <c r="E615" i="1"/>
  <c r="AC615" i="1" s="1"/>
  <c r="AB614" i="1"/>
  <c r="AA614" i="1"/>
  <c r="Z614" i="1"/>
  <c r="Y614" i="1"/>
  <c r="X614" i="1"/>
  <c r="W614" i="1"/>
  <c r="W617" i="1" s="1"/>
  <c r="V614" i="1"/>
  <c r="U614" i="1"/>
  <c r="T614" i="1"/>
  <c r="S614" i="1"/>
  <c r="R614" i="1"/>
  <c r="Q614" i="1"/>
  <c r="P614" i="1"/>
  <c r="O614" i="1"/>
  <c r="O617" i="1" s="1"/>
  <c r="N614" i="1"/>
  <c r="M614" i="1"/>
  <c r="L614" i="1"/>
  <c r="K614" i="1"/>
  <c r="J614" i="1"/>
  <c r="I614" i="1"/>
  <c r="H614" i="1"/>
  <c r="G614" i="1"/>
  <c r="G617" i="1" s="1"/>
  <c r="F614" i="1"/>
  <c r="E614" i="1"/>
  <c r="AC614" i="1" s="1"/>
  <c r="AB613" i="1"/>
  <c r="AB617" i="1" s="1"/>
  <c r="AA613" i="1"/>
  <c r="Z613" i="1"/>
  <c r="Y613" i="1"/>
  <c r="Y617" i="1" s="1"/>
  <c r="X613" i="1"/>
  <c r="X617" i="1" s="1"/>
  <c r="W613" i="1"/>
  <c r="V613" i="1"/>
  <c r="V617" i="1" s="1"/>
  <c r="U613" i="1"/>
  <c r="U617" i="1" s="1"/>
  <c r="T613" i="1"/>
  <c r="T617" i="1" s="1"/>
  <c r="S613" i="1"/>
  <c r="R613" i="1"/>
  <c r="Q613" i="1"/>
  <c r="Q617" i="1" s="1"/>
  <c r="P613" i="1"/>
  <c r="P617" i="1" s="1"/>
  <c r="O613" i="1"/>
  <c r="N613" i="1"/>
  <c r="N617" i="1" s="1"/>
  <c r="M613" i="1"/>
  <c r="M617" i="1" s="1"/>
  <c r="L613" i="1"/>
  <c r="L617" i="1" s="1"/>
  <c r="K613" i="1"/>
  <c r="J613" i="1"/>
  <c r="I613" i="1"/>
  <c r="I617" i="1" s="1"/>
  <c r="H613" i="1"/>
  <c r="H617" i="1" s="1"/>
  <c r="G613" i="1"/>
  <c r="F613" i="1"/>
  <c r="F617" i="1" s="1"/>
  <c r="E613" i="1"/>
  <c r="AC613" i="1" s="1"/>
  <c r="B613" i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W612" i="1"/>
  <c r="O612" i="1"/>
  <c r="G612" i="1"/>
  <c r="D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C611" i="1" s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C610" i="1" s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C609" i="1" s="1"/>
  <c r="AB608" i="1"/>
  <c r="AB612" i="1" s="1"/>
  <c r="AA608" i="1"/>
  <c r="AA612" i="1" s="1"/>
  <c r="Z608" i="1"/>
  <c r="Z612" i="1" s="1"/>
  <c r="Y608" i="1"/>
  <c r="Y612" i="1" s="1"/>
  <c r="X608" i="1"/>
  <c r="X612" i="1" s="1"/>
  <c r="W608" i="1"/>
  <c r="V608" i="1"/>
  <c r="V612" i="1" s="1"/>
  <c r="U608" i="1"/>
  <c r="U612" i="1" s="1"/>
  <c r="T608" i="1"/>
  <c r="T612" i="1" s="1"/>
  <c r="S608" i="1"/>
  <c r="S612" i="1" s="1"/>
  <c r="R608" i="1"/>
  <c r="R612" i="1" s="1"/>
  <c r="Q608" i="1"/>
  <c r="Q612" i="1" s="1"/>
  <c r="P608" i="1"/>
  <c r="P612" i="1" s="1"/>
  <c r="O608" i="1"/>
  <c r="N608" i="1"/>
  <c r="N612" i="1" s="1"/>
  <c r="M608" i="1"/>
  <c r="M612" i="1" s="1"/>
  <c r="L608" i="1"/>
  <c r="L612" i="1" s="1"/>
  <c r="K608" i="1"/>
  <c r="K612" i="1" s="1"/>
  <c r="J608" i="1"/>
  <c r="J612" i="1" s="1"/>
  <c r="I608" i="1"/>
  <c r="I612" i="1" s="1"/>
  <c r="H608" i="1"/>
  <c r="H612" i="1" s="1"/>
  <c r="G608" i="1"/>
  <c r="F608" i="1"/>
  <c r="F612" i="1" s="1"/>
  <c r="E608" i="1"/>
  <c r="E612" i="1" s="1"/>
  <c r="V607" i="1"/>
  <c r="N607" i="1"/>
  <c r="F607" i="1"/>
  <c r="D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C606" i="1" s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C605" i="1" s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C604" i="1" s="1"/>
  <c r="AB603" i="1"/>
  <c r="AB607" i="1" s="1"/>
  <c r="AA603" i="1"/>
  <c r="AA607" i="1" s="1"/>
  <c r="Z603" i="1"/>
  <c r="Z607" i="1" s="1"/>
  <c r="Y603" i="1"/>
  <c r="Y607" i="1" s="1"/>
  <c r="X603" i="1"/>
  <c r="X607" i="1" s="1"/>
  <c r="W603" i="1"/>
  <c r="W607" i="1" s="1"/>
  <c r="V603" i="1"/>
  <c r="U603" i="1"/>
  <c r="U607" i="1" s="1"/>
  <c r="T603" i="1"/>
  <c r="T607" i="1" s="1"/>
  <c r="S603" i="1"/>
  <c r="S607" i="1" s="1"/>
  <c r="R603" i="1"/>
  <c r="R607" i="1" s="1"/>
  <c r="Q603" i="1"/>
  <c r="Q607" i="1" s="1"/>
  <c r="P603" i="1"/>
  <c r="P607" i="1" s="1"/>
  <c r="O603" i="1"/>
  <c r="O607" i="1" s="1"/>
  <c r="N603" i="1"/>
  <c r="M603" i="1"/>
  <c r="M607" i="1" s="1"/>
  <c r="L603" i="1"/>
  <c r="L607" i="1" s="1"/>
  <c r="K603" i="1"/>
  <c r="K607" i="1" s="1"/>
  <c r="J603" i="1"/>
  <c r="J607" i="1" s="1"/>
  <c r="I603" i="1"/>
  <c r="I607" i="1" s="1"/>
  <c r="H603" i="1"/>
  <c r="H607" i="1" s="1"/>
  <c r="G603" i="1"/>
  <c r="G607" i="1" s="1"/>
  <c r="F603" i="1"/>
  <c r="E603" i="1"/>
  <c r="AC603" i="1" s="1"/>
  <c r="U602" i="1"/>
  <c r="M602" i="1"/>
  <c r="E602" i="1"/>
  <c r="D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C601" i="1" s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C600" i="1" s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C599" i="1" s="1"/>
  <c r="AB598" i="1"/>
  <c r="AB602" i="1" s="1"/>
  <c r="AA598" i="1"/>
  <c r="AA602" i="1" s="1"/>
  <c r="Z598" i="1"/>
  <c r="Z602" i="1" s="1"/>
  <c r="Y598" i="1"/>
  <c r="Y602" i="1" s="1"/>
  <c r="X598" i="1"/>
  <c r="X602" i="1" s="1"/>
  <c r="W598" i="1"/>
  <c r="W602" i="1" s="1"/>
  <c r="V598" i="1"/>
  <c r="V602" i="1" s="1"/>
  <c r="U598" i="1"/>
  <c r="T598" i="1"/>
  <c r="T602" i="1" s="1"/>
  <c r="S598" i="1"/>
  <c r="S602" i="1" s="1"/>
  <c r="R598" i="1"/>
  <c r="R602" i="1" s="1"/>
  <c r="Q598" i="1"/>
  <c r="Q602" i="1" s="1"/>
  <c r="P598" i="1"/>
  <c r="P602" i="1" s="1"/>
  <c r="O598" i="1"/>
  <c r="O602" i="1" s="1"/>
  <c r="N598" i="1"/>
  <c r="N602" i="1" s="1"/>
  <c r="M598" i="1"/>
  <c r="L598" i="1"/>
  <c r="L602" i="1" s="1"/>
  <c r="K598" i="1"/>
  <c r="K602" i="1" s="1"/>
  <c r="J598" i="1"/>
  <c r="J602" i="1" s="1"/>
  <c r="I598" i="1"/>
  <c r="I602" i="1" s="1"/>
  <c r="H598" i="1"/>
  <c r="H602" i="1" s="1"/>
  <c r="G598" i="1"/>
  <c r="G602" i="1" s="1"/>
  <c r="F598" i="1"/>
  <c r="F602" i="1" s="1"/>
  <c r="E598" i="1"/>
  <c r="AC598" i="1" s="1"/>
  <c r="AB597" i="1"/>
  <c r="T597" i="1"/>
  <c r="L597" i="1"/>
  <c r="D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C596" i="1" s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C595" i="1" s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C594" i="1" s="1"/>
  <c r="AB593" i="1"/>
  <c r="AA593" i="1"/>
  <c r="AA597" i="1" s="1"/>
  <c r="Z593" i="1"/>
  <c r="Z597" i="1" s="1"/>
  <c r="Y593" i="1"/>
  <c r="Y597" i="1" s="1"/>
  <c r="X593" i="1"/>
  <c r="X597" i="1" s="1"/>
  <c r="W593" i="1"/>
  <c r="W597" i="1" s="1"/>
  <c r="V593" i="1"/>
  <c r="V597" i="1" s="1"/>
  <c r="U593" i="1"/>
  <c r="U597" i="1" s="1"/>
  <c r="T593" i="1"/>
  <c r="S593" i="1"/>
  <c r="S597" i="1" s="1"/>
  <c r="R593" i="1"/>
  <c r="R597" i="1" s="1"/>
  <c r="Q593" i="1"/>
  <c r="Q597" i="1" s="1"/>
  <c r="P593" i="1"/>
  <c r="P597" i="1" s="1"/>
  <c r="O593" i="1"/>
  <c r="O597" i="1" s="1"/>
  <c r="N593" i="1"/>
  <c r="N597" i="1" s="1"/>
  <c r="M593" i="1"/>
  <c r="M597" i="1" s="1"/>
  <c r="L593" i="1"/>
  <c r="K593" i="1"/>
  <c r="K597" i="1" s="1"/>
  <c r="J593" i="1"/>
  <c r="J597" i="1" s="1"/>
  <c r="I593" i="1"/>
  <c r="I597" i="1" s="1"/>
  <c r="H593" i="1"/>
  <c r="H597" i="1" s="1"/>
  <c r="G593" i="1"/>
  <c r="G597" i="1" s="1"/>
  <c r="F593" i="1"/>
  <c r="F597" i="1" s="1"/>
  <c r="E593" i="1"/>
  <c r="AC593" i="1" s="1"/>
  <c r="AA592" i="1"/>
  <c r="S592" i="1"/>
  <c r="K592" i="1"/>
  <c r="D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C591" i="1" s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I592" i="1" s="1"/>
  <c r="H590" i="1"/>
  <c r="G590" i="1"/>
  <c r="F590" i="1"/>
  <c r="E590" i="1"/>
  <c r="AC590" i="1" s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C589" i="1" s="1"/>
  <c r="AB588" i="1"/>
  <c r="AB592" i="1" s="1"/>
  <c r="AA588" i="1"/>
  <c r="Z588" i="1"/>
  <c r="Z592" i="1" s="1"/>
  <c r="Y588" i="1"/>
  <c r="Y592" i="1" s="1"/>
  <c r="X588" i="1"/>
  <c r="X592" i="1" s="1"/>
  <c r="W588" i="1"/>
  <c r="W592" i="1" s="1"/>
  <c r="V588" i="1"/>
  <c r="V592" i="1" s="1"/>
  <c r="U588" i="1"/>
  <c r="U592" i="1" s="1"/>
  <c r="T588" i="1"/>
  <c r="T592" i="1" s="1"/>
  <c r="S588" i="1"/>
  <c r="R588" i="1"/>
  <c r="R592" i="1" s="1"/>
  <c r="Q588" i="1"/>
  <c r="Q592" i="1" s="1"/>
  <c r="P588" i="1"/>
  <c r="P592" i="1" s="1"/>
  <c r="O588" i="1"/>
  <c r="O592" i="1" s="1"/>
  <c r="N588" i="1"/>
  <c r="N592" i="1" s="1"/>
  <c r="M588" i="1"/>
  <c r="M592" i="1" s="1"/>
  <c r="L588" i="1"/>
  <c r="L592" i="1" s="1"/>
  <c r="K588" i="1"/>
  <c r="J588" i="1"/>
  <c r="J592" i="1" s="1"/>
  <c r="I588" i="1"/>
  <c r="H588" i="1"/>
  <c r="H592" i="1" s="1"/>
  <c r="G588" i="1"/>
  <c r="G592" i="1" s="1"/>
  <c r="F588" i="1"/>
  <c r="F592" i="1" s="1"/>
  <c r="E588" i="1"/>
  <c r="AC588" i="1" s="1"/>
  <c r="Z587" i="1"/>
  <c r="R587" i="1"/>
  <c r="J587" i="1"/>
  <c r="D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C586" i="1" s="1"/>
  <c r="AB585" i="1"/>
  <c r="AA585" i="1"/>
  <c r="Z585" i="1"/>
  <c r="Y585" i="1"/>
  <c r="X585" i="1"/>
  <c r="X587" i="1" s="1"/>
  <c r="W585" i="1"/>
  <c r="V585" i="1"/>
  <c r="U585" i="1"/>
  <c r="T585" i="1"/>
  <c r="S585" i="1"/>
  <c r="R585" i="1"/>
  <c r="Q585" i="1"/>
  <c r="P585" i="1"/>
  <c r="P587" i="1" s="1"/>
  <c r="O585" i="1"/>
  <c r="N585" i="1"/>
  <c r="M585" i="1"/>
  <c r="L585" i="1"/>
  <c r="K585" i="1"/>
  <c r="J585" i="1"/>
  <c r="I585" i="1"/>
  <c r="H585" i="1"/>
  <c r="H587" i="1" s="1"/>
  <c r="G585" i="1"/>
  <c r="F585" i="1"/>
  <c r="E585" i="1"/>
  <c r="AC585" i="1" s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C584" i="1" s="1"/>
  <c r="AB583" i="1"/>
  <c r="AB587" i="1" s="1"/>
  <c r="AA583" i="1"/>
  <c r="AA587" i="1" s="1"/>
  <c r="Z583" i="1"/>
  <c r="Y583" i="1"/>
  <c r="Y587" i="1" s="1"/>
  <c r="X583" i="1"/>
  <c r="W583" i="1"/>
  <c r="W587" i="1" s="1"/>
  <c r="V583" i="1"/>
  <c r="V587" i="1" s="1"/>
  <c r="U583" i="1"/>
  <c r="U587" i="1" s="1"/>
  <c r="T583" i="1"/>
  <c r="T587" i="1" s="1"/>
  <c r="S583" i="1"/>
  <c r="S587" i="1" s="1"/>
  <c r="R583" i="1"/>
  <c r="Q583" i="1"/>
  <c r="Q587" i="1" s="1"/>
  <c r="P583" i="1"/>
  <c r="O583" i="1"/>
  <c r="O587" i="1" s="1"/>
  <c r="N583" i="1"/>
  <c r="N587" i="1" s="1"/>
  <c r="M583" i="1"/>
  <c r="M587" i="1" s="1"/>
  <c r="L583" i="1"/>
  <c r="L587" i="1" s="1"/>
  <c r="K583" i="1"/>
  <c r="K587" i="1" s="1"/>
  <c r="J583" i="1"/>
  <c r="I583" i="1"/>
  <c r="I587" i="1" s="1"/>
  <c r="H583" i="1"/>
  <c r="G583" i="1"/>
  <c r="G587" i="1" s="1"/>
  <c r="F583" i="1"/>
  <c r="F587" i="1" s="1"/>
  <c r="E583" i="1"/>
  <c r="AC583" i="1" s="1"/>
  <c r="Y582" i="1"/>
  <c r="Q582" i="1"/>
  <c r="I582" i="1"/>
  <c r="D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C581" i="1" s="1"/>
  <c r="AB580" i="1"/>
  <c r="AA580" i="1"/>
  <c r="Z580" i="1"/>
  <c r="Y580" i="1"/>
  <c r="X580" i="1"/>
  <c r="W580" i="1"/>
  <c r="W582" i="1" s="1"/>
  <c r="V580" i="1"/>
  <c r="U580" i="1"/>
  <c r="T580" i="1"/>
  <c r="S580" i="1"/>
  <c r="R580" i="1"/>
  <c r="Q580" i="1"/>
  <c r="P580" i="1"/>
  <c r="O580" i="1"/>
  <c r="O582" i="1" s="1"/>
  <c r="N580" i="1"/>
  <c r="M580" i="1"/>
  <c r="L580" i="1"/>
  <c r="L582" i="1" s="1"/>
  <c r="K580" i="1"/>
  <c r="J580" i="1"/>
  <c r="I580" i="1"/>
  <c r="H580" i="1"/>
  <c r="G580" i="1"/>
  <c r="G582" i="1" s="1"/>
  <c r="F580" i="1"/>
  <c r="E580" i="1"/>
  <c r="AC580" i="1" s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P582" i="1" s="1"/>
  <c r="O579" i="1"/>
  <c r="N579" i="1"/>
  <c r="M579" i="1"/>
  <c r="L579" i="1"/>
  <c r="K579" i="1"/>
  <c r="J579" i="1"/>
  <c r="I579" i="1"/>
  <c r="H579" i="1"/>
  <c r="H582" i="1" s="1"/>
  <c r="G579" i="1"/>
  <c r="F579" i="1"/>
  <c r="E579" i="1"/>
  <c r="AC579" i="1" s="1"/>
  <c r="AB578" i="1"/>
  <c r="AB582" i="1" s="1"/>
  <c r="AA578" i="1"/>
  <c r="AA582" i="1" s="1"/>
  <c r="Z578" i="1"/>
  <c r="Z582" i="1" s="1"/>
  <c r="Y578" i="1"/>
  <c r="X578" i="1"/>
  <c r="X582" i="1" s="1"/>
  <c r="W578" i="1"/>
  <c r="V578" i="1"/>
  <c r="V582" i="1" s="1"/>
  <c r="U578" i="1"/>
  <c r="U582" i="1" s="1"/>
  <c r="T578" i="1"/>
  <c r="T582" i="1" s="1"/>
  <c r="S578" i="1"/>
  <c r="S582" i="1" s="1"/>
  <c r="R578" i="1"/>
  <c r="R582" i="1" s="1"/>
  <c r="Q578" i="1"/>
  <c r="P578" i="1"/>
  <c r="O578" i="1"/>
  <c r="N578" i="1"/>
  <c r="N582" i="1" s="1"/>
  <c r="M578" i="1"/>
  <c r="M582" i="1" s="1"/>
  <c r="L578" i="1"/>
  <c r="K578" i="1"/>
  <c r="K582" i="1" s="1"/>
  <c r="J578" i="1"/>
  <c r="J582" i="1" s="1"/>
  <c r="I578" i="1"/>
  <c r="H578" i="1"/>
  <c r="G578" i="1"/>
  <c r="F578" i="1"/>
  <c r="F582" i="1" s="1"/>
  <c r="E578" i="1"/>
  <c r="E582" i="1" s="1"/>
  <c r="X577" i="1"/>
  <c r="P577" i="1"/>
  <c r="H577" i="1"/>
  <c r="D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C576" i="1" s="1"/>
  <c r="AB575" i="1"/>
  <c r="AA575" i="1"/>
  <c r="Z575" i="1"/>
  <c r="Y575" i="1"/>
  <c r="X575" i="1"/>
  <c r="W575" i="1"/>
  <c r="V575" i="1"/>
  <c r="V577" i="1" s="1"/>
  <c r="U575" i="1"/>
  <c r="T575" i="1"/>
  <c r="S575" i="1"/>
  <c r="R575" i="1"/>
  <c r="Q575" i="1"/>
  <c r="P575" i="1"/>
  <c r="O575" i="1"/>
  <c r="N575" i="1"/>
  <c r="N577" i="1" s="1"/>
  <c r="M575" i="1"/>
  <c r="L575" i="1"/>
  <c r="K575" i="1"/>
  <c r="K577" i="1" s="1"/>
  <c r="J575" i="1"/>
  <c r="I575" i="1"/>
  <c r="H575" i="1"/>
  <c r="G575" i="1"/>
  <c r="F575" i="1"/>
  <c r="F577" i="1" s="1"/>
  <c r="E575" i="1"/>
  <c r="AC575" i="1" s="1"/>
  <c r="AB574" i="1"/>
  <c r="AA574" i="1"/>
  <c r="Z574" i="1"/>
  <c r="Y574" i="1"/>
  <c r="X574" i="1"/>
  <c r="W574" i="1"/>
  <c r="W577" i="1" s="1"/>
  <c r="V574" i="1"/>
  <c r="U574" i="1"/>
  <c r="T574" i="1"/>
  <c r="S574" i="1"/>
  <c r="R574" i="1"/>
  <c r="Q574" i="1"/>
  <c r="P574" i="1"/>
  <c r="O574" i="1"/>
  <c r="O577" i="1" s="1"/>
  <c r="N574" i="1"/>
  <c r="M574" i="1"/>
  <c r="L574" i="1"/>
  <c r="K574" i="1"/>
  <c r="J574" i="1"/>
  <c r="I574" i="1"/>
  <c r="H574" i="1"/>
  <c r="G574" i="1"/>
  <c r="G577" i="1" s="1"/>
  <c r="F574" i="1"/>
  <c r="E574" i="1"/>
  <c r="AC574" i="1" s="1"/>
  <c r="AB573" i="1"/>
  <c r="AB577" i="1" s="1"/>
  <c r="AA573" i="1"/>
  <c r="AA577" i="1" s="1"/>
  <c r="Z573" i="1"/>
  <c r="Z577" i="1" s="1"/>
  <c r="Y573" i="1"/>
  <c r="Y577" i="1" s="1"/>
  <c r="X573" i="1"/>
  <c r="W573" i="1"/>
  <c r="V573" i="1"/>
  <c r="U573" i="1"/>
  <c r="U577" i="1" s="1"/>
  <c r="T573" i="1"/>
  <c r="T577" i="1" s="1"/>
  <c r="S573" i="1"/>
  <c r="S577" i="1" s="1"/>
  <c r="R573" i="1"/>
  <c r="R577" i="1" s="1"/>
  <c r="Q573" i="1"/>
  <c r="Q577" i="1" s="1"/>
  <c r="P573" i="1"/>
  <c r="O573" i="1"/>
  <c r="N573" i="1"/>
  <c r="M573" i="1"/>
  <c r="M577" i="1" s="1"/>
  <c r="L573" i="1"/>
  <c r="L577" i="1" s="1"/>
  <c r="K573" i="1"/>
  <c r="J573" i="1"/>
  <c r="J577" i="1" s="1"/>
  <c r="I573" i="1"/>
  <c r="I577" i="1" s="1"/>
  <c r="H573" i="1"/>
  <c r="G573" i="1"/>
  <c r="F573" i="1"/>
  <c r="E573" i="1"/>
  <c r="E577" i="1" s="1"/>
  <c r="W572" i="1"/>
  <c r="O572" i="1"/>
  <c r="G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C571" i="1" s="1"/>
  <c r="AB570" i="1"/>
  <c r="AA570" i="1"/>
  <c r="Z570" i="1"/>
  <c r="Y570" i="1"/>
  <c r="X570" i="1"/>
  <c r="W570" i="1"/>
  <c r="V570" i="1"/>
  <c r="U570" i="1"/>
  <c r="U572" i="1" s="1"/>
  <c r="T570" i="1"/>
  <c r="S570" i="1"/>
  <c r="R570" i="1"/>
  <c r="Q570" i="1"/>
  <c r="P570" i="1"/>
  <c r="O570" i="1"/>
  <c r="N570" i="1"/>
  <c r="M570" i="1"/>
  <c r="M572" i="1" s="1"/>
  <c r="L570" i="1"/>
  <c r="K570" i="1"/>
  <c r="J570" i="1"/>
  <c r="J572" i="1" s="1"/>
  <c r="I570" i="1"/>
  <c r="H570" i="1"/>
  <c r="G570" i="1"/>
  <c r="F570" i="1"/>
  <c r="E570" i="1"/>
  <c r="E572" i="1" s="1"/>
  <c r="AB569" i="1"/>
  <c r="AA569" i="1"/>
  <c r="Z569" i="1"/>
  <c r="Y569" i="1"/>
  <c r="X569" i="1"/>
  <c r="W569" i="1"/>
  <c r="V569" i="1"/>
  <c r="V572" i="1" s="1"/>
  <c r="U569" i="1"/>
  <c r="T569" i="1"/>
  <c r="S569" i="1"/>
  <c r="R569" i="1"/>
  <c r="Q569" i="1"/>
  <c r="P569" i="1"/>
  <c r="O569" i="1"/>
  <c r="N569" i="1"/>
  <c r="N572" i="1" s="1"/>
  <c r="M569" i="1"/>
  <c r="L569" i="1"/>
  <c r="K569" i="1"/>
  <c r="J569" i="1"/>
  <c r="I569" i="1"/>
  <c r="H569" i="1"/>
  <c r="G569" i="1"/>
  <c r="F569" i="1"/>
  <c r="F572" i="1" s="1"/>
  <c r="E569" i="1"/>
  <c r="AC569" i="1" s="1"/>
  <c r="AB568" i="1"/>
  <c r="AB572" i="1" s="1"/>
  <c r="AA568" i="1"/>
  <c r="AA572" i="1" s="1"/>
  <c r="Z568" i="1"/>
  <c r="Z572" i="1" s="1"/>
  <c r="Y568" i="1"/>
  <c r="Y572" i="1" s="1"/>
  <c r="X568" i="1"/>
  <c r="X572" i="1" s="1"/>
  <c r="W568" i="1"/>
  <c r="V568" i="1"/>
  <c r="U568" i="1"/>
  <c r="T568" i="1"/>
  <c r="T572" i="1" s="1"/>
  <c r="S568" i="1"/>
  <c r="S572" i="1" s="1"/>
  <c r="R568" i="1"/>
  <c r="R572" i="1" s="1"/>
  <c r="Q568" i="1"/>
  <c r="Q572" i="1" s="1"/>
  <c r="P568" i="1"/>
  <c r="P572" i="1" s="1"/>
  <c r="O568" i="1"/>
  <c r="N568" i="1"/>
  <c r="M568" i="1"/>
  <c r="L568" i="1"/>
  <c r="L572" i="1" s="1"/>
  <c r="K568" i="1"/>
  <c r="K572" i="1" s="1"/>
  <c r="J568" i="1"/>
  <c r="I568" i="1"/>
  <c r="I572" i="1" s="1"/>
  <c r="H568" i="1"/>
  <c r="H572" i="1" s="1"/>
  <c r="G568" i="1"/>
  <c r="F568" i="1"/>
  <c r="E568" i="1"/>
  <c r="AC568" i="1" s="1"/>
  <c r="V567" i="1"/>
  <c r="N567" i="1"/>
  <c r="F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C566" i="1" s="1"/>
  <c r="AB565" i="1"/>
  <c r="AB567" i="1" s="1"/>
  <c r="AA565" i="1"/>
  <c r="Z565" i="1"/>
  <c r="Y565" i="1"/>
  <c r="X565" i="1"/>
  <c r="W565" i="1"/>
  <c r="V565" i="1"/>
  <c r="U565" i="1"/>
  <c r="T565" i="1"/>
  <c r="T567" i="1" s="1"/>
  <c r="S565" i="1"/>
  <c r="R565" i="1"/>
  <c r="Q565" i="1"/>
  <c r="P565" i="1"/>
  <c r="O565" i="1"/>
  <c r="N565" i="1"/>
  <c r="M565" i="1"/>
  <c r="L565" i="1"/>
  <c r="L567" i="1" s="1"/>
  <c r="K565" i="1"/>
  <c r="J565" i="1"/>
  <c r="I565" i="1"/>
  <c r="I567" i="1" s="1"/>
  <c r="H565" i="1"/>
  <c r="G565" i="1"/>
  <c r="F565" i="1"/>
  <c r="E565" i="1"/>
  <c r="AC565" i="1" s="1"/>
  <c r="AB564" i="1"/>
  <c r="AA564" i="1"/>
  <c r="Z564" i="1"/>
  <c r="Y564" i="1"/>
  <c r="X564" i="1"/>
  <c r="W564" i="1"/>
  <c r="V564" i="1"/>
  <c r="U564" i="1"/>
  <c r="U567" i="1" s="1"/>
  <c r="T564" i="1"/>
  <c r="S564" i="1"/>
  <c r="R564" i="1"/>
  <c r="Q564" i="1"/>
  <c r="P564" i="1"/>
  <c r="O564" i="1"/>
  <c r="N564" i="1"/>
  <c r="M564" i="1"/>
  <c r="M567" i="1" s="1"/>
  <c r="L564" i="1"/>
  <c r="K564" i="1"/>
  <c r="J564" i="1"/>
  <c r="I564" i="1"/>
  <c r="H564" i="1"/>
  <c r="G564" i="1"/>
  <c r="F564" i="1"/>
  <c r="E564" i="1"/>
  <c r="AC564" i="1" s="1"/>
  <c r="AB563" i="1"/>
  <c r="AA563" i="1"/>
  <c r="AA567" i="1" s="1"/>
  <c r="Z563" i="1"/>
  <c r="Z567" i="1" s="1"/>
  <c r="Y563" i="1"/>
  <c r="Y567" i="1" s="1"/>
  <c r="X563" i="1"/>
  <c r="X567" i="1" s="1"/>
  <c r="W563" i="1"/>
  <c r="W567" i="1" s="1"/>
  <c r="V563" i="1"/>
  <c r="U563" i="1"/>
  <c r="T563" i="1"/>
  <c r="S563" i="1"/>
  <c r="S567" i="1" s="1"/>
  <c r="R563" i="1"/>
  <c r="R567" i="1" s="1"/>
  <c r="Q563" i="1"/>
  <c r="Q567" i="1" s="1"/>
  <c r="P563" i="1"/>
  <c r="P567" i="1" s="1"/>
  <c r="O563" i="1"/>
  <c r="O567" i="1" s="1"/>
  <c r="N563" i="1"/>
  <c r="M563" i="1"/>
  <c r="L563" i="1"/>
  <c r="K563" i="1"/>
  <c r="K567" i="1" s="1"/>
  <c r="J563" i="1"/>
  <c r="J567" i="1" s="1"/>
  <c r="I563" i="1"/>
  <c r="H563" i="1"/>
  <c r="H567" i="1" s="1"/>
  <c r="G563" i="1"/>
  <c r="G567" i="1" s="1"/>
  <c r="F563" i="1"/>
  <c r="E563" i="1"/>
  <c r="AC563" i="1" s="1"/>
  <c r="U562" i="1"/>
  <c r="M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C561" i="1" s="1"/>
  <c r="AB560" i="1"/>
  <c r="AA560" i="1"/>
  <c r="AA562" i="1" s="1"/>
  <c r="Z560" i="1"/>
  <c r="Y560" i="1"/>
  <c r="X560" i="1"/>
  <c r="W560" i="1"/>
  <c r="V560" i="1"/>
  <c r="U560" i="1"/>
  <c r="T560" i="1"/>
  <c r="S560" i="1"/>
  <c r="S562" i="1" s="1"/>
  <c r="R560" i="1"/>
  <c r="Q560" i="1"/>
  <c r="P560" i="1"/>
  <c r="O560" i="1"/>
  <c r="N560" i="1"/>
  <c r="M560" i="1"/>
  <c r="L560" i="1"/>
  <c r="K560" i="1"/>
  <c r="K562" i="1" s="1"/>
  <c r="J560" i="1"/>
  <c r="I560" i="1"/>
  <c r="H560" i="1"/>
  <c r="H562" i="1" s="1"/>
  <c r="G560" i="1"/>
  <c r="F560" i="1"/>
  <c r="E560" i="1"/>
  <c r="AC560" i="1" s="1"/>
  <c r="AB559" i="1"/>
  <c r="AB562" i="1" s="1"/>
  <c r="AA559" i="1"/>
  <c r="Z559" i="1"/>
  <c r="Y559" i="1"/>
  <c r="X559" i="1"/>
  <c r="W559" i="1"/>
  <c r="V559" i="1"/>
  <c r="U559" i="1"/>
  <c r="T559" i="1"/>
  <c r="T562" i="1" s="1"/>
  <c r="S559" i="1"/>
  <c r="R559" i="1"/>
  <c r="Q559" i="1"/>
  <c r="P559" i="1"/>
  <c r="O559" i="1"/>
  <c r="N559" i="1"/>
  <c r="M559" i="1"/>
  <c r="L559" i="1"/>
  <c r="L562" i="1" s="1"/>
  <c r="K559" i="1"/>
  <c r="J559" i="1"/>
  <c r="I559" i="1"/>
  <c r="H559" i="1"/>
  <c r="G559" i="1"/>
  <c r="F559" i="1"/>
  <c r="E559" i="1"/>
  <c r="AC559" i="1" s="1"/>
  <c r="AB558" i="1"/>
  <c r="AA558" i="1"/>
  <c r="Z558" i="1"/>
  <c r="Z562" i="1" s="1"/>
  <c r="Y558" i="1"/>
  <c r="Y562" i="1" s="1"/>
  <c r="X558" i="1"/>
  <c r="X562" i="1" s="1"/>
  <c r="W558" i="1"/>
  <c r="W562" i="1" s="1"/>
  <c r="V558" i="1"/>
  <c r="V562" i="1" s="1"/>
  <c r="U558" i="1"/>
  <c r="T558" i="1"/>
  <c r="S558" i="1"/>
  <c r="R558" i="1"/>
  <c r="R562" i="1" s="1"/>
  <c r="Q558" i="1"/>
  <c r="Q562" i="1" s="1"/>
  <c r="P558" i="1"/>
  <c r="P562" i="1" s="1"/>
  <c r="O558" i="1"/>
  <c r="O562" i="1" s="1"/>
  <c r="N558" i="1"/>
  <c r="N562" i="1" s="1"/>
  <c r="M558" i="1"/>
  <c r="L558" i="1"/>
  <c r="K558" i="1"/>
  <c r="J558" i="1"/>
  <c r="J562" i="1" s="1"/>
  <c r="I558" i="1"/>
  <c r="I562" i="1" s="1"/>
  <c r="H558" i="1"/>
  <c r="G558" i="1"/>
  <c r="G562" i="1" s="1"/>
  <c r="F558" i="1"/>
  <c r="F562" i="1" s="1"/>
  <c r="E558" i="1"/>
  <c r="AC558" i="1" s="1"/>
  <c r="AB557" i="1"/>
  <c r="T557" i="1"/>
  <c r="L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C556" i="1" s="1"/>
  <c r="AB555" i="1"/>
  <c r="AA555" i="1"/>
  <c r="Z555" i="1"/>
  <c r="Z557" i="1" s="1"/>
  <c r="Y555" i="1"/>
  <c r="X555" i="1"/>
  <c r="W555" i="1"/>
  <c r="V555" i="1"/>
  <c r="U555" i="1"/>
  <c r="T555" i="1"/>
  <c r="S555" i="1"/>
  <c r="R555" i="1"/>
  <c r="R557" i="1" s="1"/>
  <c r="Q555" i="1"/>
  <c r="P555" i="1"/>
  <c r="O555" i="1"/>
  <c r="N555" i="1"/>
  <c r="M555" i="1"/>
  <c r="L555" i="1"/>
  <c r="K555" i="1"/>
  <c r="J555" i="1"/>
  <c r="J557" i="1" s="1"/>
  <c r="I555" i="1"/>
  <c r="H555" i="1"/>
  <c r="G555" i="1"/>
  <c r="G557" i="1" s="1"/>
  <c r="F555" i="1"/>
  <c r="E555" i="1"/>
  <c r="AC555" i="1" s="1"/>
  <c r="AB554" i="1"/>
  <c r="AA554" i="1"/>
  <c r="AA557" i="1" s="1"/>
  <c r="Z554" i="1"/>
  <c r="Y554" i="1"/>
  <c r="X554" i="1"/>
  <c r="W554" i="1"/>
  <c r="V554" i="1"/>
  <c r="U554" i="1"/>
  <c r="T554" i="1"/>
  <c r="S554" i="1"/>
  <c r="S557" i="1" s="1"/>
  <c r="R554" i="1"/>
  <c r="Q554" i="1"/>
  <c r="P554" i="1"/>
  <c r="O554" i="1"/>
  <c r="N554" i="1"/>
  <c r="M554" i="1"/>
  <c r="L554" i="1"/>
  <c r="K554" i="1"/>
  <c r="K557" i="1" s="1"/>
  <c r="J554" i="1"/>
  <c r="I554" i="1"/>
  <c r="H554" i="1"/>
  <c r="G554" i="1"/>
  <c r="F554" i="1"/>
  <c r="E554" i="1"/>
  <c r="AC554" i="1" s="1"/>
  <c r="AB553" i="1"/>
  <c r="AA553" i="1"/>
  <c r="Z553" i="1"/>
  <c r="Y553" i="1"/>
  <c r="Y557" i="1" s="1"/>
  <c r="X553" i="1"/>
  <c r="X557" i="1" s="1"/>
  <c r="W553" i="1"/>
  <c r="W557" i="1" s="1"/>
  <c r="V553" i="1"/>
  <c r="V557" i="1" s="1"/>
  <c r="U553" i="1"/>
  <c r="U557" i="1" s="1"/>
  <c r="T553" i="1"/>
  <c r="S553" i="1"/>
  <c r="R553" i="1"/>
  <c r="Q553" i="1"/>
  <c r="Q557" i="1" s="1"/>
  <c r="P553" i="1"/>
  <c r="P557" i="1" s="1"/>
  <c r="O553" i="1"/>
  <c r="O557" i="1" s="1"/>
  <c r="N553" i="1"/>
  <c r="N557" i="1" s="1"/>
  <c r="M553" i="1"/>
  <c r="M557" i="1" s="1"/>
  <c r="L553" i="1"/>
  <c r="K553" i="1"/>
  <c r="J553" i="1"/>
  <c r="I553" i="1"/>
  <c r="I557" i="1" s="1"/>
  <c r="H553" i="1"/>
  <c r="H557" i="1" s="1"/>
  <c r="G553" i="1"/>
  <c r="F553" i="1"/>
  <c r="F557" i="1" s="1"/>
  <c r="E553" i="1"/>
  <c r="AC553" i="1" s="1"/>
  <c r="B553" i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W552" i="1"/>
  <c r="U552" i="1"/>
  <c r="O552" i="1"/>
  <c r="M552" i="1"/>
  <c r="G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C551" i="1" s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C550" i="1" s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C549" i="1" s="1"/>
  <c r="AB548" i="1"/>
  <c r="AB552" i="1" s="1"/>
  <c r="AA548" i="1"/>
  <c r="AA552" i="1" s="1"/>
  <c r="Z548" i="1"/>
  <c r="Z552" i="1" s="1"/>
  <c r="Y548" i="1"/>
  <c r="Y552" i="1" s="1"/>
  <c r="X548" i="1"/>
  <c r="X552" i="1" s="1"/>
  <c r="W548" i="1"/>
  <c r="V548" i="1"/>
  <c r="V552" i="1" s="1"/>
  <c r="U548" i="1"/>
  <c r="T548" i="1"/>
  <c r="T552" i="1" s="1"/>
  <c r="S548" i="1"/>
  <c r="S552" i="1" s="1"/>
  <c r="R548" i="1"/>
  <c r="R552" i="1" s="1"/>
  <c r="Q548" i="1"/>
  <c r="Q552" i="1" s="1"/>
  <c r="P548" i="1"/>
  <c r="P552" i="1" s="1"/>
  <c r="O548" i="1"/>
  <c r="N548" i="1"/>
  <c r="N552" i="1" s="1"/>
  <c r="M548" i="1"/>
  <c r="L548" i="1"/>
  <c r="L552" i="1" s="1"/>
  <c r="K548" i="1"/>
  <c r="K552" i="1" s="1"/>
  <c r="J548" i="1"/>
  <c r="J552" i="1" s="1"/>
  <c r="I548" i="1"/>
  <c r="I552" i="1" s="1"/>
  <c r="H548" i="1"/>
  <c r="H552" i="1" s="1"/>
  <c r="G548" i="1"/>
  <c r="F548" i="1"/>
  <c r="F552" i="1" s="1"/>
  <c r="E548" i="1"/>
  <c r="AC548" i="1" s="1"/>
  <c r="AB547" i="1"/>
  <c r="V547" i="1"/>
  <c r="T547" i="1"/>
  <c r="N547" i="1"/>
  <c r="L547" i="1"/>
  <c r="F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C546" i="1" s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C545" i="1" s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C544" i="1" s="1"/>
  <c r="AB543" i="1"/>
  <c r="AA543" i="1"/>
  <c r="AA547" i="1" s="1"/>
  <c r="Z543" i="1"/>
  <c r="Z547" i="1" s="1"/>
  <c r="Y543" i="1"/>
  <c r="Y547" i="1" s="1"/>
  <c r="X543" i="1"/>
  <c r="X547" i="1" s="1"/>
  <c r="W543" i="1"/>
  <c r="W547" i="1" s="1"/>
  <c r="V543" i="1"/>
  <c r="U543" i="1"/>
  <c r="U547" i="1" s="1"/>
  <c r="T543" i="1"/>
  <c r="S543" i="1"/>
  <c r="S547" i="1" s="1"/>
  <c r="R543" i="1"/>
  <c r="R547" i="1" s="1"/>
  <c r="Q543" i="1"/>
  <c r="Q547" i="1" s="1"/>
  <c r="P543" i="1"/>
  <c r="P547" i="1" s="1"/>
  <c r="O543" i="1"/>
  <c r="O547" i="1" s="1"/>
  <c r="N543" i="1"/>
  <c r="M543" i="1"/>
  <c r="M547" i="1" s="1"/>
  <c r="L543" i="1"/>
  <c r="K543" i="1"/>
  <c r="K547" i="1" s="1"/>
  <c r="J543" i="1"/>
  <c r="J547" i="1" s="1"/>
  <c r="I543" i="1"/>
  <c r="I547" i="1" s="1"/>
  <c r="H543" i="1"/>
  <c r="H547" i="1" s="1"/>
  <c r="G543" i="1"/>
  <c r="G547" i="1" s="1"/>
  <c r="F543" i="1"/>
  <c r="E543" i="1"/>
  <c r="AC543" i="1" s="1"/>
  <c r="AA542" i="1"/>
  <c r="U542" i="1"/>
  <c r="S542" i="1"/>
  <c r="M542" i="1"/>
  <c r="K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C541" i="1" s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C540" i="1" s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F542" i="1" s="1"/>
  <c r="E539" i="1"/>
  <c r="AC539" i="1" s="1"/>
  <c r="AB538" i="1"/>
  <c r="AB542" i="1" s="1"/>
  <c r="AA538" i="1"/>
  <c r="Z538" i="1"/>
  <c r="Z542" i="1" s="1"/>
  <c r="Y538" i="1"/>
  <c r="Y542" i="1" s="1"/>
  <c r="X538" i="1"/>
  <c r="X542" i="1" s="1"/>
  <c r="W538" i="1"/>
  <c r="W542" i="1" s="1"/>
  <c r="V538" i="1"/>
  <c r="V542" i="1" s="1"/>
  <c r="U538" i="1"/>
  <c r="T538" i="1"/>
  <c r="T542" i="1" s="1"/>
  <c r="S538" i="1"/>
  <c r="R538" i="1"/>
  <c r="R542" i="1" s="1"/>
  <c r="Q538" i="1"/>
  <c r="Q542" i="1" s="1"/>
  <c r="P538" i="1"/>
  <c r="P542" i="1" s="1"/>
  <c r="O538" i="1"/>
  <c r="O542" i="1" s="1"/>
  <c r="N538" i="1"/>
  <c r="N542" i="1" s="1"/>
  <c r="M538" i="1"/>
  <c r="L538" i="1"/>
  <c r="L542" i="1" s="1"/>
  <c r="K538" i="1"/>
  <c r="J538" i="1"/>
  <c r="J542" i="1" s="1"/>
  <c r="I538" i="1"/>
  <c r="I542" i="1" s="1"/>
  <c r="H538" i="1"/>
  <c r="H542" i="1" s="1"/>
  <c r="G538" i="1"/>
  <c r="G542" i="1" s="1"/>
  <c r="F538" i="1"/>
  <c r="E538" i="1"/>
  <c r="AC538" i="1" s="1"/>
  <c r="AB537" i="1"/>
  <c r="Z537" i="1"/>
  <c r="T537" i="1"/>
  <c r="R537" i="1"/>
  <c r="L537" i="1"/>
  <c r="J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C536" i="1" s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C535" i="1" s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M537" i="1" s="1"/>
  <c r="L534" i="1"/>
  <c r="K534" i="1"/>
  <c r="J534" i="1"/>
  <c r="I534" i="1"/>
  <c r="H534" i="1"/>
  <c r="G534" i="1"/>
  <c r="F534" i="1"/>
  <c r="E534" i="1"/>
  <c r="AC534" i="1" s="1"/>
  <c r="AB533" i="1"/>
  <c r="AA533" i="1"/>
  <c r="AA537" i="1" s="1"/>
  <c r="Z533" i="1"/>
  <c r="Y533" i="1"/>
  <c r="Y537" i="1" s="1"/>
  <c r="X533" i="1"/>
  <c r="X537" i="1" s="1"/>
  <c r="W533" i="1"/>
  <c r="W537" i="1" s="1"/>
  <c r="V533" i="1"/>
  <c r="V537" i="1" s="1"/>
  <c r="U533" i="1"/>
  <c r="U537" i="1" s="1"/>
  <c r="T533" i="1"/>
  <c r="S533" i="1"/>
  <c r="S537" i="1" s="1"/>
  <c r="R533" i="1"/>
  <c r="Q533" i="1"/>
  <c r="Q537" i="1" s="1"/>
  <c r="P533" i="1"/>
  <c r="P537" i="1" s="1"/>
  <c r="O533" i="1"/>
  <c r="O537" i="1" s="1"/>
  <c r="N533" i="1"/>
  <c r="N537" i="1" s="1"/>
  <c r="M533" i="1"/>
  <c r="L533" i="1"/>
  <c r="K533" i="1"/>
  <c r="K537" i="1" s="1"/>
  <c r="J533" i="1"/>
  <c r="I533" i="1"/>
  <c r="I537" i="1" s="1"/>
  <c r="H533" i="1"/>
  <c r="H537" i="1" s="1"/>
  <c r="G533" i="1"/>
  <c r="G537" i="1" s="1"/>
  <c r="F533" i="1"/>
  <c r="F537" i="1" s="1"/>
  <c r="E533" i="1"/>
  <c r="AC533" i="1" s="1"/>
  <c r="AA532" i="1"/>
  <c r="Y532" i="1"/>
  <c r="S532" i="1"/>
  <c r="Q532" i="1"/>
  <c r="K532" i="1"/>
  <c r="I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C531" i="1" s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C530" i="1" s="1"/>
  <c r="AB529" i="1"/>
  <c r="AB532" i="1" s="1"/>
  <c r="AA529" i="1"/>
  <c r="Z529" i="1"/>
  <c r="Y529" i="1"/>
  <c r="X529" i="1"/>
  <c r="W529" i="1"/>
  <c r="V529" i="1"/>
  <c r="U529" i="1"/>
  <c r="T529" i="1"/>
  <c r="T532" i="1" s="1"/>
  <c r="S529" i="1"/>
  <c r="R529" i="1"/>
  <c r="Q529" i="1"/>
  <c r="P529" i="1"/>
  <c r="O529" i="1"/>
  <c r="N529" i="1"/>
  <c r="M529" i="1"/>
  <c r="L529" i="1"/>
  <c r="L532" i="1" s="1"/>
  <c r="K529" i="1"/>
  <c r="J529" i="1"/>
  <c r="I529" i="1"/>
  <c r="H529" i="1"/>
  <c r="G529" i="1"/>
  <c r="F529" i="1"/>
  <c r="E529" i="1"/>
  <c r="AC529" i="1" s="1"/>
  <c r="AB528" i="1"/>
  <c r="AA528" i="1"/>
  <c r="Z528" i="1"/>
  <c r="Z532" i="1" s="1"/>
  <c r="Y528" i="1"/>
  <c r="X528" i="1"/>
  <c r="X532" i="1" s="1"/>
  <c r="W528" i="1"/>
  <c r="W532" i="1" s="1"/>
  <c r="V528" i="1"/>
  <c r="V532" i="1" s="1"/>
  <c r="U528" i="1"/>
  <c r="U532" i="1" s="1"/>
  <c r="T528" i="1"/>
  <c r="S528" i="1"/>
  <c r="R528" i="1"/>
  <c r="R532" i="1" s="1"/>
  <c r="Q528" i="1"/>
  <c r="P528" i="1"/>
  <c r="P532" i="1" s="1"/>
  <c r="O528" i="1"/>
  <c r="O532" i="1" s="1"/>
  <c r="N528" i="1"/>
  <c r="N532" i="1" s="1"/>
  <c r="M528" i="1"/>
  <c r="M532" i="1" s="1"/>
  <c r="L528" i="1"/>
  <c r="K528" i="1"/>
  <c r="J528" i="1"/>
  <c r="J532" i="1" s="1"/>
  <c r="I528" i="1"/>
  <c r="H528" i="1"/>
  <c r="H532" i="1" s="1"/>
  <c r="G528" i="1"/>
  <c r="G532" i="1" s="1"/>
  <c r="F528" i="1"/>
  <c r="F532" i="1" s="1"/>
  <c r="E528" i="1"/>
  <c r="AC528" i="1" s="1"/>
  <c r="Z527" i="1"/>
  <c r="X527" i="1"/>
  <c r="R527" i="1"/>
  <c r="P527" i="1"/>
  <c r="J527" i="1"/>
  <c r="H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C526" i="1" s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C525" i="1" s="1"/>
  <c r="AB524" i="1"/>
  <c r="AA524" i="1"/>
  <c r="Z524" i="1"/>
  <c r="Y524" i="1"/>
  <c r="X524" i="1"/>
  <c r="W524" i="1"/>
  <c r="V524" i="1"/>
  <c r="U524" i="1"/>
  <c r="T524" i="1"/>
  <c r="S524" i="1"/>
  <c r="S527" i="1" s="1"/>
  <c r="R524" i="1"/>
  <c r="Q524" i="1"/>
  <c r="P524" i="1"/>
  <c r="O524" i="1"/>
  <c r="N524" i="1"/>
  <c r="M524" i="1"/>
  <c r="L524" i="1"/>
  <c r="K524" i="1"/>
  <c r="K527" i="1" s="1"/>
  <c r="J524" i="1"/>
  <c r="I524" i="1"/>
  <c r="H524" i="1"/>
  <c r="G524" i="1"/>
  <c r="F524" i="1"/>
  <c r="F527" i="1" s="1"/>
  <c r="E524" i="1"/>
  <c r="AC524" i="1" s="1"/>
  <c r="AB523" i="1"/>
  <c r="AB527" i="1" s="1"/>
  <c r="AA523" i="1"/>
  <c r="AA527" i="1" s="1"/>
  <c r="Z523" i="1"/>
  <c r="Y523" i="1"/>
  <c r="Y527" i="1" s="1"/>
  <c r="X523" i="1"/>
  <c r="W523" i="1"/>
  <c r="W527" i="1" s="1"/>
  <c r="V523" i="1"/>
  <c r="V527" i="1" s="1"/>
  <c r="U523" i="1"/>
  <c r="U527" i="1" s="1"/>
  <c r="T523" i="1"/>
  <c r="T527" i="1" s="1"/>
  <c r="S523" i="1"/>
  <c r="R523" i="1"/>
  <c r="Q523" i="1"/>
  <c r="Q527" i="1" s="1"/>
  <c r="P523" i="1"/>
  <c r="O523" i="1"/>
  <c r="O527" i="1" s="1"/>
  <c r="N523" i="1"/>
  <c r="N527" i="1" s="1"/>
  <c r="M523" i="1"/>
  <c r="M527" i="1" s="1"/>
  <c r="L523" i="1"/>
  <c r="L527" i="1" s="1"/>
  <c r="K523" i="1"/>
  <c r="J523" i="1"/>
  <c r="I523" i="1"/>
  <c r="I527" i="1" s="1"/>
  <c r="H523" i="1"/>
  <c r="G523" i="1"/>
  <c r="G527" i="1" s="1"/>
  <c r="F523" i="1"/>
  <c r="E523" i="1"/>
  <c r="AC523" i="1" s="1"/>
  <c r="Y522" i="1"/>
  <c r="W522" i="1"/>
  <c r="Q522" i="1"/>
  <c r="O522" i="1"/>
  <c r="I522" i="1"/>
  <c r="G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C521" i="1" s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C520" i="1" s="1"/>
  <c r="AB519" i="1"/>
  <c r="AA519" i="1"/>
  <c r="Z519" i="1"/>
  <c r="Y519" i="1"/>
  <c r="X519" i="1"/>
  <c r="W519" i="1"/>
  <c r="V519" i="1"/>
  <c r="U519" i="1"/>
  <c r="U522" i="1" s="1"/>
  <c r="T519" i="1"/>
  <c r="S519" i="1"/>
  <c r="R519" i="1"/>
  <c r="R522" i="1" s="1"/>
  <c r="Q519" i="1"/>
  <c r="P519" i="1"/>
  <c r="O519" i="1"/>
  <c r="N519" i="1"/>
  <c r="M519" i="1"/>
  <c r="M522" i="1" s="1"/>
  <c r="L519" i="1"/>
  <c r="K519" i="1"/>
  <c r="J519" i="1"/>
  <c r="J522" i="1" s="1"/>
  <c r="I519" i="1"/>
  <c r="H519" i="1"/>
  <c r="G519" i="1"/>
  <c r="F519" i="1"/>
  <c r="E519" i="1"/>
  <c r="AC519" i="1" s="1"/>
  <c r="AB518" i="1"/>
  <c r="AB522" i="1" s="1"/>
  <c r="AA518" i="1"/>
  <c r="AA522" i="1" s="1"/>
  <c r="Z518" i="1"/>
  <c r="Z522" i="1" s="1"/>
  <c r="Y518" i="1"/>
  <c r="X518" i="1"/>
  <c r="X522" i="1" s="1"/>
  <c r="W518" i="1"/>
  <c r="V518" i="1"/>
  <c r="V522" i="1" s="1"/>
  <c r="U518" i="1"/>
  <c r="T518" i="1"/>
  <c r="T522" i="1" s="1"/>
  <c r="S518" i="1"/>
  <c r="S522" i="1" s="1"/>
  <c r="R518" i="1"/>
  <c r="Q518" i="1"/>
  <c r="P518" i="1"/>
  <c r="P522" i="1" s="1"/>
  <c r="O518" i="1"/>
  <c r="N518" i="1"/>
  <c r="N522" i="1" s="1"/>
  <c r="M518" i="1"/>
  <c r="L518" i="1"/>
  <c r="L522" i="1" s="1"/>
  <c r="K518" i="1"/>
  <c r="K522" i="1" s="1"/>
  <c r="J518" i="1"/>
  <c r="I518" i="1"/>
  <c r="H518" i="1"/>
  <c r="H522" i="1" s="1"/>
  <c r="G518" i="1"/>
  <c r="F518" i="1"/>
  <c r="F522" i="1" s="1"/>
  <c r="E518" i="1"/>
  <c r="AC518" i="1" s="1"/>
  <c r="X517" i="1"/>
  <c r="V517" i="1"/>
  <c r="P517" i="1"/>
  <c r="N517" i="1"/>
  <c r="H517" i="1"/>
  <c r="F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C516" i="1" s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C515" i="1" s="1"/>
  <c r="AB514" i="1"/>
  <c r="AB517" i="1" s="1"/>
  <c r="AA514" i="1"/>
  <c r="Z514" i="1"/>
  <c r="Y514" i="1"/>
  <c r="X514" i="1"/>
  <c r="W514" i="1"/>
  <c r="V514" i="1"/>
  <c r="U514" i="1"/>
  <c r="T514" i="1"/>
  <c r="T517" i="1" s="1"/>
  <c r="S514" i="1"/>
  <c r="R514" i="1"/>
  <c r="Q514" i="1"/>
  <c r="P514" i="1"/>
  <c r="O514" i="1"/>
  <c r="N514" i="1"/>
  <c r="M514" i="1"/>
  <c r="L514" i="1"/>
  <c r="L517" i="1" s="1"/>
  <c r="K514" i="1"/>
  <c r="J514" i="1"/>
  <c r="I514" i="1"/>
  <c r="I517" i="1" s="1"/>
  <c r="H514" i="1"/>
  <c r="G514" i="1"/>
  <c r="F514" i="1"/>
  <c r="E514" i="1"/>
  <c r="AC514" i="1" s="1"/>
  <c r="AB513" i="1"/>
  <c r="AA513" i="1"/>
  <c r="AA517" i="1" s="1"/>
  <c r="Z513" i="1"/>
  <c r="Z517" i="1" s="1"/>
  <c r="Y513" i="1"/>
  <c r="Y517" i="1" s="1"/>
  <c r="X513" i="1"/>
  <c r="W513" i="1"/>
  <c r="W517" i="1" s="1"/>
  <c r="V513" i="1"/>
  <c r="U513" i="1"/>
  <c r="U517" i="1" s="1"/>
  <c r="T513" i="1"/>
  <c r="S513" i="1"/>
  <c r="S517" i="1" s="1"/>
  <c r="R513" i="1"/>
  <c r="R517" i="1" s="1"/>
  <c r="Q513" i="1"/>
  <c r="Q517" i="1" s="1"/>
  <c r="P513" i="1"/>
  <c r="O513" i="1"/>
  <c r="O517" i="1" s="1"/>
  <c r="N513" i="1"/>
  <c r="M513" i="1"/>
  <c r="M517" i="1" s="1"/>
  <c r="L513" i="1"/>
  <c r="K513" i="1"/>
  <c r="K517" i="1" s="1"/>
  <c r="J513" i="1"/>
  <c r="J517" i="1" s="1"/>
  <c r="I513" i="1"/>
  <c r="H513" i="1"/>
  <c r="G513" i="1"/>
  <c r="G517" i="1" s="1"/>
  <c r="F513" i="1"/>
  <c r="E513" i="1"/>
  <c r="E517" i="1" s="1"/>
  <c r="W512" i="1"/>
  <c r="U512" i="1"/>
  <c r="O512" i="1"/>
  <c r="M512" i="1"/>
  <c r="G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C511" i="1" s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C510" i="1" s="1"/>
  <c r="AB509" i="1"/>
  <c r="AA509" i="1"/>
  <c r="AA512" i="1" s="1"/>
  <c r="Z509" i="1"/>
  <c r="Y509" i="1"/>
  <c r="X509" i="1"/>
  <c r="W509" i="1"/>
  <c r="V509" i="1"/>
  <c r="U509" i="1"/>
  <c r="T509" i="1"/>
  <c r="S509" i="1"/>
  <c r="S512" i="1" s="1"/>
  <c r="R509" i="1"/>
  <c r="Q509" i="1"/>
  <c r="P509" i="1"/>
  <c r="O509" i="1"/>
  <c r="N509" i="1"/>
  <c r="M509" i="1"/>
  <c r="L509" i="1"/>
  <c r="K509" i="1"/>
  <c r="K512" i="1" s="1"/>
  <c r="J509" i="1"/>
  <c r="I509" i="1"/>
  <c r="H509" i="1"/>
  <c r="H512" i="1" s="1"/>
  <c r="G509" i="1"/>
  <c r="F509" i="1"/>
  <c r="E509" i="1"/>
  <c r="AC509" i="1" s="1"/>
  <c r="AB508" i="1"/>
  <c r="AB512" i="1" s="1"/>
  <c r="AA508" i="1"/>
  <c r="Z508" i="1"/>
  <c r="Z512" i="1" s="1"/>
  <c r="Y508" i="1"/>
  <c r="Y512" i="1" s="1"/>
  <c r="X508" i="1"/>
  <c r="X512" i="1" s="1"/>
  <c r="W508" i="1"/>
  <c r="V508" i="1"/>
  <c r="V512" i="1" s="1"/>
  <c r="U508" i="1"/>
  <c r="T508" i="1"/>
  <c r="T512" i="1" s="1"/>
  <c r="S508" i="1"/>
  <c r="R508" i="1"/>
  <c r="R512" i="1" s="1"/>
  <c r="Q508" i="1"/>
  <c r="Q512" i="1" s="1"/>
  <c r="P508" i="1"/>
  <c r="P512" i="1" s="1"/>
  <c r="O508" i="1"/>
  <c r="N508" i="1"/>
  <c r="N512" i="1" s="1"/>
  <c r="M508" i="1"/>
  <c r="L508" i="1"/>
  <c r="L512" i="1" s="1"/>
  <c r="K508" i="1"/>
  <c r="J508" i="1"/>
  <c r="J512" i="1" s="1"/>
  <c r="I508" i="1"/>
  <c r="I512" i="1" s="1"/>
  <c r="H508" i="1"/>
  <c r="G508" i="1"/>
  <c r="F508" i="1"/>
  <c r="F512" i="1" s="1"/>
  <c r="E508" i="1"/>
  <c r="AC508" i="1" s="1"/>
  <c r="AB507" i="1"/>
  <c r="V507" i="1"/>
  <c r="T507" i="1"/>
  <c r="N507" i="1"/>
  <c r="L507" i="1"/>
  <c r="F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6" i="1" s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5" i="1" s="1"/>
  <c r="AB504" i="1"/>
  <c r="AA504" i="1"/>
  <c r="Z504" i="1"/>
  <c r="Z507" i="1" s="1"/>
  <c r="Y504" i="1"/>
  <c r="X504" i="1"/>
  <c r="W504" i="1"/>
  <c r="V504" i="1"/>
  <c r="U504" i="1"/>
  <c r="T504" i="1"/>
  <c r="S504" i="1"/>
  <c r="R504" i="1"/>
  <c r="R507" i="1" s="1"/>
  <c r="Q504" i="1"/>
  <c r="P504" i="1"/>
  <c r="O504" i="1"/>
  <c r="N504" i="1"/>
  <c r="M504" i="1"/>
  <c r="L504" i="1"/>
  <c r="K504" i="1"/>
  <c r="J504" i="1"/>
  <c r="J507" i="1" s="1"/>
  <c r="I504" i="1"/>
  <c r="H504" i="1"/>
  <c r="G504" i="1"/>
  <c r="F504" i="1"/>
  <c r="E504" i="1"/>
  <c r="AC504" i="1" s="1"/>
  <c r="AB503" i="1"/>
  <c r="AA503" i="1"/>
  <c r="AA507" i="1" s="1"/>
  <c r="Z503" i="1"/>
  <c r="Y503" i="1"/>
  <c r="Y507" i="1" s="1"/>
  <c r="X503" i="1"/>
  <c r="X507" i="1" s="1"/>
  <c r="W503" i="1"/>
  <c r="W507" i="1" s="1"/>
  <c r="V503" i="1"/>
  <c r="U503" i="1"/>
  <c r="U507" i="1" s="1"/>
  <c r="T503" i="1"/>
  <c r="S503" i="1"/>
  <c r="S507" i="1" s="1"/>
  <c r="R503" i="1"/>
  <c r="Q503" i="1"/>
  <c r="Q507" i="1" s="1"/>
  <c r="P503" i="1"/>
  <c r="P507" i="1" s="1"/>
  <c r="O503" i="1"/>
  <c r="O507" i="1" s="1"/>
  <c r="N503" i="1"/>
  <c r="M503" i="1"/>
  <c r="M507" i="1" s="1"/>
  <c r="L503" i="1"/>
  <c r="K503" i="1"/>
  <c r="K507" i="1" s="1"/>
  <c r="J503" i="1"/>
  <c r="I503" i="1"/>
  <c r="I507" i="1" s="1"/>
  <c r="H503" i="1"/>
  <c r="H507" i="1" s="1"/>
  <c r="G503" i="1"/>
  <c r="G507" i="1" s="1"/>
  <c r="F503" i="1"/>
  <c r="E503" i="1"/>
  <c r="AC503" i="1" s="1"/>
  <c r="AA502" i="1"/>
  <c r="U502" i="1"/>
  <c r="S502" i="1"/>
  <c r="M502" i="1"/>
  <c r="K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C501" i="1" s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C500" i="1" s="1"/>
  <c r="AB499" i="1"/>
  <c r="AA499" i="1"/>
  <c r="Z499" i="1"/>
  <c r="Y499" i="1"/>
  <c r="Y502" i="1" s="1"/>
  <c r="X499" i="1"/>
  <c r="W499" i="1"/>
  <c r="V499" i="1"/>
  <c r="U499" i="1"/>
  <c r="T499" i="1"/>
  <c r="S499" i="1"/>
  <c r="R499" i="1"/>
  <c r="Q499" i="1"/>
  <c r="Q502" i="1" s="1"/>
  <c r="P499" i="1"/>
  <c r="O499" i="1"/>
  <c r="N499" i="1"/>
  <c r="M499" i="1"/>
  <c r="L499" i="1"/>
  <c r="K499" i="1"/>
  <c r="J499" i="1"/>
  <c r="I499" i="1"/>
  <c r="I502" i="1" s="1"/>
  <c r="H499" i="1"/>
  <c r="G499" i="1"/>
  <c r="F499" i="1"/>
  <c r="E499" i="1"/>
  <c r="AC499" i="1" s="1"/>
  <c r="AB498" i="1"/>
  <c r="AB502" i="1" s="1"/>
  <c r="AA498" i="1"/>
  <c r="Z498" i="1"/>
  <c r="Z502" i="1" s="1"/>
  <c r="Y498" i="1"/>
  <c r="X498" i="1"/>
  <c r="X502" i="1" s="1"/>
  <c r="W498" i="1"/>
  <c r="W502" i="1" s="1"/>
  <c r="V498" i="1"/>
  <c r="V502" i="1" s="1"/>
  <c r="U498" i="1"/>
  <c r="T498" i="1"/>
  <c r="T502" i="1" s="1"/>
  <c r="S498" i="1"/>
  <c r="R498" i="1"/>
  <c r="R502" i="1" s="1"/>
  <c r="Q498" i="1"/>
  <c r="P498" i="1"/>
  <c r="P502" i="1" s="1"/>
  <c r="O498" i="1"/>
  <c r="O502" i="1" s="1"/>
  <c r="N498" i="1"/>
  <c r="N502" i="1" s="1"/>
  <c r="M498" i="1"/>
  <c r="L498" i="1"/>
  <c r="L502" i="1" s="1"/>
  <c r="K498" i="1"/>
  <c r="J498" i="1"/>
  <c r="J502" i="1" s="1"/>
  <c r="I498" i="1"/>
  <c r="H498" i="1"/>
  <c r="H502" i="1" s="1"/>
  <c r="G498" i="1"/>
  <c r="G502" i="1" s="1"/>
  <c r="F498" i="1"/>
  <c r="F502" i="1" s="1"/>
  <c r="E498" i="1"/>
  <c r="AC498" i="1" s="1"/>
  <c r="AB497" i="1"/>
  <c r="Z497" i="1"/>
  <c r="T497" i="1"/>
  <c r="R497" i="1"/>
  <c r="L497" i="1"/>
  <c r="J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C496" i="1" s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C495" i="1" s="1"/>
  <c r="AB494" i="1"/>
  <c r="AA494" i="1"/>
  <c r="Z494" i="1"/>
  <c r="Y494" i="1"/>
  <c r="X494" i="1"/>
  <c r="X497" i="1" s="1"/>
  <c r="W494" i="1"/>
  <c r="V494" i="1"/>
  <c r="U494" i="1"/>
  <c r="T494" i="1"/>
  <c r="S494" i="1"/>
  <c r="R494" i="1"/>
  <c r="Q494" i="1"/>
  <c r="P494" i="1"/>
  <c r="P497" i="1" s="1"/>
  <c r="O494" i="1"/>
  <c r="N494" i="1"/>
  <c r="M494" i="1"/>
  <c r="L494" i="1"/>
  <c r="K494" i="1"/>
  <c r="J494" i="1"/>
  <c r="I494" i="1"/>
  <c r="H494" i="1"/>
  <c r="H497" i="1" s="1"/>
  <c r="G494" i="1"/>
  <c r="F494" i="1"/>
  <c r="E494" i="1"/>
  <c r="AC494" i="1" s="1"/>
  <c r="AB493" i="1"/>
  <c r="AA493" i="1"/>
  <c r="AA497" i="1" s="1"/>
  <c r="Z493" i="1"/>
  <c r="Y493" i="1"/>
  <c r="Y497" i="1" s="1"/>
  <c r="X493" i="1"/>
  <c r="W493" i="1"/>
  <c r="W497" i="1" s="1"/>
  <c r="V493" i="1"/>
  <c r="V497" i="1" s="1"/>
  <c r="U493" i="1"/>
  <c r="U497" i="1" s="1"/>
  <c r="T493" i="1"/>
  <c r="S493" i="1"/>
  <c r="S497" i="1" s="1"/>
  <c r="R493" i="1"/>
  <c r="Q493" i="1"/>
  <c r="Q497" i="1" s="1"/>
  <c r="P493" i="1"/>
  <c r="O493" i="1"/>
  <c r="O497" i="1" s="1"/>
  <c r="N493" i="1"/>
  <c r="N497" i="1" s="1"/>
  <c r="M493" i="1"/>
  <c r="M497" i="1" s="1"/>
  <c r="L493" i="1"/>
  <c r="K493" i="1"/>
  <c r="K497" i="1" s="1"/>
  <c r="J493" i="1"/>
  <c r="I493" i="1"/>
  <c r="I497" i="1" s="1"/>
  <c r="H493" i="1"/>
  <c r="G493" i="1"/>
  <c r="G497" i="1" s="1"/>
  <c r="F493" i="1"/>
  <c r="F497" i="1" s="1"/>
  <c r="E493" i="1"/>
  <c r="AC493" i="1" s="1"/>
  <c r="B493" i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V492" i="1"/>
  <c r="N492" i="1"/>
  <c r="G492" i="1"/>
  <c r="F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H492" i="1" s="1"/>
  <c r="G491" i="1"/>
  <c r="F491" i="1"/>
  <c r="E491" i="1"/>
  <c r="AC491" i="1" s="1"/>
  <c r="AB490" i="1"/>
  <c r="AA490" i="1"/>
  <c r="Z490" i="1"/>
  <c r="Y490" i="1"/>
  <c r="Y492" i="1" s="1"/>
  <c r="X490" i="1"/>
  <c r="W490" i="1"/>
  <c r="V490" i="1"/>
  <c r="U490" i="1"/>
  <c r="T490" i="1"/>
  <c r="S490" i="1"/>
  <c r="R490" i="1"/>
  <c r="Q490" i="1"/>
  <c r="Q492" i="1" s="1"/>
  <c r="P490" i="1"/>
  <c r="O490" i="1"/>
  <c r="N490" i="1"/>
  <c r="M490" i="1"/>
  <c r="L490" i="1"/>
  <c r="K490" i="1"/>
  <c r="J490" i="1"/>
  <c r="I490" i="1"/>
  <c r="I492" i="1" s="1"/>
  <c r="H490" i="1"/>
  <c r="G490" i="1"/>
  <c r="F490" i="1"/>
  <c r="E490" i="1"/>
  <c r="AC490" i="1" s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C489" i="1" s="1"/>
  <c r="AB488" i="1"/>
  <c r="AB492" i="1" s="1"/>
  <c r="AA488" i="1"/>
  <c r="AA492" i="1" s="1"/>
  <c r="Z488" i="1"/>
  <c r="Z492" i="1" s="1"/>
  <c r="Y488" i="1"/>
  <c r="X488" i="1"/>
  <c r="X492" i="1" s="1"/>
  <c r="W488" i="1"/>
  <c r="W492" i="1" s="1"/>
  <c r="V488" i="1"/>
  <c r="U488" i="1"/>
  <c r="U492" i="1" s="1"/>
  <c r="T488" i="1"/>
  <c r="T492" i="1" s="1"/>
  <c r="S488" i="1"/>
  <c r="S492" i="1" s="1"/>
  <c r="R488" i="1"/>
  <c r="R492" i="1" s="1"/>
  <c r="Q488" i="1"/>
  <c r="P488" i="1"/>
  <c r="P492" i="1" s="1"/>
  <c r="O488" i="1"/>
  <c r="O492" i="1" s="1"/>
  <c r="N488" i="1"/>
  <c r="M488" i="1"/>
  <c r="M492" i="1" s="1"/>
  <c r="L488" i="1"/>
  <c r="L492" i="1" s="1"/>
  <c r="K488" i="1"/>
  <c r="K492" i="1" s="1"/>
  <c r="J488" i="1"/>
  <c r="J492" i="1" s="1"/>
  <c r="I488" i="1"/>
  <c r="H488" i="1"/>
  <c r="G488" i="1"/>
  <c r="F488" i="1"/>
  <c r="E488" i="1"/>
  <c r="E492" i="1" s="1"/>
  <c r="V487" i="1"/>
  <c r="U487" i="1"/>
  <c r="N487" i="1"/>
  <c r="M487" i="1"/>
  <c r="F487" i="1"/>
  <c r="E487" i="1"/>
  <c r="AB486" i="1"/>
  <c r="AA486" i="1"/>
  <c r="Z486" i="1"/>
  <c r="Y486" i="1"/>
  <c r="X486" i="1"/>
  <c r="W486" i="1"/>
  <c r="W487" i="1" s="1"/>
  <c r="V486" i="1"/>
  <c r="U486" i="1"/>
  <c r="T486" i="1"/>
  <c r="S486" i="1"/>
  <c r="R486" i="1"/>
  <c r="Q486" i="1"/>
  <c r="P486" i="1"/>
  <c r="O486" i="1"/>
  <c r="O487" i="1" s="1"/>
  <c r="N486" i="1"/>
  <c r="M486" i="1"/>
  <c r="L486" i="1"/>
  <c r="K486" i="1"/>
  <c r="J486" i="1"/>
  <c r="I486" i="1"/>
  <c r="H486" i="1"/>
  <c r="G486" i="1"/>
  <c r="G487" i="1" s="1"/>
  <c r="F486" i="1"/>
  <c r="E486" i="1"/>
  <c r="AC486" i="1" s="1"/>
  <c r="AB485" i="1"/>
  <c r="AA485" i="1"/>
  <c r="Z485" i="1"/>
  <c r="Y485" i="1"/>
  <c r="X485" i="1"/>
  <c r="X487" i="1" s="1"/>
  <c r="W485" i="1"/>
  <c r="V485" i="1"/>
  <c r="U485" i="1"/>
  <c r="T485" i="1"/>
  <c r="S485" i="1"/>
  <c r="R485" i="1"/>
  <c r="Q485" i="1"/>
  <c r="P485" i="1"/>
  <c r="P487" i="1" s="1"/>
  <c r="O485" i="1"/>
  <c r="N485" i="1"/>
  <c r="M485" i="1"/>
  <c r="L485" i="1"/>
  <c r="K485" i="1"/>
  <c r="J485" i="1"/>
  <c r="I485" i="1"/>
  <c r="H485" i="1"/>
  <c r="H487" i="1" s="1"/>
  <c r="G485" i="1"/>
  <c r="F485" i="1"/>
  <c r="E485" i="1"/>
  <c r="AC485" i="1" s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C484" i="1" s="1"/>
  <c r="AB483" i="1"/>
  <c r="AB487" i="1" s="1"/>
  <c r="AA483" i="1"/>
  <c r="AA487" i="1" s="1"/>
  <c r="Z483" i="1"/>
  <c r="Z487" i="1" s="1"/>
  <c r="Y483" i="1"/>
  <c r="Y487" i="1" s="1"/>
  <c r="X483" i="1"/>
  <c r="W483" i="1"/>
  <c r="V483" i="1"/>
  <c r="U483" i="1"/>
  <c r="T483" i="1"/>
  <c r="T487" i="1" s="1"/>
  <c r="S483" i="1"/>
  <c r="S487" i="1" s="1"/>
  <c r="R483" i="1"/>
  <c r="R487" i="1" s="1"/>
  <c r="Q483" i="1"/>
  <c r="Q487" i="1" s="1"/>
  <c r="P483" i="1"/>
  <c r="O483" i="1"/>
  <c r="N483" i="1"/>
  <c r="M483" i="1"/>
  <c r="L483" i="1"/>
  <c r="L487" i="1" s="1"/>
  <c r="K483" i="1"/>
  <c r="K487" i="1" s="1"/>
  <c r="J483" i="1"/>
  <c r="AC483" i="1" s="1"/>
  <c r="I483" i="1"/>
  <c r="I487" i="1" s="1"/>
  <c r="H483" i="1"/>
  <c r="G483" i="1"/>
  <c r="F483" i="1"/>
  <c r="E483" i="1"/>
  <c r="AB482" i="1"/>
  <c r="U482" i="1"/>
  <c r="T482" i="1"/>
  <c r="M482" i="1"/>
  <c r="L482" i="1"/>
  <c r="E482" i="1"/>
  <c r="AB481" i="1"/>
  <c r="AA481" i="1"/>
  <c r="Z481" i="1"/>
  <c r="Y481" i="1"/>
  <c r="X481" i="1"/>
  <c r="W481" i="1"/>
  <c r="V481" i="1"/>
  <c r="V482" i="1" s="1"/>
  <c r="U481" i="1"/>
  <c r="T481" i="1"/>
  <c r="S481" i="1"/>
  <c r="R481" i="1"/>
  <c r="Q481" i="1"/>
  <c r="P481" i="1"/>
  <c r="O481" i="1"/>
  <c r="N481" i="1"/>
  <c r="N482" i="1" s="1"/>
  <c r="M481" i="1"/>
  <c r="L481" i="1"/>
  <c r="K481" i="1"/>
  <c r="J481" i="1"/>
  <c r="I481" i="1"/>
  <c r="H481" i="1"/>
  <c r="G481" i="1"/>
  <c r="F481" i="1"/>
  <c r="F482" i="1" s="1"/>
  <c r="E481" i="1"/>
  <c r="AC481" i="1" s="1"/>
  <c r="AB480" i="1"/>
  <c r="AA480" i="1"/>
  <c r="Z480" i="1"/>
  <c r="Y480" i="1"/>
  <c r="X480" i="1"/>
  <c r="W480" i="1"/>
  <c r="W482" i="1" s="1"/>
  <c r="V480" i="1"/>
  <c r="U480" i="1"/>
  <c r="T480" i="1"/>
  <c r="S480" i="1"/>
  <c r="R480" i="1"/>
  <c r="Q480" i="1"/>
  <c r="P480" i="1"/>
  <c r="O480" i="1"/>
  <c r="O482" i="1" s="1"/>
  <c r="N480" i="1"/>
  <c r="M480" i="1"/>
  <c r="L480" i="1"/>
  <c r="K480" i="1"/>
  <c r="J480" i="1"/>
  <c r="I480" i="1"/>
  <c r="H480" i="1"/>
  <c r="G480" i="1"/>
  <c r="G482" i="1" s="1"/>
  <c r="F480" i="1"/>
  <c r="E480" i="1"/>
  <c r="AC480" i="1" s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C479" i="1" s="1"/>
  <c r="AB478" i="1"/>
  <c r="AA478" i="1"/>
  <c r="AA482" i="1" s="1"/>
  <c r="Z478" i="1"/>
  <c r="Z482" i="1" s="1"/>
  <c r="Y478" i="1"/>
  <c r="Y482" i="1" s="1"/>
  <c r="X478" i="1"/>
  <c r="X482" i="1" s="1"/>
  <c r="W478" i="1"/>
  <c r="V478" i="1"/>
  <c r="U478" i="1"/>
  <c r="T478" i="1"/>
  <c r="S478" i="1"/>
  <c r="S482" i="1" s="1"/>
  <c r="R478" i="1"/>
  <c r="R482" i="1" s="1"/>
  <c r="Q478" i="1"/>
  <c r="Q482" i="1" s="1"/>
  <c r="P478" i="1"/>
  <c r="P482" i="1" s="1"/>
  <c r="O478" i="1"/>
  <c r="N478" i="1"/>
  <c r="M478" i="1"/>
  <c r="L478" i="1"/>
  <c r="K478" i="1"/>
  <c r="K482" i="1" s="1"/>
  <c r="J478" i="1"/>
  <c r="J482" i="1" s="1"/>
  <c r="I478" i="1"/>
  <c r="I482" i="1" s="1"/>
  <c r="H478" i="1"/>
  <c r="H482" i="1" s="1"/>
  <c r="G478" i="1"/>
  <c r="F478" i="1"/>
  <c r="E478" i="1"/>
  <c r="AC478" i="1" s="1"/>
  <c r="AB477" i="1"/>
  <c r="AA477" i="1"/>
  <c r="T477" i="1"/>
  <c r="S477" i="1"/>
  <c r="L477" i="1"/>
  <c r="K477" i="1"/>
  <c r="AB476" i="1"/>
  <c r="AA476" i="1"/>
  <c r="Z476" i="1"/>
  <c r="Y476" i="1"/>
  <c r="X476" i="1"/>
  <c r="W476" i="1"/>
  <c r="V476" i="1"/>
  <c r="U476" i="1"/>
  <c r="U477" i="1" s="1"/>
  <c r="T476" i="1"/>
  <c r="S476" i="1"/>
  <c r="R476" i="1"/>
  <c r="Q476" i="1"/>
  <c r="P476" i="1"/>
  <c r="O476" i="1"/>
  <c r="N476" i="1"/>
  <c r="M476" i="1"/>
  <c r="M477" i="1" s="1"/>
  <c r="L476" i="1"/>
  <c r="K476" i="1"/>
  <c r="J476" i="1"/>
  <c r="I476" i="1"/>
  <c r="H476" i="1"/>
  <c r="G476" i="1"/>
  <c r="F476" i="1"/>
  <c r="E476" i="1"/>
  <c r="E477" i="1" s="1"/>
  <c r="AB475" i="1"/>
  <c r="AA475" i="1"/>
  <c r="Z475" i="1"/>
  <c r="Y475" i="1"/>
  <c r="X475" i="1"/>
  <c r="W475" i="1"/>
  <c r="V475" i="1"/>
  <c r="V477" i="1" s="1"/>
  <c r="U475" i="1"/>
  <c r="T475" i="1"/>
  <c r="S475" i="1"/>
  <c r="R475" i="1"/>
  <c r="Q475" i="1"/>
  <c r="P475" i="1"/>
  <c r="O475" i="1"/>
  <c r="N475" i="1"/>
  <c r="N477" i="1" s="1"/>
  <c r="M475" i="1"/>
  <c r="L475" i="1"/>
  <c r="K475" i="1"/>
  <c r="J475" i="1"/>
  <c r="I475" i="1"/>
  <c r="H475" i="1"/>
  <c r="G475" i="1"/>
  <c r="F475" i="1"/>
  <c r="F477" i="1" s="1"/>
  <c r="E475" i="1"/>
  <c r="AC475" i="1" s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C474" i="1" s="1"/>
  <c r="AB473" i="1"/>
  <c r="AA473" i="1"/>
  <c r="Z473" i="1"/>
  <c r="Z477" i="1" s="1"/>
  <c r="Y473" i="1"/>
  <c r="Y477" i="1" s="1"/>
  <c r="X473" i="1"/>
  <c r="X477" i="1" s="1"/>
  <c r="W473" i="1"/>
  <c r="W477" i="1" s="1"/>
  <c r="V473" i="1"/>
  <c r="U473" i="1"/>
  <c r="T473" i="1"/>
  <c r="S473" i="1"/>
  <c r="R473" i="1"/>
  <c r="R477" i="1" s="1"/>
  <c r="Q473" i="1"/>
  <c r="Q477" i="1" s="1"/>
  <c r="P473" i="1"/>
  <c r="P477" i="1" s="1"/>
  <c r="O473" i="1"/>
  <c r="O477" i="1" s="1"/>
  <c r="N473" i="1"/>
  <c r="M473" i="1"/>
  <c r="L473" i="1"/>
  <c r="K473" i="1"/>
  <c r="J473" i="1"/>
  <c r="J477" i="1" s="1"/>
  <c r="I473" i="1"/>
  <c r="I477" i="1" s="1"/>
  <c r="H473" i="1"/>
  <c r="H477" i="1" s="1"/>
  <c r="G473" i="1"/>
  <c r="G477" i="1" s="1"/>
  <c r="F473" i="1"/>
  <c r="E473" i="1"/>
  <c r="AC473" i="1" s="1"/>
  <c r="AA472" i="1"/>
  <c r="Z472" i="1"/>
  <c r="S472" i="1"/>
  <c r="R472" i="1"/>
  <c r="K472" i="1"/>
  <c r="J472" i="1"/>
  <c r="AB471" i="1"/>
  <c r="AB472" i="1" s="1"/>
  <c r="AA471" i="1"/>
  <c r="Z471" i="1"/>
  <c r="Y471" i="1"/>
  <c r="X471" i="1"/>
  <c r="W471" i="1"/>
  <c r="V471" i="1"/>
  <c r="U471" i="1"/>
  <c r="T471" i="1"/>
  <c r="T472" i="1" s="1"/>
  <c r="S471" i="1"/>
  <c r="R471" i="1"/>
  <c r="Q471" i="1"/>
  <c r="P471" i="1"/>
  <c r="O471" i="1"/>
  <c r="N471" i="1"/>
  <c r="M471" i="1"/>
  <c r="L471" i="1"/>
  <c r="L472" i="1" s="1"/>
  <c r="K471" i="1"/>
  <c r="J471" i="1"/>
  <c r="I471" i="1"/>
  <c r="H471" i="1"/>
  <c r="G471" i="1"/>
  <c r="F471" i="1"/>
  <c r="E471" i="1"/>
  <c r="AC471" i="1" s="1"/>
  <c r="AB470" i="1"/>
  <c r="AA470" i="1"/>
  <c r="Z470" i="1"/>
  <c r="Y470" i="1"/>
  <c r="X470" i="1"/>
  <c r="W470" i="1"/>
  <c r="V470" i="1"/>
  <c r="U470" i="1"/>
  <c r="U472" i="1" s="1"/>
  <c r="T470" i="1"/>
  <c r="S470" i="1"/>
  <c r="R470" i="1"/>
  <c r="Q470" i="1"/>
  <c r="P470" i="1"/>
  <c r="O470" i="1"/>
  <c r="N470" i="1"/>
  <c r="M470" i="1"/>
  <c r="M472" i="1" s="1"/>
  <c r="L470" i="1"/>
  <c r="K470" i="1"/>
  <c r="J470" i="1"/>
  <c r="I470" i="1"/>
  <c r="H470" i="1"/>
  <c r="G470" i="1"/>
  <c r="F470" i="1"/>
  <c r="E470" i="1"/>
  <c r="E472" i="1" s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C469" i="1" s="1"/>
  <c r="AB468" i="1"/>
  <c r="AA468" i="1"/>
  <c r="Z468" i="1"/>
  <c r="Y468" i="1"/>
  <c r="Y472" i="1" s="1"/>
  <c r="X468" i="1"/>
  <c r="X472" i="1" s="1"/>
  <c r="W468" i="1"/>
  <c r="W472" i="1" s="1"/>
  <c r="V468" i="1"/>
  <c r="V472" i="1" s="1"/>
  <c r="U468" i="1"/>
  <c r="T468" i="1"/>
  <c r="S468" i="1"/>
  <c r="R468" i="1"/>
  <c r="Q468" i="1"/>
  <c r="Q472" i="1" s="1"/>
  <c r="P468" i="1"/>
  <c r="P472" i="1" s="1"/>
  <c r="O468" i="1"/>
  <c r="O472" i="1" s="1"/>
  <c r="N468" i="1"/>
  <c r="N472" i="1" s="1"/>
  <c r="M468" i="1"/>
  <c r="L468" i="1"/>
  <c r="K468" i="1"/>
  <c r="J468" i="1"/>
  <c r="I468" i="1"/>
  <c r="I472" i="1" s="1"/>
  <c r="H468" i="1"/>
  <c r="H472" i="1" s="1"/>
  <c r="G468" i="1"/>
  <c r="G472" i="1" s="1"/>
  <c r="F468" i="1"/>
  <c r="F472" i="1" s="1"/>
  <c r="E468" i="1"/>
  <c r="AC468" i="1" s="1"/>
  <c r="Z467" i="1"/>
  <c r="Y467" i="1"/>
  <c r="R467" i="1"/>
  <c r="Q467" i="1"/>
  <c r="J467" i="1"/>
  <c r="I467" i="1"/>
  <c r="AB466" i="1"/>
  <c r="AA466" i="1"/>
  <c r="AA467" i="1" s="1"/>
  <c r="Z466" i="1"/>
  <c r="Y466" i="1"/>
  <c r="X466" i="1"/>
  <c r="W466" i="1"/>
  <c r="V466" i="1"/>
  <c r="U466" i="1"/>
  <c r="T466" i="1"/>
  <c r="S466" i="1"/>
  <c r="S467" i="1" s="1"/>
  <c r="R466" i="1"/>
  <c r="Q466" i="1"/>
  <c r="P466" i="1"/>
  <c r="O466" i="1"/>
  <c r="N466" i="1"/>
  <c r="M466" i="1"/>
  <c r="L466" i="1"/>
  <c r="K466" i="1"/>
  <c r="K467" i="1" s="1"/>
  <c r="J466" i="1"/>
  <c r="I466" i="1"/>
  <c r="H466" i="1"/>
  <c r="G466" i="1"/>
  <c r="F466" i="1"/>
  <c r="E466" i="1"/>
  <c r="AC466" i="1" s="1"/>
  <c r="AB465" i="1"/>
  <c r="AB467" i="1" s="1"/>
  <c r="AA465" i="1"/>
  <c r="Z465" i="1"/>
  <c r="Y465" i="1"/>
  <c r="X465" i="1"/>
  <c r="W465" i="1"/>
  <c r="V465" i="1"/>
  <c r="U465" i="1"/>
  <c r="T465" i="1"/>
  <c r="T467" i="1" s="1"/>
  <c r="S465" i="1"/>
  <c r="R465" i="1"/>
  <c r="Q465" i="1"/>
  <c r="P465" i="1"/>
  <c r="O465" i="1"/>
  <c r="N465" i="1"/>
  <c r="M465" i="1"/>
  <c r="L465" i="1"/>
  <c r="L467" i="1" s="1"/>
  <c r="K465" i="1"/>
  <c r="J465" i="1"/>
  <c r="I465" i="1"/>
  <c r="H465" i="1"/>
  <c r="G465" i="1"/>
  <c r="F465" i="1"/>
  <c r="E465" i="1"/>
  <c r="AC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X467" i="1" s="1"/>
  <c r="W463" i="1"/>
  <c r="W467" i="1" s="1"/>
  <c r="V463" i="1"/>
  <c r="V467" i="1" s="1"/>
  <c r="U463" i="1"/>
  <c r="U467" i="1" s="1"/>
  <c r="T463" i="1"/>
  <c r="S463" i="1"/>
  <c r="R463" i="1"/>
  <c r="Q463" i="1"/>
  <c r="P463" i="1"/>
  <c r="P467" i="1" s="1"/>
  <c r="O463" i="1"/>
  <c r="O467" i="1" s="1"/>
  <c r="N463" i="1"/>
  <c r="N467" i="1" s="1"/>
  <c r="M463" i="1"/>
  <c r="M467" i="1" s="1"/>
  <c r="L463" i="1"/>
  <c r="K463" i="1"/>
  <c r="J463" i="1"/>
  <c r="I463" i="1"/>
  <c r="H463" i="1"/>
  <c r="H467" i="1" s="1"/>
  <c r="G463" i="1"/>
  <c r="G467" i="1" s="1"/>
  <c r="F463" i="1"/>
  <c r="F467" i="1" s="1"/>
  <c r="E463" i="1"/>
  <c r="AC463" i="1" s="1"/>
  <c r="Y462" i="1"/>
  <c r="X462" i="1"/>
  <c r="Q462" i="1"/>
  <c r="P462" i="1"/>
  <c r="I462" i="1"/>
  <c r="H462" i="1"/>
  <c r="AB461" i="1"/>
  <c r="AA461" i="1"/>
  <c r="Z461" i="1"/>
  <c r="Z462" i="1" s="1"/>
  <c r="Y461" i="1"/>
  <c r="X461" i="1"/>
  <c r="W461" i="1"/>
  <c r="V461" i="1"/>
  <c r="U461" i="1"/>
  <c r="T461" i="1"/>
  <c r="S461" i="1"/>
  <c r="R461" i="1"/>
  <c r="R462" i="1" s="1"/>
  <c r="Q461" i="1"/>
  <c r="P461" i="1"/>
  <c r="O461" i="1"/>
  <c r="N461" i="1"/>
  <c r="M461" i="1"/>
  <c r="L461" i="1"/>
  <c r="K461" i="1"/>
  <c r="J461" i="1"/>
  <c r="J462" i="1" s="1"/>
  <c r="I461" i="1"/>
  <c r="H461" i="1"/>
  <c r="G461" i="1"/>
  <c r="F461" i="1"/>
  <c r="E461" i="1"/>
  <c r="AC461" i="1" s="1"/>
  <c r="AB460" i="1"/>
  <c r="AA460" i="1"/>
  <c r="AA462" i="1" s="1"/>
  <c r="Z460" i="1"/>
  <c r="Y460" i="1"/>
  <c r="X460" i="1"/>
  <c r="W460" i="1"/>
  <c r="V460" i="1"/>
  <c r="U460" i="1"/>
  <c r="T460" i="1"/>
  <c r="S460" i="1"/>
  <c r="S462" i="1" s="1"/>
  <c r="R460" i="1"/>
  <c r="Q460" i="1"/>
  <c r="P460" i="1"/>
  <c r="O460" i="1"/>
  <c r="N460" i="1"/>
  <c r="M460" i="1"/>
  <c r="L460" i="1"/>
  <c r="K460" i="1"/>
  <c r="K462" i="1" s="1"/>
  <c r="J460" i="1"/>
  <c r="I460" i="1"/>
  <c r="H460" i="1"/>
  <c r="G460" i="1"/>
  <c r="F460" i="1"/>
  <c r="E460" i="1"/>
  <c r="AC460" i="1" s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C459" i="1" s="1"/>
  <c r="AB458" i="1"/>
  <c r="AB462" i="1" s="1"/>
  <c r="AA458" i="1"/>
  <c r="Z458" i="1"/>
  <c r="Y458" i="1"/>
  <c r="X458" i="1"/>
  <c r="W458" i="1"/>
  <c r="W462" i="1" s="1"/>
  <c r="V458" i="1"/>
  <c r="V462" i="1" s="1"/>
  <c r="U458" i="1"/>
  <c r="U462" i="1" s="1"/>
  <c r="T458" i="1"/>
  <c r="T462" i="1" s="1"/>
  <c r="S458" i="1"/>
  <c r="R458" i="1"/>
  <c r="Q458" i="1"/>
  <c r="P458" i="1"/>
  <c r="O458" i="1"/>
  <c r="O462" i="1" s="1"/>
  <c r="N458" i="1"/>
  <c r="N462" i="1" s="1"/>
  <c r="M458" i="1"/>
  <c r="M462" i="1" s="1"/>
  <c r="L458" i="1"/>
  <c r="L462" i="1" s="1"/>
  <c r="K458" i="1"/>
  <c r="J458" i="1"/>
  <c r="I458" i="1"/>
  <c r="H458" i="1"/>
  <c r="G458" i="1"/>
  <c r="G462" i="1" s="1"/>
  <c r="F458" i="1"/>
  <c r="F462" i="1" s="1"/>
  <c r="E458" i="1"/>
  <c r="AC458" i="1" s="1"/>
  <c r="X457" i="1"/>
  <c r="W457" i="1"/>
  <c r="P457" i="1"/>
  <c r="O457" i="1"/>
  <c r="H457" i="1"/>
  <c r="G457" i="1"/>
  <c r="AB456" i="1"/>
  <c r="AA456" i="1"/>
  <c r="Z456" i="1"/>
  <c r="Y456" i="1"/>
  <c r="Y457" i="1" s="1"/>
  <c r="X456" i="1"/>
  <c r="W456" i="1"/>
  <c r="V456" i="1"/>
  <c r="U456" i="1"/>
  <c r="T456" i="1"/>
  <c r="S456" i="1"/>
  <c r="R456" i="1"/>
  <c r="Q456" i="1"/>
  <c r="Q457" i="1" s="1"/>
  <c r="P456" i="1"/>
  <c r="O456" i="1"/>
  <c r="N456" i="1"/>
  <c r="M456" i="1"/>
  <c r="L456" i="1"/>
  <c r="K456" i="1"/>
  <c r="J456" i="1"/>
  <c r="I456" i="1"/>
  <c r="I457" i="1" s="1"/>
  <c r="H456" i="1"/>
  <c r="G456" i="1"/>
  <c r="F456" i="1"/>
  <c r="E456" i="1"/>
  <c r="AC456" i="1" s="1"/>
  <c r="AB455" i="1"/>
  <c r="AA455" i="1"/>
  <c r="Z455" i="1"/>
  <c r="Z457" i="1" s="1"/>
  <c r="Y455" i="1"/>
  <c r="X455" i="1"/>
  <c r="W455" i="1"/>
  <c r="V455" i="1"/>
  <c r="U455" i="1"/>
  <c r="T455" i="1"/>
  <c r="S455" i="1"/>
  <c r="R455" i="1"/>
  <c r="R457" i="1" s="1"/>
  <c r="Q455" i="1"/>
  <c r="P455" i="1"/>
  <c r="O455" i="1"/>
  <c r="N455" i="1"/>
  <c r="M455" i="1"/>
  <c r="L455" i="1"/>
  <c r="K455" i="1"/>
  <c r="J455" i="1"/>
  <c r="J457" i="1" s="1"/>
  <c r="I455" i="1"/>
  <c r="H455" i="1"/>
  <c r="G455" i="1"/>
  <c r="F455" i="1"/>
  <c r="E455" i="1"/>
  <c r="AC455" i="1" s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C454" i="1" s="1"/>
  <c r="AB453" i="1"/>
  <c r="AB457" i="1" s="1"/>
  <c r="AA453" i="1"/>
  <c r="AA457" i="1" s="1"/>
  <c r="Z453" i="1"/>
  <c r="Y453" i="1"/>
  <c r="X453" i="1"/>
  <c r="W453" i="1"/>
  <c r="V453" i="1"/>
  <c r="V457" i="1" s="1"/>
  <c r="U453" i="1"/>
  <c r="U457" i="1" s="1"/>
  <c r="T453" i="1"/>
  <c r="T457" i="1" s="1"/>
  <c r="S453" i="1"/>
  <c r="S457" i="1" s="1"/>
  <c r="R453" i="1"/>
  <c r="Q453" i="1"/>
  <c r="P453" i="1"/>
  <c r="O453" i="1"/>
  <c r="N453" i="1"/>
  <c r="N457" i="1" s="1"/>
  <c r="M453" i="1"/>
  <c r="M457" i="1" s="1"/>
  <c r="L453" i="1"/>
  <c r="L457" i="1" s="1"/>
  <c r="K453" i="1"/>
  <c r="K457" i="1" s="1"/>
  <c r="J453" i="1"/>
  <c r="I453" i="1"/>
  <c r="H453" i="1"/>
  <c r="G453" i="1"/>
  <c r="F453" i="1"/>
  <c r="F457" i="1" s="1"/>
  <c r="E453" i="1"/>
  <c r="E457" i="1" s="1"/>
  <c r="W452" i="1"/>
  <c r="V452" i="1"/>
  <c r="O452" i="1"/>
  <c r="N452" i="1"/>
  <c r="G452" i="1"/>
  <c r="F452" i="1"/>
  <c r="D452" i="1"/>
  <c r="AB451" i="1"/>
  <c r="AA451" i="1"/>
  <c r="Z451" i="1"/>
  <c r="Y451" i="1"/>
  <c r="X451" i="1"/>
  <c r="X452" i="1" s="1"/>
  <c r="W451" i="1"/>
  <c r="V451" i="1"/>
  <c r="U451" i="1"/>
  <c r="T451" i="1"/>
  <c r="S451" i="1"/>
  <c r="R451" i="1"/>
  <c r="Q451" i="1"/>
  <c r="P451" i="1"/>
  <c r="P452" i="1" s="1"/>
  <c r="O451" i="1"/>
  <c r="N451" i="1"/>
  <c r="M451" i="1"/>
  <c r="L451" i="1"/>
  <c r="K451" i="1"/>
  <c r="J451" i="1"/>
  <c r="I451" i="1"/>
  <c r="H451" i="1"/>
  <c r="H452" i="1" s="1"/>
  <c r="G451" i="1"/>
  <c r="F451" i="1"/>
  <c r="E451" i="1"/>
  <c r="AC451" i="1" s="1"/>
  <c r="AB450" i="1"/>
  <c r="AA450" i="1"/>
  <c r="Z450" i="1"/>
  <c r="Y450" i="1"/>
  <c r="Y452" i="1" s="1"/>
  <c r="X450" i="1"/>
  <c r="W450" i="1"/>
  <c r="V450" i="1"/>
  <c r="U450" i="1"/>
  <c r="T450" i="1"/>
  <c r="S450" i="1"/>
  <c r="R450" i="1"/>
  <c r="Q450" i="1"/>
  <c r="Q452" i="1" s="1"/>
  <c r="P450" i="1"/>
  <c r="O450" i="1"/>
  <c r="N450" i="1"/>
  <c r="M450" i="1"/>
  <c r="L450" i="1"/>
  <c r="K450" i="1"/>
  <c r="J450" i="1"/>
  <c r="I450" i="1"/>
  <c r="I452" i="1" s="1"/>
  <c r="H450" i="1"/>
  <c r="G450" i="1"/>
  <c r="F450" i="1"/>
  <c r="E450" i="1"/>
  <c r="AC450" i="1" s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C449" i="1" s="1"/>
  <c r="AB448" i="1"/>
  <c r="AB452" i="1" s="1"/>
  <c r="AA448" i="1"/>
  <c r="AA452" i="1" s="1"/>
  <c r="Z448" i="1"/>
  <c r="Z452" i="1" s="1"/>
  <c r="Y448" i="1"/>
  <c r="X448" i="1"/>
  <c r="W448" i="1"/>
  <c r="V448" i="1"/>
  <c r="U448" i="1"/>
  <c r="U452" i="1" s="1"/>
  <c r="T448" i="1"/>
  <c r="T452" i="1" s="1"/>
  <c r="S448" i="1"/>
  <c r="S452" i="1" s="1"/>
  <c r="R448" i="1"/>
  <c r="R452" i="1" s="1"/>
  <c r="Q448" i="1"/>
  <c r="P448" i="1"/>
  <c r="O448" i="1"/>
  <c r="N448" i="1"/>
  <c r="M448" i="1"/>
  <c r="M452" i="1" s="1"/>
  <c r="L448" i="1"/>
  <c r="L452" i="1" s="1"/>
  <c r="K448" i="1"/>
  <c r="K452" i="1" s="1"/>
  <c r="J448" i="1"/>
  <c r="J452" i="1" s="1"/>
  <c r="I448" i="1"/>
  <c r="H448" i="1"/>
  <c r="G448" i="1"/>
  <c r="F448" i="1"/>
  <c r="E448" i="1"/>
  <c r="E452" i="1" s="1"/>
  <c r="V447" i="1"/>
  <c r="U447" i="1"/>
  <c r="N447" i="1"/>
  <c r="M447" i="1"/>
  <c r="F447" i="1"/>
  <c r="E447" i="1"/>
  <c r="D447" i="1"/>
  <c r="AB446" i="1"/>
  <c r="AA446" i="1"/>
  <c r="Z446" i="1"/>
  <c r="Y446" i="1"/>
  <c r="X446" i="1"/>
  <c r="W446" i="1"/>
  <c r="W447" i="1" s="1"/>
  <c r="V446" i="1"/>
  <c r="U446" i="1"/>
  <c r="T446" i="1"/>
  <c r="S446" i="1"/>
  <c r="R446" i="1"/>
  <c r="Q446" i="1"/>
  <c r="P446" i="1"/>
  <c r="O446" i="1"/>
  <c r="O447" i="1" s="1"/>
  <c r="N446" i="1"/>
  <c r="M446" i="1"/>
  <c r="L446" i="1"/>
  <c r="K446" i="1"/>
  <c r="J446" i="1"/>
  <c r="I446" i="1"/>
  <c r="H446" i="1"/>
  <c r="G446" i="1"/>
  <c r="G447" i="1" s="1"/>
  <c r="F446" i="1"/>
  <c r="E446" i="1"/>
  <c r="AC446" i="1" s="1"/>
  <c r="AB445" i="1"/>
  <c r="AA445" i="1"/>
  <c r="Z445" i="1"/>
  <c r="Y445" i="1"/>
  <c r="X445" i="1"/>
  <c r="X447" i="1" s="1"/>
  <c r="W445" i="1"/>
  <c r="V445" i="1"/>
  <c r="U445" i="1"/>
  <c r="T445" i="1"/>
  <c r="S445" i="1"/>
  <c r="R445" i="1"/>
  <c r="Q445" i="1"/>
  <c r="P445" i="1"/>
  <c r="P447" i="1" s="1"/>
  <c r="O445" i="1"/>
  <c r="N445" i="1"/>
  <c r="M445" i="1"/>
  <c r="L445" i="1"/>
  <c r="K445" i="1"/>
  <c r="J445" i="1"/>
  <c r="I445" i="1"/>
  <c r="H445" i="1"/>
  <c r="H447" i="1" s="1"/>
  <c r="G445" i="1"/>
  <c r="F445" i="1"/>
  <c r="E445" i="1"/>
  <c r="AC445" i="1" s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C444" i="1" s="1"/>
  <c r="AB443" i="1"/>
  <c r="AB447" i="1" s="1"/>
  <c r="AA443" i="1"/>
  <c r="AA447" i="1" s="1"/>
  <c r="Z443" i="1"/>
  <c r="Z447" i="1" s="1"/>
  <c r="Y443" i="1"/>
  <c r="Y447" i="1" s="1"/>
  <c r="X443" i="1"/>
  <c r="W443" i="1"/>
  <c r="V443" i="1"/>
  <c r="U443" i="1"/>
  <c r="T443" i="1"/>
  <c r="T447" i="1" s="1"/>
  <c r="S443" i="1"/>
  <c r="S447" i="1" s="1"/>
  <c r="R443" i="1"/>
  <c r="R447" i="1" s="1"/>
  <c r="Q443" i="1"/>
  <c r="Q447" i="1" s="1"/>
  <c r="P443" i="1"/>
  <c r="O443" i="1"/>
  <c r="N443" i="1"/>
  <c r="M443" i="1"/>
  <c r="L443" i="1"/>
  <c r="L447" i="1" s="1"/>
  <c r="K443" i="1"/>
  <c r="K447" i="1" s="1"/>
  <c r="J443" i="1"/>
  <c r="J447" i="1" s="1"/>
  <c r="I443" i="1"/>
  <c r="I447" i="1" s="1"/>
  <c r="H443" i="1"/>
  <c r="G443" i="1"/>
  <c r="F443" i="1"/>
  <c r="E443" i="1"/>
  <c r="AC443" i="1" s="1"/>
  <c r="AB442" i="1"/>
  <c r="U442" i="1"/>
  <c r="T442" i="1"/>
  <c r="M442" i="1"/>
  <c r="L442" i="1"/>
  <c r="E442" i="1"/>
  <c r="D442" i="1"/>
  <c r="AB441" i="1"/>
  <c r="AA441" i="1"/>
  <c r="Z441" i="1"/>
  <c r="Y441" i="1"/>
  <c r="X441" i="1"/>
  <c r="W441" i="1"/>
  <c r="V441" i="1"/>
  <c r="V442" i="1" s="1"/>
  <c r="U441" i="1"/>
  <c r="T441" i="1"/>
  <c r="S441" i="1"/>
  <c r="R441" i="1"/>
  <c r="Q441" i="1"/>
  <c r="P441" i="1"/>
  <c r="O441" i="1"/>
  <c r="N441" i="1"/>
  <c r="N442" i="1" s="1"/>
  <c r="M441" i="1"/>
  <c r="L441" i="1"/>
  <c r="K441" i="1"/>
  <c r="J441" i="1"/>
  <c r="I441" i="1"/>
  <c r="H441" i="1"/>
  <c r="G441" i="1"/>
  <c r="F441" i="1"/>
  <c r="F442" i="1" s="1"/>
  <c r="E441" i="1"/>
  <c r="AC441" i="1" s="1"/>
  <c r="AB440" i="1"/>
  <c r="AA440" i="1"/>
  <c r="Z440" i="1"/>
  <c r="Y440" i="1"/>
  <c r="X440" i="1"/>
  <c r="W440" i="1"/>
  <c r="W442" i="1" s="1"/>
  <c r="V440" i="1"/>
  <c r="U440" i="1"/>
  <c r="T440" i="1"/>
  <c r="S440" i="1"/>
  <c r="R440" i="1"/>
  <c r="Q440" i="1"/>
  <c r="P440" i="1"/>
  <c r="O440" i="1"/>
  <c r="O442" i="1" s="1"/>
  <c r="N440" i="1"/>
  <c r="M440" i="1"/>
  <c r="L440" i="1"/>
  <c r="K440" i="1"/>
  <c r="J440" i="1"/>
  <c r="I440" i="1"/>
  <c r="H440" i="1"/>
  <c r="G440" i="1"/>
  <c r="G442" i="1" s="1"/>
  <c r="F440" i="1"/>
  <c r="E440" i="1"/>
  <c r="AC440" i="1" s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C439" i="1" s="1"/>
  <c r="AB438" i="1"/>
  <c r="AA438" i="1"/>
  <c r="AA442" i="1" s="1"/>
  <c r="Z438" i="1"/>
  <c r="Z442" i="1" s="1"/>
  <c r="Y438" i="1"/>
  <c r="Y442" i="1" s="1"/>
  <c r="X438" i="1"/>
  <c r="X442" i="1" s="1"/>
  <c r="W438" i="1"/>
  <c r="V438" i="1"/>
  <c r="U438" i="1"/>
  <c r="T438" i="1"/>
  <c r="S438" i="1"/>
  <c r="S442" i="1" s="1"/>
  <c r="R438" i="1"/>
  <c r="R442" i="1" s="1"/>
  <c r="Q438" i="1"/>
  <c r="Q442" i="1" s="1"/>
  <c r="P438" i="1"/>
  <c r="P442" i="1" s="1"/>
  <c r="O438" i="1"/>
  <c r="N438" i="1"/>
  <c r="M438" i="1"/>
  <c r="L438" i="1"/>
  <c r="K438" i="1"/>
  <c r="K442" i="1" s="1"/>
  <c r="J438" i="1"/>
  <c r="J442" i="1" s="1"/>
  <c r="I438" i="1"/>
  <c r="I442" i="1" s="1"/>
  <c r="H438" i="1"/>
  <c r="H442" i="1" s="1"/>
  <c r="G438" i="1"/>
  <c r="F438" i="1"/>
  <c r="E438" i="1"/>
  <c r="AC438" i="1" s="1"/>
  <c r="B438" i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AB437" i="1"/>
  <c r="AA437" i="1"/>
  <c r="T437" i="1"/>
  <c r="S437" i="1"/>
  <c r="L437" i="1"/>
  <c r="K437" i="1"/>
  <c r="D437" i="1"/>
  <c r="AB436" i="1"/>
  <c r="AA436" i="1"/>
  <c r="Z436" i="1"/>
  <c r="Y436" i="1"/>
  <c r="X436" i="1"/>
  <c r="W436" i="1"/>
  <c r="V436" i="1"/>
  <c r="U436" i="1"/>
  <c r="U437" i="1" s="1"/>
  <c r="T436" i="1"/>
  <c r="S436" i="1"/>
  <c r="R436" i="1"/>
  <c r="Q436" i="1"/>
  <c r="P436" i="1"/>
  <c r="O436" i="1"/>
  <c r="N436" i="1"/>
  <c r="M436" i="1"/>
  <c r="M437" i="1" s="1"/>
  <c r="L436" i="1"/>
  <c r="K436" i="1"/>
  <c r="J436" i="1"/>
  <c r="I436" i="1"/>
  <c r="H436" i="1"/>
  <c r="G436" i="1"/>
  <c r="F436" i="1"/>
  <c r="E436" i="1"/>
  <c r="AC436" i="1" s="1"/>
  <c r="AB435" i="1"/>
  <c r="AA435" i="1"/>
  <c r="Z435" i="1"/>
  <c r="Y435" i="1"/>
  <c r="X435" i="1"/>
  <c r="W435" i="1"/>
  <c r="V435" i="1"/>
  <c r="V437" i="1" s="1"/>
  <c r="U435" i="1"/>
  <c r="T435" i="1"/>
  <c r="S435" i="1"/>
  <c r="R435" i="1"/>
  <c r="Q435" i="1"/>
  <c r="P435" i="1"/>
  <c r="O435" i="1"/>
  <c r="N435" i="1"/>
  <c r="N437" i="1" s="1"/>
  <c r="M435" i="1"/>
  <c r="L435" i="1"/>
  <c r="K435" i="1"/>
  <c r="J435" i="1"/>
  <c r="I435" i="1"/>
  <c r="H435" i="1"/>
  <c r="G435" i="1"/>
  <c r="F435" i="1"/>
  <c r="F437" i="1" s="1"/>
  <c r="E435" i="1"/>
  <c r="AC435" i="1" s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C434" i="1" s="1"/>
  <c r="AB433" i="1"/>
  <c r="AA433" i="1"/>
  <c r="Z433" i="1"/>
  <c r="Z437" i="1" s="1"/>
  <c r="Y433" i="1"/>
  <c r="Y437" i="1" s="1"/>
  <c r="X433" i="1"/>
  <c r="X437" i="1" s="1"/>
  <c r="W433" i="1"/>
  <c r="W437" i="1" s="1"/>
  <c r="V433" i="1"/>
  <c r="U433" i="1"/>
  <c r="T433" i="1"/>
  <c r="S433" i="1"/>
  <c r="R433" i="1"/>
  <c r="R437" i="1" s="1"/>
  <c r="Q433" i="1"/>
  <c r="Q437" i="1" s="1"/>
  <c r="P433" i="1"/>
  <c r="P437" i="1" s="1"/>
  <c r="O433" i="1"/>
  <c r="O437" i="1" s="1"/>
  <c r="N433" i="1"/>
  <c r="M433" i="1"/>
  <c r="L433" i="1"/>
  <c r="K433" i="1"/>
  <c r="J433" i="1"/>
  <c r="J437" i="1" s="1"/>
  <c r="I433" i="1"/>
  <c r="I437" i="1" s="1"/>
  <c r="H433" i="1"/>
  <c r="H437" i="1" s="1"/>
  <c r="G433" i="1"/>
  <c r="G437" i="1" s="1"/>
  <c r="F433" i="1"/>
  <c r="E433" i="1"/>
  <c r="AC433" i="1" s="1"/>
  <c r="B433" i="1"/>
  <c r="E307" i="3"/>
  <c r="E306" i="3"/>
  <c r="E305" i="3"/>
  <c r="E304" i="3"/>
  <c r="E302" i="3"/>
  <c r="E301" i="3"/>
  <c r="E300" i="3"/>
  <c r="E299" i="3"/>
  <c r="E297" i="3"/>
  <c r="E296" i="3"/>
  <c r="E295" i="3"/>
  <c r="E294" i="3"/>
  <c r="E292" i="3"/>
  <c r="E291" i="3"/>
  <c r="E290" i="3"/>
  <c r="E289" i="3"/>
  <c r="E287" i="3"/>
  <c r="E286" i="3"/>
  <c r="E285" i="3"/>
  <c r="E284" i="3"/>
  <c r="E282" i="3"/>
  <c r="E281" i="3"/>
  <c r="E280" i="3"/>
  <c r="E279" i="3"/>
  <c r="E277" i="3"/>
  <c r="E276" i="3"/>
  <c r="E275" i="3"/>
  <c r="E274" i="3"/>
  <c r="E272" i="3"/>
  <c r="E271" i="3"/>
  <c r="E270" i="3"/>
  <c r="E269" i="3"/>
  <c r="E267" i="3"/>
  <c r="E266" i="3"/>
  <c r="E265" i="3"/>
  <c r="E264" i="3"/>
  <c r="E262" i="3"/>
  <c r="E261" i="3"/>
  <c r="E260" i="3"/>
  <c r="E259" i="3"/>
  <c r="E257" i="3"/>
  <c r="E256" i="3"/>
  <c r="E255" i="3"/>
  <c r="E254" i="3"/>
  <c r="E252" i="3"/>
  <c r="E251" i="3"/>
  <c r="E250" i="3"/>
  <c r="E249" i="3"/>
  <c r="E247" i="3"/>
  <c r="E246" i="3"/>
  <c r="E245" i="3"/>
  <c r="E244" i="3"/>
  <c r="E242" i="3"/>
  <c r="E241" i="3"/>
  <c r="E240" i="3"/>
  <c r="E239" i="3"/>
  <c r="E237" i="3"/>
  <c r="E236" i="3"/>
  <c r="E235" i="3"/>
  <c r="E234" i="3"/>
  <c r="E232" i="3"/>
  <c r="E231" i="3"/>
  <c r="E230" i="3"/>
  <c r="E229" i="3"/>
  <c r="E227" i="3"/>
  <c r="E226" i="3"/>
  <c r="E225" i="3"/>
  <c r="E224" i="3"/>
  <c r="E222" i="3"/>
  <c r="E221" i="3"/>
  <c r="E220" i="3"/>
  <c r="E219" i="3"/>
  <c r="E217" i="3"/>
  <c r="E216" i="3"/>
  <c r="E215" i="3"/>
  <c r="E214" i="3"/>
  <c r="E212" i="3"/>
  <c r="E211" i="3"/>
  <c r="E210" i="3"/>
  <c r="E209" i="3"/>
  <c r="E207" i="3"/>
  <c r="E206" i="3"/>
  <c r="E205" i="3"/>
  <c r="E204" i="3"/>
  <c r="E202" i="3"/>
  <c r="E201" i="3"/>
  <c r="E200" i="3"/>
  <c r="E199" i="3"/>
  <c r="E197" i="3"/>
  <c r="E196" i="3"/>
  <c r="E195" i="3"/>
  <c r="E194" i="3"/>
  <c r="E192" i="3"/>
  <c r="E191" i="3"/>
  <c r="E190" i="3"/>
  <c r="E189" i="3"/>
  <c r="E187" i="3"/>
  <c r="E186" i="3"/>
  <c r="E185" i="3"/>
  <c r="E184" i="3"/>
  <c r="E182" i="3"/>
  <c r="E181" i="3"/>
  <c r="E180" i="3"/>
  <c r="E179" i="3"/>
  <c r="E177" i="3"/>
  <c r="E176" i="3"/>
  <c r="E175" i="3"/>
  <c r="E174" i="3"/>
  <c r="E172" i="3"/>
  <c r="E171" i="3"/>
  <c r="E170" i="3"/>
  <c r="E169" i="3"/>
  <c r="E167" i="3"/>
  <c r="E166" i="3"/>
  <c r="E165" i="3"/>
  <c r="E164" i="3"/>
  <c r="E162" i="3"/>
  <c r="E161" i="3"/>
  <c r="E160" i="3"/>
  <c r="E159" i="3"/>
  <c r="E157" i="3"/>
  <c r="E156" i="3"/>
  <c r="E155" i="3"/>
  <c r="E154" i="3"/>
  <c r="E152" i="3"/>
  <c r="E151" i="3"/>
  <c r="E150" i="3"/>
  <c r="E149" i="3"/>
  <c r="E147" i="3"/>
  <c r="E146" i="3"/>
  <c r="E145" i="3"/>
  <c r="E144" i="3"/>
  <c r="E142" i="3"/>
  <c r="E141" i="3"/>
  <c r="E140" i="3"/>
  <c r="E139" i="3"/>
  <c r="E137" i="3"/>
  <c r="E136" i="3"/>
  <c r="E135" i="3"/>
  <c r="E134" i="3"/>
  <c r="E132" i="3"/>
  <c r="E131" i="3"/>
  <c r="E130" i="3"/>
  <c r="E129" i="3"/>
  <c r="AD174" i="11" l="1"/>
  <c r="N167" i="11"/>
  <c r="N168" i="11" s="1"/>
  <c r="B181" i="11"/>
  <c r="C181" i="11" s="1"/>
  <c r="W180" i="11"/>
  <c r="O180" i="11"/>
  <c r="G180" i="11"/>
  <c r="F180" i="11"/>
  <c r="AC180" i="11"/>
  <c r="U180" i="11"/>
  <c r="M180" i="11"/>
  <c r="AB180" i="11"/>
  <c r="T180" i="11"/>
  <c r="V180" i="11"/>
  <c r="AA180" i="11"/>
  <c r="S180" i="11"/>
  <c r="K180" i="11"/>
  <c r="Z180" i="11"/>
  <c r="R180" i="11"/>
  <c r="J180" i="11"/>
  <c r="I180" i="11"/>
  <c r="H180" i="11"/>
  <c r="Y180" i="11"/>
  <c r="X180" i="11"/>
  <c r="P180" i="11"/>
  <c r="Q167" i="11"/>
  <c r="Q168" i="11" s="1"/>
  <c r="L167" i="11"/>
  <c r="L168" i="11" s="1"/>
  <c r="V167" i="11"/>
  <c r="V168" i="11" s="1"/>
  <c r="AD170" i="11"/>
  <c r="I167" i="11"/>
  <c r="I168" i="11" s="1"/>
  <c r="T167" i="11"/>
  <c r="T168" i="11" s="1"/>
  <c r="G167" i="11"/>
  <c r="G168" i="11" s="1"/>
  <c r="F176" i="11"/>
  <c r="AC176" i="11"/>
  <c r="AA176" i="11"/>
  <c r="Q176" i="11"/>
  <c r="I176" i="11"/>
  <c r="B177" i="11"/>
  <c r="C177" i="11" s="1"/>
  <c r="W176" i="11"/>
  <c r="G176" i="11"/>
  <c r="R167" i="11"/>
  <c r="R168" i="11" s="1"/>
  <c r="AB167" i="11"/>
  <c r="AB168" i="11" s="1"/>
  <c r="O167" i="11"/>
  <c r="O168" i="11" s="1"/>
  <c r="U179" i="11"/>
  <c r="V179" i="11"/>
  <c r="X179" i="11"/>
  <c r="S179" i="11"/>
  <c r="Y167" i="11"/>
  <c r="Y168" i="11" s="1"/>
  <c r="M167" i="11"/>
  <c r="M168" i="11" s="1"/>
  <c r="W167" i="11"/>
  <c r="W168" i="11" s="1"/>
  <c r="AA172" i="11"/>
  <c r="Q172" i="11"/>
  <c r="Q173" i="11" s="1"/>
  <c r="V172" i="11"/>
  <c r="V173" i="11" s="1"/>
  <c r="H184" i="11"/>
  <c r="B189" i="11"/>
  <c r="C189" i="11" s="1"/>
  <c r="B185" i="11"/>
  <c r="C185" i="11" s="1"/>
  <c r="G184" i="11"/>
  <c r="F184" i="11"/>
  <c r="T184" i="11"/>
  <c r="AC184" i="11"/>
  <c r="AA184" i="11"/>
  <c r="Q184" i="11"/>
  <c r="J184" i="11"/>
  <c r="I184" i="11"/>
  <c r="I179" i="11"/>
  <c r="AA179" i="11"/>
  <c r="K167" i="11"/>
  <c r="K168" i="11" s="1"/>
  <c r="U167" i="11"/>
  <c r="U168" i="11" s="1"/>
  <c r="H167" i="11"/>
  <c r="H168" i="11" s="1"/>
  <c r="G179" i="11"/>
  <c r="Q179" i="11"/>
  <c r="AD166" i="11"/>
  <c r="S167" i="11"/>
  <c r="S168" i="11" s="1"/>
  <c r="AC167" i="11"/>
  <c r="AC168" i="11" s="1"/>
  <c r="P167" i="11"/>
  <c r="P168" i="11" s="1"/>
  <c r="V175" i="11"/>
  <c r="I175" i="11"/>
  <c r="AD162" i="11"/>
  <c r="AD163" i="11" s="1"/>
  <c r="AE163" i="11" s="1"/>
  <c r="AA171" i="11"/>
  <c r="F171" i="11"/>
  <c r="P171" i="11"/>
  <c r="AB179" i="11"/>
  <c r="O179" i="11"/>
  <c r="Z167" i="11"/>
  <c r="Z168" i="11" s="1"/>
  <c r="AA167" i="11"/>
  <c r="AA168" i="11" s="1"/>
  <c r="F167" i="11"/>
  <c r="G175" i="11"/>
  <c r="N171" i="11"/>
  <c r="D47" i="10"/>
  <c r="E46" i="10"/>
  <c r="AD162" i="9"/>
  <c r="AD163" i="9" s="1"/>
  <c r="AE163" i="9" s="1"/>
  <c r="AD166" i="9"/>
  <c r="N167" i="9"/>
  <c r="N168" i="9" s="1"/>
  <c r="J171" i="9"/>
  <c r="V171" i="9"/>
  <c r="I171" i="9"/>
  <c r="B189" i="9"/>
  <c r="B185" i="9"/>
  <c r="C185" i="9" s="1"/>
  <c r="W184" i="9"/>
  <c r="O184" i="9"/>
  <c r="AC184" i="9"/>
  <c r="U184" i="9"/>
  <c r="M184" i="9"/>
  <c r="AB184" i="9"/>
  <c r="G184" i="9"/>
  <c r="Q184" i="9"/>
  <c r="I184" i="9"/>
  <c r="Z184" i="9"/>
  <c r="S184" i="9"/>
  <c r="J184" i="9"/>
  <c r="J167" i="9"/>
  <c r="J168" i="9" s="1"/>
  <c r="L167" i="9"/>
  <c r="L168" i="9" s="1"/>
  <c r="V167" i="9"/>
  <c r="V168" i="9" s="1"/>
  <c r="R171" i="9"/>
  <c r="G171" i="9"/>
  <c r="Q171" i="9"/>
  <c r="F168" i="9"/>
  <c r="G163" i="9"/>
  <c r="AC175" i="9"/>
  <c r="G175" i="9"/>
  <c r="Q175" i="9"/>
  <c r="R167" i="9"/>
  <c r="R168" i="9" s="1"/>
  <c r="AB167" i="9"/>
  <c r="AB168" i="9" s="1"/>
  <c r="O167" i="9"/>
  <c r="O168" i="9" s="1"/>
  <c r="K171" i="9"/>
  <c r="M171" i="9"/>
  <c r="W171" i="9"/>
  <c r="M179" i="9"/>
  <c r="W179" i="9"/>
  <c r="J179" i="9"/>
  <c r="O175" i="9"/>
  <c r="Y175" i="9"/>
  <c r="AD170" i="9"/>
  <c r="S167" i="9"/>
  <c r="S168" i="9" s="1"/>
  <c r="M167" i="9"/>
  <c r="M168" i="9" s="1"/>
  <c r="W167" i="9"/>
  <c r="W168" i="9" s="1"/>
  <c r="L171" i="9"/>
  <c r="U171" i="9"/>
  <c r="U173" i="9" s="1"/>
  <c r="AC172" i="9"/>
  <c r="U172" i="9"/>
  <c r="M172" i="9"/>
  <c r="AB172" i="9"/>
  <c r="AB173" i="9" s="1"/>
  <c r="T172" i="9"/>
  <c r="T173" i="9" s="1"/>
  <c r="L172" i="9"/>
  <c r="AA172" i="9"/>
  <c r="AA173" i="9" s="1"/>
  <c r="S172" i="9"/>
  <c r="K172" i="9"/>
  <c r="Z172" i="9"/>
  <c r="Z173" i="9" s="1"/>
  <c r="R172" i="9"/>
  <c r="J172" i="9"/>
  <c r="Y172" i="9"/>
  <c r="Y173" i="9" s="1"/>
  <c r="Q172" i="9"/>
  <c r="Q173" i="9" s="1"/>
  <c r="V172" i="9"/>
  <c r="V173" i="9" s="1"/>
  <c r="N172" i="9"/>
  <c r="N173" i="9" s="1"/>
  <c r="F172" i="9"/>
  <c r="F173" i="9" s="1"/>
  <c r="X172" i="9"/>
  <c r="X173" i="9" s="1"/>
  <c r="W172" i="9"/>
  <c r="P172" i="9"/>
  <c r="O172" i="9"/>
  <c r="O173" i="9" s="1"/>
  <c r="G172" i="9"/>
  <c r="N179" i="9"/>
  <c r="B181" i="9"/>
  <c r="C181" i="9" s="1"/>
  <c r="W180" i="9"/>
  <c r="O180" i="9"/>
  <c r="G180" i="9"/>
  <c r="V180" i="9"/>
  <c r="F180" i="9"/>
  <c r="AC180" i="9"/>
  <c r="U180" i="9"/>
  <c r="M180" i="9"/>
  <c r="AB180" i="9"/>
  <c r="T180" i="9"/>
  <c r="L180" i="9"/>
  <c r="N180" i="9"/>
  <c r="AA180" i="9"/>
  <c r="S180" i="9"/>
  <c r="K180" i="9"/>
  <c r="X180" i="9"/>
  <c r="P180" i="9"/>
  <c r="H180" i="9"/>
  <c r="Q180" i="9"/>
  <c r="J180" i="9"/>
  <c r="I180" i="9"/>
  <c r="R180" i="9"/>
  <c r="Z180" i="9"/>
  <c r="Y180" i="9"/>
  <c r="R179" i="9"/>
  <c r="K175" i="9"/>
  <c r="W175" i="9"/>
  <c r="I167" i="9"/>
  <c r="I168" i="9" s="1"/>
  <c r="U167" i="9"/>
  <c r="U168" i="9" s="1"/>
  <c r="P173" i="9"/>
  <c r="S171" i="9"/>
  <c r="AC171" i="9"/>
  <c r="AC173" i="9" s="1"/>
  <c r="H179" i="9"/>
  <c r="AC176" i="9"/>
  <c r="U176" i="9"/>
  <c r="M176" i="9"/>
  <c r="AB176" i="9"/>
  <c r="T176" i="9"/>
  <c r="S176" i="9"/>
  <c r="K176" i="9"/>
  <c r="Z176" i="9"/>
  <c r="R176" i="9"/>
  <c r="B177" i="9"/>
  <c r="C177" i="9" s="1"/>
  <c r="W176" i="9"/>
  <c r="G176" i="9"/>
  <c r="Y176" i="9"/>
  <c r="X176" i="9"/>
  <c r="Q176" i="9"/>
  <c r="I176" i="9"/>
  <c r="AD174" i="9"/>
  <c r="J173" i="9"/>
  <c r="AA168" i="9"/>
  <c r="D47" i="8"/>
  <c r="E46" i="8"/>
  <c r="Z168" i="7"/>
  <c r="U168" i="7"/>
  <c r="P168" i="7"/>
  <c r="H168" i="7"/>
  <c r="T168" i="7"/>
  <c r="AD170" i="7"/>
  <c r="X168" i="7"/>
  <c r="J168" i="7"/>
  <c r="B177" i="7"/>
  <c r="C177" i="7" s="1"/>
  <c r="P176" i="7"/>
  <c r="X184" i="7"/>
  <c r="P184" i="7"/>
  <c r="B189" i="7"/>
  <c r="C189" i="7" s="1"/>
  <c r="B185" i="7"/>
  <c r="C185" i="7" s="1"/>
  <c r="J184" i="7"/>
  <c r="R184" i="7"/>
  <c r="I184" i="7"/>
  <c r="N184" i="7"/>
  <c r="F184" i="7"/>
  <c r="AA184" i="7"/>
  <c r="Q184" i="7"/>
  <c r="W184" i="7"/>
  <c r="AC172" i="7"/>
  <c r="AC173" i="7" s="1"/>
  <c r="U172" i="7"/>
  <c r="U173" i="7" s="1"/>
  <c r="S172" i="7"/>
  <c r="P172" i="7"/>
  <c r="B181" i="7"/>
  <c r="C181" i="7" s="1"/>
  <c r="P180" i="7"/>
  <c r="AD174" i="7"/>
  <c r="F168" i="7"/>
  <c r="AD162" i="7"/>
  <c r="AD163" i="7" s="1"/>
  <c r="AE163" i="7" s="1"/>
  <c r="F163" i="7"/>
  <c r="F171" i="7"/>
  <c r="P171" i="7"/>
  <c r="K171" i="7"/>
  <c r="N167" i="7"/>
  <c r="N168" i="7" s="1"/>
  <c r="I167" i="7"/>
  <c r="I168" i="7" s="1"/>
  <c r="AD166" i="7"/>
  <c r="G179" i="7"/>
  <c r="Y179" i="7"/>
  <c r="L179" i="7"/>
  <c r="N171" i="7"/>
  <c r="X171" i="7"/>
  <c r="S171" i="7"/>
  <c r="I175" i="7"/>
  <c r="AA175" i="7"/>
  <c r="K167" i="7"/>
  <c r="K168" i="7" s="1"/>
  <c r="V167" i="7"/>
  <c r="V168" i="7" s="1"/>
  <c r="Q167" i="7"/>
  <c r="Q168" i="7" s="1"/>
  <c r="N179" i="7"/>
  <c r="J179" i="7"/>
  <c r="T179" i="7"/>
  <c r="L171" i="7"/>
  <c r="V171" i="7"/>
  <c r="I171" i="7"/>
  <c r="AA171" i="7"/>
  <c r="L167" i="7"/>
  <c r="L168" i="7" s="1"/>
  <c r="G167" i="7"/>
  <c r="G168" i="7" s="1"/>
  <c r="Y167" i="7"/>
  <c r="Y168" i="7" s="1"/>
  <c r="O179" i="7"/>
  <c r="R179" i="7"/>
  <c r="M171" i="7"/>
  <c r="G171" i="7"/>
  <c r="O175" i="7"/>
  <c r="Y175" i="7"/>
  <c r="AB168" i="7"/>
  <c r="S167" i="7"/>
  <c r="S168" i="7" s="1"/>
  <c r="O167" i="7"/>
  <c r="O168" i="7" s="1"/>
  <c r="D48" i="6"/>
  <c r="E47" i="6"/>
  <c r="K158" i="5"/>
  <c r="AB158" i="5"/>
  <c r="AD152" i="5"/>
  <c r="AD153" i="5" s="1"/>
  <c r="AE153" i="5" s="1"/>
  <c r="N158" i="5"/>
  <c r="B167" i="5"/>
  <c r="C167" i="5" s="1"/>
  <c r="AC166" i="5"/>
  <c r="W166" i="5"/>
  <c r="S166" i="5"/>
  <c r="Q166" i="5"/>
  <c r="I166" i="5"/>
  <c r="I158" i="5"/>
  <c r="H165" i="5"/>
  <c r="Z165" i="5"/>
  <c r="AC161" i="5"/>
  <c r="V161" i="5"/>
  <c r="I161" i="5"/>
  <c r="J157" i="5"/>
  <c r="J158" i="5" s="1"/>
  <c r="V157" i="5"/>
  <c r="V158" i="5" s="1"/>
  <c r="Q157" i="5"/>
  <c r="Q158" i="5" s="1"/>
  <c r="P165" i="5"/>
  <c r="K165" i="5"/>
  <c r="G161" i="5"/>
  <c r="Q161" i="5"/>
  <c r="R157" i="5"/>
  <c r="R158" i="5" s="1"/>
  <c r="G157" i="5"/>
  <c r="G158" i="5" s="1"/>
  <c r="Y157" i="5"/>
  <c r="Y158" i="5" s="1"/>
  <c r="AD156" i="5"/>
  <c r="X165" i="5"/>
  <c r="S165" i="5"/>
  <c r="L161" i="5"/>
  <c r="O161" i="5"/>
  <c r="Y161" i="5"/>
  <c r="Z157" i="5"/>
  <c r="Z158" i="5" s="1"/>
  <c r="O157" i="5"/>
  <c r="O158" i="5" s="1"/>
  <c r="V165" i="5"/>
  <c r="AB165" i="5"/>
  <c r="I165" i="5"/>
  <c r="AA165" i="5"/>
  <c r="K161" i="5"/>
  <c r="W161" i="5"/>
  <c r="J161" i="5"/>
  <c r="L157" i="5"/>
  <c r="L158" i="5" s="1"/>
  <c r="M157" i="5"/>
  <c r="M158" i="5" s="1"/>
  <c r="W157" i="5"/>
  <c r="W158" i="5" s="1"/>
  <c r="Y174" i="5"/>
  <c r="Q174" i="5"/>
  <c r="X174" i="5"/>
  <c r="P174" i="5"/>
  <c r="H174" i="5"/>
  <c r="B175" i="5"/>
  <c r="C175" i="5" s="1"/>
  <c r="W174" i="5"/>
  <c r="O174" i="5"/>
  <c r="G174" i="5"/>
  <c r="B179" i="5"/>
  <c r="C179" i="5" s="1"/>
  <c r="V174" i="5"/>
  <c r="N174" i="5"/>
  <c r="F174" i="5"/>
  <c r="AC174" i="5"/>
  <c r="U174" i="5"/>
  <c r="M174" i="5"/>
  <c r="Z174" i="5"/>
  <c r="J174" i="5"/>
  <c r="AB174" i="5"/>
  <c r="AA174" i="5"/>
  <c r="T174" i="5"/>
  <c r="S174" i="5"/>
  <c r="L174" i="5"/>
  <c r="K174" i="5"/>
  <c r="I174" i="5"/>
  <c r="F165" i="5"/>
  <c r="G165" i="5"/>
  <c r="Q165" i="5"/>
  <c r="T161" i="5"/>
  <c r="S161" i="5"/>
  <c r="AC162" i="5"/>
  <c r="U162" i="5"/>
  <c r="M162" i="5"/>
  <c r="AB162" i="5"/>
  <c r="AB163" i="5" s="1"/>
  <c r="T162" i="5"/>
  <c r="AA162" i="5"/>
  <c r="S162" i="5"/>
  <c r="K162" i="5"/>
  <c r="Z162" i="5"/>
  <c r="R162" i="5"/>
  <c r="O162" i="5"/>
  <c r="G162" i="5"/>
  <c r="I162" i="5"/>
  <c r="H162" i="5"/>
  <c r="Y162" i="5"/>
  <c r="X162" i="5"/>
  <c r="X163" i="5" s="1"/>
  <c r="R161" i="5"/>
  <c r="R163" i="5" s="1"/>
  <c r="S157" i="5"/>
  <c r="S158" i="5" s="1"/>
  <c r="U157" i="5"/>
  <c r="U158" i="5" s="1"/>
  <c r="H157" i="5"/>
  <c r="H158" i="5" s="1"/>
  <c r="X158" i="5"/>
  <c r="F169" i="5"/>
  <c r="M169" i="5"/>
  <c r="Y169" i="5"/>
  <c r="L169" i="5"/>
  <c r="M165" i="5"/>
  <c r="O165" i="5"/>
  <c r="Y165" i="5"/>
  <c r="M161" i="5"/>
  <c r="AA161" i="5"/>
  <c r="AA163" i="5" s="1"/>
  <c r="H161" i="5"/>
  <c r="Z161" i="5"/>
  <c r="T157" i="5"/>
  <c r="T158" i="5" s="1"/>
  <c r="AC157" i="5"/>
  <c r="AC158" i="5" s="1"/>
  <c r="P157" i="5"/>
  <c r="P158" i="5" s="1"/>
  <c r="B171" i="5"/>
  <c r="C171" i="5" s="1"/>
  <c r="L170" i="5"/>
  <c r="P170" i="5"/>
  <c r="R170" i="5"/>
  <c r="K170" i="5"/>
  <c r="U169" i="5"/>
  <c r="J169" i="5"/>
  <c r="T169" i="5"/>
  <c r="AD164" i="5"/>
  <c r="N165" i="5"/>
  <c r="W165" i="5"/>
  <c r="U161" i="5"/>
  <c r="U163" i="5" s="1"/>
  <c r="F161" i="5"/>
  <c r="AA157" i="5"/>
  <c r="AA158" i="5" s="1"/>
  <c r="F157" i="5"/>
  <c r="AD160" i="5"/>
  <c r="G169" i="5"/>
  <c r="AC169" i="5"/>
  <c r="R169" i="5"/>
  <c r="E47" i="4"/>
  <c r="D48" i="4"/>
  <c r="AC582" i="1"/>
  <c r="AC577" i="1"/>
  <c r="AC632" i="1"/>
  <c r="AC642" i="1"/>
  <c r="AC672" i="1"/>
  <c r="AC667" i="1"/>
  <c r="AC662" i="1"/>
  <c r="AC637" i="1"/>
  <c r="AC627" i="1"/>
  <c r="E622" i="1"/>
  <c r="AC622" i="1" s="1"/>
  <c r="AC633" i="1"/>
  <c r="AC638" i="1"/>
  <c r="E617" i="1"/>
  <c r="AC617" i="1" s="1"/>
  <c r="E657" i="1"/>
  <c r="AC657" i="1" s="1"/>
  <c r="AC668" i="1"/>
  <c r="E652" i="1"/>
  <c r="AC652" i="1" s="1"/>
  <c r="AC630" i="1"/>
  <c r="E647" i="1"/>
  <c r="AC647" i="1" s="1"/>
  <c r="AC572" i="1"/>
  <c r="AC612" i="1"/>
  <c r="AC562" i="1"/>
  <c r="AC602" i="1"/>
  <c r="E567" i="1"/>
  <c r="AC567" i="1" s="1"/>
  <c r="AC578" i="1"/>
  <c r="E607" i="1"/>
  <c r="AC607" i="1" s="1"/>
  <c r="E557" i="1"/>
  <c r="AC557" i="1" s="1"/>
  <c r="E597" i="1"/>
  <c r="AC597" i="1" s="1"/>
  <c r="AC608" i="1"/>
  <c r="AC573" i="1"/>
  <c r="E592" i="1"/>
  <c r="AC592" i="1" s="1"/>
  <c r="AC570" i="1"/>
  <c r="E587" i="1"/>
  <c r="AC587" i="1" s="1"/>
  <c r="AC517" i="1"/>
  <c r="AC512" i="1"/>
  <c r="AC552" i="1"/>
  <c r="AC502" i="1"/>
  <c r="AC542" i="1"/>
  <c r="E507" i="1"/>
  <c r="AC507" i="1" s="1"/>
  <c r="E547" i="1"/>
  <c r="AC547" i="1" s="1"/>
  <c r="AC513" i="1"/>
  <c r="E497" i="1"/>
  <c r="AC497" i="1" s="1"/>
  <c r="E537" i="1"/>
  <c r="AC537" i="1" s="1"/>
  <c r="E532" i="1"/>
  <c r="AC532" i="1" s="1"/>
  <c r="E527" i="1"/>
  <c r="AC527" i="1" s="1"/>
  <c r="E522" i="1"/>
  <c r="AC522" i="1" s="1"/>
  <c r="AC457" i="1"/>
  <c r="AC452" i="1"/>
  <c r="AC447" i="1"/>
  <c r="AC492" i="1"/>
  <c r="AC442" i="1"/>
  <c r="AC477" i="1"/>
  <c r="AC482" i="1"/>
  <c r="AC472" i="1"/>
  <c r="AC453" i="1"/>
  <c r="AC470" i="1"/>
  <c r="AC476" i="1"/>
  <c r="E437" i="1"/>
  <c r="AC437" i="1" s="1"/>
  <c r="AC448" i="1"/>
  <c r="AC488" i="1"/>
  <c r="E467" i="1"/>
  <c r="AC467" i="1" s="1"/>
  <c r="E462" i="1"/>
  <c r="AC462" i="1" s="1"/>
  <c r="J487" i="1"/>
  <c r="AC487" i="1" s="1"/>
  <c r="E127" i="3"/>
  <c r="E126" i="3"/>
  <c r="E125" i="3"/>
  <c r="E124" i="3"/>
  <c r="E122" i="3"/>
  <c r="E121" i="3"/>
  <c r="E120" i="3"/>
  <c r="E119" i="3"/>
  <c r="E117" i="3"/>
  <c r="E116" i="3"/>
  <c r="E115" i="3"/>
  <c r="E114" i="3"/>
  <c r="E112" i="3"/>
  <c r="E111" i="3"/>
  <c r="E110" i="3"/>
  <c r="E109" i="3"/>
  <c r="E107" i="3"/>
  <c r="E106" i="3"/>
  <c r="E105" i="3"/>
  <c r="E104" i="3"/>
  <c r="E102" i="3"/>
  <c r="E101" i="3"/>
  <c r="E100" i="3"/>
  <c r="E99" i="3"/>
  <c r="E97" i="3"/>
  <c r="E96" i="3"/>
  <c r="E95" i="3"/>
  <c r="E94" i="3"/>
  <c r="E92" i="3"/>
  <c r="E91" i="3"/>
  <c r="E90" i="3"/>
  <c r="E89" i="3"/>
  <c r="E87" i="3"/>
  <c r="E86" i="3"/>
  <c r="E85" i="3"/>
  <c r="E84" i="3"/>
  <c r="E82" i="3"/>
  <c r="E81" i="3"/>
  <c r="E80" i="3"/>
  <c r="E79" i="3"/>
  <c r="E77" i="3"/>
  <c r="E76" i="3"/>
  <c r="E75" i="3"/>
  <c r="E74" i="3"/>
  <c r="E72" i="3"/>
  <c r="E71" i="3"/>
  <c r="E70" i="3"/>
  <c r="E69" i="3"/>
  <c r="AD179" i="11" l="1"/>
  <c r="N184" i="11"/>
  <c r="P184" i="11"/>
  <c r="N172" i="11"/>
  <c r="Y172" i="11"/>
  <c r="Y173" i="11" s="1"/>
  <c r="L172" i="11"/>
  <c r="L173" i="11" s="1"/>
  <c r="N176" i="11"/>
  <c r="N173" i="11"/>
  <c r="AD167" i="11"/>
  <c r="AD168" i="11" s="1"/>
  <c r="AE168" i="11" s="1"/>
  <c r="F168" i="11"/>
  <c r="Y184" i="11"/>
  <c r="L184" i="11"/>
  <c r="V184" i="11"/>
  <c r="X184" i="11"/>
  <c r="W172" i="11"/>
  <c r="W173" i="11" s="1"/>
  <c r="J172" i="11"/>
  <c r="J173" i="11" s="1"/>
  <c r="T172" i="11"/>
  <c r="T173" i="11" s="1"/>
  <c r="O176" i="11"/>
  <c r="Y176" i="11"/>
  <c r="L176" i="11"/>
  <c r="V176" i="11"/>
  <c r="F172" i="11"/>
  <c r="F173" i="11" s="1"/>
  <c r="R172" i="11"/>
  <c r="R173" i="11" s="1"/>
  <c r="AB172" i="11"/>
  <c r="AB173" i="11" s="1"/>
  <c r="J176" i="11"/>
  <c r="T176" i="11"/>
  <c r="R181" i="11"/>
  <c r="B182" i="11"/>
  <c r="C182" i="11" s="1"/>
  <c r="M181" i="11"/>
  <c r="J181" i="11"/>
  <c r="AA173" i="11"/>
  <c r="R184" i="11"/>
  <c r="AB184" i="11"/>
  <c r="O184" i="11"/>
  <c r="H172" i="11"/>
  <c r="H173" i="11" s="1"/>
  <c r="Z172" i="11"/>
  <c r="Z173" i="11" s="1"/>
  <c r="M172" i="11"/>
  <c r="M173" i="11" s="1"/>
  <c r="X176" i="11"/>
  <c r="R176" i="11"/>
  <c r="AB176" i="11"/>
  <c r="AD171" i="11"/>
  <c r="Z184" i="11"/>
  <c r="M184" i="11"/>
  <c r="W184" i="11"/>
  <c r="P172" i="11"/>
  <c r="P173" i="11" s="1"/>
  <c r="K172" i="11"/>
  <c r="K173" i="11" s="1"/>
  <c r="U172" i="11"/>
  <c r="U173" i="11" s="1"/>
  <c r="P176" i="11"/>
  <c r="Z176" i="11"/>
  <c r="M176" i="11"/>
  <c r="K184" i="11"/>
  <c r="U184" i="11"/>
  <c r="S185" i="11"/>
  <c r="AA185" i="11"/>
  <c r="Z185" i="11"/>
  <c r="Q185" i="11"/>
  <c r="I185" i="11"/>
  <c r="H185" i="11"/>
  <c r="B186" i="11"/>
  <c r="C186" i="11" s="1"/>
  <c r="G185" i="11"/>
  <c r="V185" i="11"/>
  <c r="AC185" i="11"/>
  <c r="G172" i="11"/>
  <c r="G173" i="11" s="1"/>
  <c r="X172" i="11"/>
  <c r="X173" i="11" s="1"/>
  <c r="S172" i="11"/>
  <c r="S173" i="11" s="1"/>
  <c r="AC172" i="11"/>
  <c r="AC173" i="11" s="1"/>
  <c r="Z177" i="11"/>
  <c r="Q177" i="11"/>
  <c r="Q178" i="11" s="1"/>
  <c r="I177" i="11"/>
  <c r="I178" i="11" s="1"/>
  <c r="H177" i="11"/>
  <c r="V177" i="11"/>
  <c r="N177" i="11"/>
  <c r="U177" i="11"/>
  <c r="X177" i="11"/>
  <c r="AB177" i="11"/>
  <c r="S177" i="11"/>
  <c r="L177" i="11"/>
  <c r="K176" i="11"/>
  <c r="U176" i="11"/>
  <c r="N180" i="11"/>
  <c r="S184" i="11"/>
  <c r="AB189" i="11"/>
  <c r="K189" i="11"/>
  <c r="AA189" i="11"/>
  <c r="S189" i="11"/>
  <c r="R189" i="11"/>
  <c r="Q189" i="11"/>
  <c r="I189" i="11"/>
  <c r="X189" i="11"/>
  <c r="B190" i="11"/>
  <c r="C190" i="11" s="1"/>
  <c r="G189" i="11"/>
  <c r="M189" i="11"/>
  <c r="U189" i="11"/>
  <c r="B194" i="11"/>
  <c r="C194" i="11" s="1"/>
  <c r="V189" i="11"/>
  <c r="O172" i="11"/>
  <c r="O173" i="11" s="1"/>
  <c r="I172" i="11"/>
  <c r="I173" i="11" s="1"/>
  <c r="AD175" i="11"/>
  <c r="H176" i="11"/>
  <c r="S176" i="11"/>
  <c r="Q180" i="11"/>
  <c r="L180" i="11"/>
  <c r="AD180" i="11" s="1"/>
  <c r="D48" i="10"/>
  <c r="E47" i="10"/>
  <c r="G173" i="9"/>
  <c r="C189" i="9"/>
  <c r="S189" i="9" s="1"/>
  <c r="S173" i="9"/>
  <c r="W173" i="9"/>
  <c r="L173" i="9"/>
  <c r="R173" i="9"/>
  <c r="K173" i="9"/>
  <c r="AD175" i="9"/>
  <c r="AD179" i="9"/>
  <c r="S185" i="9"/>
  <c r="Q185" i="9"/>
  <c r="W185" i="9"/>
  <c r="B186" i="9"/>
  <c r="C186" i="9" s="1"/>
  <c r="AA181" i="9"/>
  <c r="S181" i="9"/>
  <c r="K181" i="9"/>
  <c r="J181" i="9"/>
  <c r="Y181" i="9"/>
  <c r="Q181" i="9"/>
  <c r="I181" i="9"/>
  <c r="X181" i="9"/>
  <c r="P181" i="9"/>
  <c r="B182" i="9"/>
  <c r="C182" i="9" s="1"/>
  <c r="W181" i="9"/>
  <c r="O181" i="9"/>
  <c r="G181" i="9"/>
  <c r="AB181" i="9"/>
  <c r="T181" i="9"/>
  <c r="L181" i="9"/>
  <c r="Z181" i="9"/>
  <c r="N181" i="9"/>
  <c r="M181" i="9"/>
  <c r="F181" i="9"/>
  <c r="V181" i="9"/>
  <c r="AC181" i="9"/>
  <c r="M173" i="9"/>
  <c r="B194" i="9"/>
  <c r="C194" i="9" s="1"/>
  <c r="B190" i="9"/>
  <c r="C190" i="9" s="1"/>
  <c r="O176" i="9"/>
  <c r="AA176" i="9"/>
  <c r="F176" i="9"/>
  <c r="AA184" i="9"/>
  <c r="Y184" i="9"/>
  <c r="F184" i="9"/>
  <c r="H184" i="9"/>
  <c r="AD167" i="9"/>
  <c r="AD168" i="9" s="1"/>
  <c r="AE168" i="9" s="1"/>
  <c r="N176" i="9"/>
  <c r="AD180" i="9"/>
  <c r="N184" i="9"/>
  <c r="P184" i="9"/>
  <c r="AD171" i="9"/>
  <c r="P176" i="9"/>
  <c r="Y177" i="9"/>
  <c r="Y178" i="9" s="1"/>
  <c r="Q177" i="9"/>
  <c r="Q178" i="9" s="1"/>
  <c r="I177" i="9"/>
  <c r="I178" i="9" s="1"/>
  <c r="X177" i="9"/>
  <c r="X178" i="9" s="1"/>
  <c r="G177" i="9"/>
  <c r="G178" i="9" s="1"/>
  <c r="V177" i="9"/>
  <c r="N177" i="9"/>
  <c r="F177" i="9"/>
  <c r="P177" i="9"/>
  <c r="AC177" i="9"/>
  <c r="AC178" i="9" s="1"/>
  <c r="AB177" i="9"/>
  <c r="AB178" i="9" s="1"/>
  <c r="U177" i="9"/>
  <c r="U178" i="9" s="1"/>
  <c r="L177" i="9"/>
  <c r="L176" i="9"/>
  <c r="V176" i="9"/>
  <c r="H172" i="9"/>
  <c r="H173" i="9" s="1"/>
  <c r="I172" i="9"/>
  <c r="I173" i="9" s="1"/>
  <c r="K184" i="9"/>
  <c r="L184" i="9"/>
  <c r="V184" i="9"/>
  <c r="X184" i="9"/>
  <c r="H176" i="9"/>
  <c r="J176" i="9"/>
  <c r="R184" i="9"/>
  <c r="T184" i="9"/>
  <c r="D48" i="8"/>
  <c r="E47" i="8"/>
  <c r="S173" i="7"/>
  <c r="AD167" i="7"/>
  <c r="P173" i="7"/>
  <c r="X176" i="7"/>
  <c r="L180" i="7"/>
  <c r="V180" i="7"/>
  <c r="I180" i="7"/>
  <c r="Q172" i="7"/>
  <c r="Q173" i="7" s="1"/>
  <c r="AA172" i="7"/>
  <c r="F172" i="7"/>
  <c r="R176" i="7"/>
  <c r="L176" i="7"/>
  <c r="V176" i="7"/>
  <c r="N172" i="7"/>
  <c r="N173" i="7" s="1"/>
  <c r="Y176" i="7"/>
  <c r="T176" i="7"/>
  <c r="G176" i="7"/>
  <c r="N180" i="7"/>
  <c r="X180" i="7"/>
  <c r="Q176" i="7"/>
  <c r="Q180" i="7"/>
  <c r="AD175" i="7"/>
  <c r="Z180" i="7"/>
  <c r="AB180" i="7"/>
  <c r="O180" i="7"/>
  <c r="Y180" i="7"/>
  <c r="Y172" i="7"/>
  <c r="Y173" i="7" s="1"/>
  <c r="L172" i="7"/>
  <c r="L173" i="7" s="1"/>
  <c r="V172" i="7"/>
  <c r="V173" i="7" s="1"/>
  <c r="AB184" i="7"/>
  <c r="S184" i="7"/>
  <c r="Y184" i="7"/>
  <c r="Z176" i="7"/>
  <c r="AB176" i="7"/>
  <c r="O176" i="7"/>
  <c r="X172" i="7"/>
  <c r="X173" i="7" s="1"/>
  <c r="AD171" i="7"/>
  <c r="AA180" i="7"/>
  <c r="M180" i="7"/>
  <c r="W180" i="7"/>
  <c r="J172" i="7"/>
  <c r="J173" i="7" s="1"/>
  <c r="T172" i="7"/>
  <c r="T173" i="7" s="1"/>
  <c r="G172" i="7"/>
  <c r="K184" i="7"/>
  <c r="G184" i="7"/>
  <c r="U184" i="7"/>
  <c r="Z184" i="7"/>
  <c r="I176" i="7"/>
  <c r="M176" i="7"/>
  <c r="W176" i="7"/>
  <c r="S180" i="7"/>
  <c r="AD168" i="7"/>
  <c r="AE168" i="7" s="1"/>
  <c r="J180" i="7"/>
  <c r="U180" i="7"/>
  <c r="AC181" i="7"/>
  <c r="U181" i="7"/>
  <c r="AA181" i="7"/>
  <c r="S181" i="7"/>
  <c r="Q181" i="7"/>
  <c r="I181" i="7"/>
  <c r="X181" i="7"/>
  <c r="F181" i="7"/>
  <c r="B182" i="7"/>
  <c r="C182" i="7" s="1"/>
  <c r="W181" i="7"/>
  <c r="R172" i="7"/>
  <c r="R173" i="7" s="1"/>
  <c r="AB172" i="7"/>
  <c r="AB173" i="7" s="1"/>
  <c r="O172" i="7"/>
  <c r="O173" i="7" s="1"/>
  <c r="L184" i="7"/>
  <c r="O184" i="7"/>
  <c r="AC184" i="7"/>
  <c r="K176" i="7"/>
  <c r="U176" i="7"/>
  <c r="Z177" i="7"/>
  <c r="AA177" i="7"/>
  <c r="S177" i="7"/>
  <c r="K177" i="7"/>
  <c r="Q177" i="7"/>
  <c r="I177" i="7"/>
  <c r="X177" i="7"/>
  <c r="P177" i="7"/>
  <c r="P178" i="7" s="1"/>
  <c r="M177" i="7"/>
  <c r="F177" i="7"/>
  <c r="AC177" i="7"/>
  <c r="V177" i="7"/>
  <c r="AD179" i="7"/>
  <c r="B194" i="7"/>
  <c r="C194" i="7" s="1"/>
  <c r="AC189" i="7"/>
  <c r="B190" i="7"/>
  <c r="C190" i="7" s="1"/>
  <c r="G180" i="7"/>
  <c r="G173" i="7"/>
  <c r="K180" i="7"/>
  <c r="AC180" i="7"/>
  <c r="H180" i="7"/>
  <c r="H172" i="7"/>
  <c r="H173" i="7" s="1"/>
  <c r="Z172" i="7"/>
  <c r="Z173" i="7" s="1"/>
  <c r="M172" i="7"/>
  <c r="M173" i="7" s="1"/>
  <c r="W172" i="7"/>
  <c r="W173" i="7" s="1"/>
  <c r="T184" i="7"/>
  <c r="H184" i="7"/>
  <c r="V184" i="7"/>
  <c r="S176" i="7"/>
  <c r="AC176" i="7"/>
  <c r="H176" i="7"/>
  <c r="N176" i="7"/>
  <c r="T180" i="7"/>
  <c r="AA173" i="7"/>
  <c r="R180" i="7"/>
  <c r="F180" i="7"/>
  <c r="I172" i="7"/>
  <c r="I173" i="7" s="1"/>
  <c r="K172" i="7"/>
  <c r="K173" i="7" s="1"/>
  <c r="M184" i="7"/>
  <c r="F185" i="7"/>
  <c r="AC185" i="7"/>
  <c r="U185" i="7"/>
  <c r="M185" i="7"/>
  <c r="AB185" i="7"/>
  <c r="AA185" i="7"/>
  <c r="S185" i="7"/>
  <c r="K185" i="7"/>
  <c r="Z185" i="7"/>
  <c r="I185" i="7"/>
  <c r="O185" i="7"/>
  <c r="H185" i="7"/>
  <c r="G185" i="7"/>
  <c r="B186" i="7"/>
  <c r="C186" i="7" s="1"/>
  <c r="J176" i="7"/>
  <c r="AA176" i="7"/>
  <c r="F176" i="7"/>
  <c r="D49" i="6"/>
  <c r="E48" i="6"/>
  <c r="T163" i="5"/>
  <c r="Z163" i="5"/>
  <c r="H163" i="5"/>
  <c r="N170" i="5"/>
  <c r="X170" i="5"/>
  <c r="K163" i="5"/>
  <c r="Y166" i="5"/>
  <c r="K166" i="5"/>
  <c r="U166" i="5"/>
  <c r="R167" i="5"/>
  <c r="W167" i="5"/>
  <c r="W168" i="5" s="1"/>
  <c r="J167" i="5"/>
  <c r="U167" i="5"/>
  <c r="V170" i="5"/>
  <c r="S170" i="5"/>
  <c r="T170" i="5"/>
  <c r="G170" i="5"/>
  <c r="G163" i="5"/>
  <c r="J166" i="5"/>
  <c r="AA166" i="5"/>
  <c r="F166" i="5"/>
  <c r="AD157" i="5"/>
  <c r="AD158" i="5" s="1"/>
  <c r="AE158" i="5" s="1"/>
  <c r="F158" i="5"/>
  <c r="Z170" i="5"/>
  <c r="AC175" i="5"/>
  <c r="M175" i="5"/>
  <c r="AB175" i="5"/>
  <c r="T175" i="5"/>
  <c r="L175" i="5"/>
  <c r="U175" i="5"/>
  <c r="AA175" i="5"/>
  <c r="S175" i="5"/>
  <c r="Z175" i="5"/>
  <c r="R175" i="5"/>
  <c r="J175" i="5"/>
  <c r="Y175" i="5"/>
  <c r="Q175" i="5"/>
  <c r="I175" i="5"/>
  <c r="V175" i="5"/>
  <c r="F175" i="5"/>
  <c r="B176" i="5"/>
  <c r="C176" i="5" s="1"/>
  <c r="X175" i="5"/>
  <c r="W175" i="5"/>
  <c r="P175" i="5"/>
  <c r="O175" i="5"/>
  <c r="H175" i="5"/>
  <c r="N166" i="5"/>
  <c r="M170" i="5"/>
  <c r="W170" i="5"/>
  <c r="F162" i="5"/>
  <c r="F163" i="5" s="1"/>
  <c r="AD165" i="5"/>
  <c r="Y163" i="5"/>
  <c r="I163" i="5"/>
  <c r="R166" i="5"/>
  <c r="L166" i="5"/>
  <c r="V166" i="5"/>
  <c r="N162" i="5"/>
  <c r="N163" i="5" s="1"/>
  <c r="O163" i="5"/>
  <c r="H166" i="5"/>
  <c r="T166" i="5"/>
  <c r="G166" i="5"/>
  <c r="AB170" i="5"/>
  <c r="AA170" i="5"/>
  <c r="AD161" i="5"/>
  <c r="Q170" i="5"/>
  <c r="H170" i="5"/>
  <c r="Q162" i="5"/>
  <c r="Q163" i="5" s="1"/>
  <c r="W162" i="5"/>
  <c r="W163" i="5" s="1"/>
  <c r="L162" i="5"/>
  <c r="L163" i="5" s="1"/>
  <c r="V162" i="5"/>
  <c r="V163" i="5" s="1"/>
  <c r="AC163" i="5"/>
  <c r="P166" i="5"/>
  <c r="AB166" i="5"/>
  <c r="O166" i="5"/>
  <c r="O170" i="5"/>
  <c r="I170" i="5"/>
  <c r="U170" i="5"/>
  <c r="AA171" i="5"/>
  <c r="Q171" i="5"/>
  <c r="W171" i="5"/>
  <c r="B172" i="5"/>
  <c r="C172" i="5" s="1"/>
  <c r="AC170" i="5"/>
  <c r="J170" i="5"/>
  <c r="Y170" i="5"/>
  <c r="F170" i="5"/>
  <c r="M163" i="5"/>
  <c r="AD169" i="5"/>
  <c r="P162" i="5"/>
  <c r="P163" i="5" s="1"/>
  <c r="J162" i="5"/>
  <c r="J163" i="5" s="1"/>
  <c r="S163" i="5"/>
  <c r="R174" i="5"/>
  <c r="AD174" i="5" s="1"/>
  <c r="B184" i="5"/>
  <c r="C184" i="5" s="1"/>
  <c r="AC179" i="5"/>
  <c r="U179" i="5"/>
  <c r="M179" i="5"/>
  <c r="S179" i="5"/>
  <c r="K179" i="5"/>
  <c r="R179" i="5"/>
  <c r="B180" i="5"/>
  <c r="C180" i="5" s="1"/>
  <c r="O179" i="5"/>
  <c r="G179" i="5"/>
  <c r="Y179" i="5"/>
  <c r="Q179" i="5"/>
  <c r="Z166" i="5"/>
  <c r="X166" i="5"/>
  <c r="M166" i="5"/>
  <c r="D49" i="4"/>
  <c r="E48" i="4"/>
  <c r="E67" i="3"/>
  <c r="E66" i="3"/>
  <c r="E65" i="3"/>
  <c r="E64" i="3"/>
  <c r="E62" i="3"/>
  <c r="E61" i="3"/>
  <c r="E60" i="3"/>
  <c r="E59" i="3"/>
  <c r="E57" i="3"/>
  <c r="E56" i="3"/>
  <c r="E55" i="3"/>
  <c r="E54" i="3"/>
  <c r="E52" i="3"/>
  <c r="E51" i="3"/>
  <c r="E50" i="3"/>
  <c r="E49" i="3"/>
  <c r="E47" i="3"/>
  <c r="E46" i="3"/>
  <c r="E45" i="3"/>
  <c r="E44" i="3"/>
  <c r="E42" i="3"/>
  <c r="E41" i="3"/>
  <c r="E40" i="3"/>
  <c r="E39" i="3"/>
  <c r="E37" i="3"/>
  <c r="E36" i="3"/>
  <c r="E35" i="3"/>
  <c r="E34" i="3"/>
  <c r="E32" i="3"/>
  <c r="E31" i="3"/>
  <c r="E30" i="3"/>
  <c r="E29" i="3"/>
  <c r="E27" i="3"/>
  <c r="E26" i="3"/>
  <c r="E25" i="3"/>
  <c r="E24" i="3"/>
  <c r="E22" i="3"/>
  <c r="E21" i="3"/>
  <c r="E20" i="3"/>
  <c r="E19" i="3"/>
  <c r="E17" i="3"/>
  <c r="E16" i="3"/>
  <c r="E15" i="3"/>
  <c r="E14" i="3"/>
  <c r="E12" i="3"/>
  <c r="E11" i="3"/>
  <c r="E10" i="3"/>
  <c r="E9" i="3"/>
  <c r="B9" i="3"/>
  <c r="AD176" i="11" l="1"/>
  <c r="AD184" i="11"/>
  <c r="W182" i="11"/>
  <c r="O182" i="11"/>
  <c r="G182" i="11"/>
  <c r="F182" i="11"/>
  <c r="AC182" i="11"/>
  <c r="U182" i="11"/>
  <c r="M182" i="11"/>
  <c r="M183" i="11" s="1"/>
  <c r="AB182" i="11"/>
  <c r="T182" i="11"/>
  <c r="V182" i="11"/>
  <c r="AA182" i="11"/>
  <c r="S182" i="11"/>
  <c r="K182" i="11"/>
  <c r="Z182" i="11"/>
  <c r="R182" i="11"/>
  <c r="J182" i="11"/>
  <c r="J183" i="11" s="1"/>
  <c r="P182" i="11"/>
  <c r="I182" i="11"/>
  <c r="Y182" i="11"/>
  <c r="Q182" i="11"/>
  <c r="H182" i="11"/>
  <c r="R183" i="11"/>
  <c r="X178" i="11"/>
  <c r="U181" i="11"/>
  <c r="H181" i="11"/>
  <c r="Z181" i="11"/>
  <c r="G177" i="11"/>
  <c r="G178" i="11" s="1"/>
  <c r="Y177" i="11"/>
  <c r="O185" i="11"/>
  <c r="Y185" i="11"/>
  <c r="L185" i="11"/>
  <c r="F181" i="11"/>
  <c r="P181" i="11"/>
  <c r="P183" i="11" s="1"/>
  <c r="K181" i="11"/>
  <c r="K183" i="11" s="1"/>
  <c r="AD172" i="11"/>
  <c r="F189" i="11"/>
  <c r="O189" i="11"/>
  <c r="Y189" i="11"/>
  <c r="L189" i="11"/>
  <c r="U178" i="11"/>
  <c r="K177" i="11"/>
  <c r="O177" i="11"/>
  <c r="O178" i="11" s="1"/>
  <c r="J177" i="11"/>
  <c r="N185" i="11"/>
  <c r="W185" i="11"/>
  <c r="J185" i="11"/>
  <c r="T185" i="11"/>
  <c r="T181" i="11"/>
  <c r="T183" i="11" s="1"/>
  <c r="N181" i="11"/>
  <c r="X181" i="11"/>
  <c r="S181" i="11"/>
  <c r="S183" i="11" s="1"/>
  <c r="N189" i="11"/>
  <c r="W189" i="11"/>
  <c r="J189" i="11"/>
  <c r="T189" i="11"/>
  <c r="K178" i="11"/>
  <c r="M177" i="11"/>
  <c r="M178" i="11" s="1"/>
  <c r="W177" i="11"/>
  <c r="W178" i="11" s="1"/>
  <c r="R177" i="11"/>
  <c r="R178" i="11" s="1"/>
  <c r="M185" i="11"/>
  <c r="H186" i="11"/>
  <c r="B187" i="11"/>
  <c r="C187" i="11" s="1"/>
  <c r="AC186" i="11"/>
  <c r="M186" i="11"/>
  <c r="L186" i="11"/>
  <c r="O186" i="11"/>
  <c r="S186" i="11"/>
  <c r="K186" i="11"/>
  <c r="Y186" i="11"/>
  <c r="Z186" i="11"/>
  <c r="Q186" i="11"/>
  <c r="R185" i="11"/>
  <c r="AB185" i="11"/>
  <c r="Z178" i="11"/>
  <c r="AB181" i="11"/>
  <c r="AB183" i="11" s="1"/>
  <c r="V181" i="11"/>
  <c r="I181" i="11"/>
  <c r="I183" i="11" s="1"/>
  <c r="AA181" i="11"/>
  <c r="AA183" i="11" s="1"/>
  <c r="N178" i="11"/>
  <c r="G181" i="11"/>
  <c r="G183" i="11" s="1"/>
  <c r="Q181" i="11"/>
  <c r="Q183" i="11" s="1"/>
  <c r="V178" i="11"/>
  <c r="P190" i="11"/>
  <c r="H190" i="11"/>
  <c r="B191" i="11"/>
  <c r="C191" i="11" s="1"/>
  <c r="W190" i="11"/>
  <c r="O190" i="11"/>
  <c r="G190" i="11"/>
  <c r="F190" i="11"/>
  <c r="AC190" i="11"/>
  <c r="U190" i="11"/>
  <c r="M190" i="11"/>
  <c r="AB190" i="11"/>
  <c r="T190" i="11"/>
  <c r="V190" i="11"/>
  <c r="AA190" i="11"/>
  <c r="S190" i="11"/>
  <c r="K190" i="11"/>
  <c r="J190" i="11"/>
  <c r="R190" i="11"/>
  <c r="Y190" i="11"/>
  <c r="I190" i="11"/>
  <c r="Z190" i="11"/>
  <c r="S178" i="11"/>
  <c r="AC189" i="11"/>
  <c r="H189" i="11"/>
  <c r="Z189" i="11"/>
  <c r="T177" i="11"/>
  <c r="T178" i="11" s="1"/>
  <c r="AC177" i="11"/>
  <c r="AC178" i="11" s="1"/>
  <c r="P177" i="11"/>
  <c r="P178" i="11" s="1"/>
  <c r="F185" i="11"/>
  <c r="P185" i="11"/>
  <c r="K185" i="11"/>
  <c r="AD173" i="11"/>
  <c r="AE173" i="11" s="1"/>
  <c r="AC181" i="11"/>
  <c r="AC183" i="11" s="1"/>
  <c r="O181" i="11"/>
  <c r="O183" i="11" s="1"/>
  <c r="Y181" i="11"/>
  <c r="Y183" i="11" s="1"/>
  <c r="J178" i="11"/>
  <c r="L178" i="11"/>
  <c r="H178" i="11"/>
  <c r="Y194" i="11"/>
  <c r="Q194" i="11"/>
  <c r="X194" i="11"/>
  <c r="B195" i="11"/>
  <c r="C195" i="11" s="1"/>
  <c r="O194" i="11"/>
  <c r="G194" i="11"/>
  <c r="B199" i="11"/>
  <c r="C199" i="11" s="1"/>
  <c r="V194" i="11"/>
  <c r="M194" i="11"/>
  <c r="AB194" i="11"/>
  <c r="L194" i="11"/>
  <c r="AC194" i="11"/>
  <c r="AA194" i="11"/>
  <c r="R194" i="11"/>
  <c r="P189" i="11"/>
  <c r="AA177" i="11"/>
  <c r="AA178" i="11" s="1"/>
  <c r="F177" i="11"/>
  <c r="U185" i="11"/>
  <c r="X185" i="11"/>
  <c r="AB178" i="11"/>
  <c r="L181" i="11"/>
  <c r="W181" i="11"/>
  <c r="W183" i="11" s="1"/>
  <c r="Y178" i="11"/>
  <c r="D49" i="10"/>
  <c r="E48" i="10"/>
  <c r="Q189" i="9"/>
  <c r="W189" i="9"/>
  <c r="I189" i="9"/>
  <c r="AA189" i="9"/>
  <c r="AD172" i="9"/>
  <c r="AD173" i="9" s="1"/>
  <c r="AE173" i="9" s="1"/>
  <c r="V185" i="9"/>
  <c r="I185" i="9"/>
  <c r="AA185" i="9"/>
  <c r="G189" i="9"/>
  <c r="M189" i="9"/>
  <c r="Y189" i="9"/>
  <c r="L189" i="9"/>
  <c r="M185" i="9"/>
  <c r="Y185" i="9"/>
  <c r="L185" i="9"/>
  <c r="F189" i="9"/>
  <c r="U189" i="9"/>
  <c r="J189" i="9"/>
  <c r="T189" i="9"/>
  <c r="H186" i="9"/>
  <c r="B187" i="9"/>
  <c r="C187" i="9" s="1"/>
  <c r="G186" i="9"/>
  <c r="AC186" i="9"/>
  <c r="T186" i="9"/>
  <c r="U186" i="9"/>
  <c r="Q186" i="9"/>
  <c r="R186" i="9"/>
  <c r="J186" i="9"/>
  <c r="U185" i="9"/>
  <c r="J185" i="9"/>
  <c r="T185" i="9"/>
  <c r="V178" i="9"/>
  <c r="O177" i="9"/>
  <c r="O178" i="9" s="1"/>
  <c r="J177" i="9"/>
  <c r="J178" i="9" s="1"/>
  <c r="P190" i="9"/>
  <c r="B191" i="9"/>
  <c r="C191" i="9" s="1"/>
  <c r="O190" i="9"/>
  <c r="V190" i="9"/>
  <c r="F190" i="9"/>
  <c r="AB190" i="9"/>
  <c r="L190" i="9"/>
  <c r="H190" i="9"/>
  <c r="Y190" i="9"/>
  <c r="Z190" i="9"/>
  <c r="R190" i="9"/>
  <c r="K190" i="9"/>
  <c r="J190" i="9"/>
  <c r="AC189" i="9"/>
  <c r="R189" i="9"/>
  <c r="AB189" i="9"/>
  <c r="F185" i="9"/>
  <c r="AC185" i="9"/>
  <c r="R185" i="9"/>
  <c r="AB185" i="9"/>
  <c r="L178" i="9"/>
  <c r="K177" i="9"/>
  <c r="K178" i="9" s="1"/>
  <c r="W177" i="9"/>
  <c r="W178" i="9" s="1"/>
  <c r="R177" i="9"/>
  <c r="R178" i="9" s="1"/>
  <c r="N189" i="9"/>
  <c r="H189" i="9"/>
  <c r="Z189" i="9"/>
  <c r="G185" i="9"/>
  <c r="H185" i="9"/>
  <c r="Z185" i="9"/>
  <c r="AD184" i="9"/>
  <c r="M177" i="9"/>
  <c r="M178" i="9" s="1"/>
  <c r="S177" i="9"/>
  <c r="S178" i="9" s="1"/>
  <c r="H177" i="9"/>
  <c r="H178" i="9" s="1"/>
  <c r="Z177" i="9"/>
  <c r="Z178" i="9" s="1"/>
  <c r="N178" i="9"/>
  <c r="O189" i="9"/>
  <c r="P189" i="9"/>
  <c r="K189" i="9"/>
  <c r="U181" i="9"/>
  <c r="V182" i="9"/>
  <c r="V183" i="9" s="1"/>
  <c r="F182" i="9"/>
  <c r="U182" i="9"/>
  <c r="L182" i="9"/>
  <c r="L183" i="9" s="1"/>
  <c r="W182" i="9"/>
  <c r="W183" i="9" s="1"/>
  <c r="AA182" i="9"/>
  <c r="AA183" i="9" s="1"/>
  <c r="S182" i="9"/>
  <c r="S183" i="9" s="1"/>
  <c r="K182" i="9"/>
  <c r="K183" i="9" s="1"/>
  <c r="R182" i="9"/>
  <c r="Q182" i="9"/>
  <c r="Q183" i="9" s="1"/>
  <c r="J182" i="9"/>
  <c r="J183" i="9" s="1"/>
  <c r="I182" i="9"/>
  <c r="I183" i="9" s="1"/>
  <c r="Y182" i="9"/>
  <c r="Y183" i="9" s="1"/>
  <c r="R181" i="9"/>
  <c r="N185" i="9"/>
  <c r="P185" i="9"/>
  <c r="K185" i="9"/>
  <c r="F183" i="9"/>
  <c r="Q194" i="9"/>
  <c r="H194" i="9"/>
  <c r="B195" i="9"/>
  <c r="C195" i="9" s="1"/>
  <c r="W194" i="9"/>
  <c r="G194" i="9"/>
  <c r="B199" i="9"/>
  <c r="F194" i="9"/>
  <c r="U194" i="9"/>
  <c r="M194" i="9"/>
  <c r="Z194" i="9"/>
  <c r="I194" i="9"/>
  <c r="AB194" i="9"/>
  <c r="AA194" i="9"/>
  <c r="T194" i="9"/>
  <c r="S194" i="9"/>
  <c r="L194" i="9"/>
  <c r="T177" i="9"/>
  <c r="T178" i="9" s="1"/>
  <c r="AA177" i="9"/>
  <c r="AA178" i="9" s="1"/>
  <c r="P178" i="9"/>
  <c r="AD176" i="9"/>
  <c r="F178" i="9"/>
  <c r="V189" i="9"/>
  <c r="X189" i="9"/>
  <c r="H181" i="9"/>
  <c r="O185" i="9"/>
  <c r="X185" i="9"/>
  <c r="D49" i="8"/>
  <c r="E48" i="8"/>
  <c r="AA178" i="7"/>
  <c r="I178" i="7"/>
  <c r="I189" i="7"/>
  <c r="AA189" i="7"/>
  <c r="F189" i="7"/>
  <c r="K178" i="7"/>
  <c r="X178" i="7"/>
  <c r="W182" i="7"/>
  <c r="W183" i="7" s="1"/>
  <c r="K182" i="7"/>
  <c r="M178" i="7"/>
  <c r="AD172" i="7"/>
  <c r="X189" i="7"/>
  <c r="Y189" i="7"/>
  <c r="L189" i="7"/>
  <c r="V189" i="7"/>
  <c r="V178" i="7"/>
  <c r="AC178" i="7"/>
  <c r="B191" i="7"/>
  <c r="C191" i="7" s="1"/>
  <c r="Q190" i="7"/>
  <c r="J189" i="7"/>
  <c r="T189" i="7"/>
  <c r="Y194" i="7"/>
  <c r="B195" i="7"/>
  <c r="C195" i="7" s="1"/>
  <c r="O194" i="7"/>
  <c r="B199" i="7"/>
  <c r="C199" i="7" s="1"/>
  <c r="T194" i="7"/>
  <c r="AA194" i="7"/>
  <c r="G181" i="7"/>
  <c r="Y181" i="7"/>
  <c r="L181" i="7"/>
  <c r="W189" i="7"/>
  <c r="N185" i="7"/>
  <c r="S178" i="7"/>
  <c r="G189" i="7"/>
  <c r="R189" i="7"/>
  <c r="AB189" i="7"/>
  <c r="G177" i="7"/>
  <c r="Y177" i="7"/>
  <c r="Y178" i="7" s="1"/>
  <c r="L177" i="7"/>
  <c r="L178" i="7" s="1"/>
  <c r="N181" i="7"/>
  <c r="J181" i="7"/>
  <c r="T181" i="7"/>
  <c r="AD180" i="7"/>
  <c r="N189" i="7"/>
  <c r="Q185" i="7"/>
  <c r="W185" i="7"/>
  <c r="Y185" i="7"/>
  <c r="L185" i="7"/>
  <c r="V185" i="7"/>
  <c r="H189" i="7"/>
  <c r="Z189" i="7"/>
  <c r="M189" i="7"/>
  <c r="O177" i="7"/>
  <c r="O178" i="7" s="1"/>
  <c r="J177" i="7"/>
  <c r="J178" i="7" s="1"/>
  <c r="T177" i="7"/>
  <c r="T178" i="7" s="1"/>
  <c r="O181" i="7"/>
  <c r="R181" i="7"/>
  <c r="AB181" i="7"/>
  <c r="F173" i="7"/>
  <c r="X185" i="7"/>
  <c r="J185" i="7"/>
  <c r="T185" i="7"/>
  <c r="O189" i="7"/>
  <c r="K189" i="7"/>
  <c r="U189" i="7"/>
  <c r="N177" i="7"/>
  <c r="N178" i="7" s="1"/>
  <c r="W177" i="7"/>
  <c r="W178" i="7" s="1"/>
  <c r="R177" i="7"/>
  <c r="R178" i="7" s="1"/>
  <c r="AB177" i="7"/>
  <c r="AB178" i="7" s="1"/>
  <c r="H181" i="7"/>
  <c r="Z181" i="7"/>
  <c r="M181" i="7"/>
  <c r="AD173" i="7"/>
  <c r="AE173" i="7" s="1"/>
  <c r="Z178" i="7"/>
  <c r="Q178" i="7"/>
  <c r="AD176" i="7"/>
  <c r="F178" i="7"/>
  <c r="Q189" i="7"/>
  <c r="P185" i="7"/>
  <c r="P186" i="7"/>
  <c r="B187" i="7"/>
  <c r="C187" i="7" s="1"/>
  <c r="F186" i="7"/>
  <c r="R186" i="7"/>
  <c r="AA186" i="7"/>
  <c r="R185" i="7"/>
  <c r="P189" i="7"/>
  <c r="S189" i="7"/>
  <c r="U177" i="7"/>
  <c r="U178" i="7" s="1"/>
  <c r="H177" i="7"/>
  <c r="H178" i="7" s="1"/>
  <c r="V181" i="7"/>
  <c r="P181" i="7"/>
  <c r="K181" i="7"/>
  <c r="AD184" i="7"/>
  <c r="D50" i="6"/>
  <c r="E49" i="6"/>
  <c r="R168" i="5"/>
  <c r="M171" i="5"/>
  <c r="Y171" i="5"/>
  <c r="L171" i="5"/>
  <c r="V167" i="5"/>
  <c r="V168" i="5" s="1"/>
  <c r="H167" i="5"/>
  <c r="H168" i="5" s="1"/>
  <c r="Z167" i="5"/>
  <c r="Z168" i="5" s="1"/>
  <c r="AA179" i="5"/>
  <c r="F179" i="5"/>
  <c r="F171" i="5"/>
  <c r="U171" i="5"/>
  <c r="J171" i="5"/>
  <c r="T171" i="5"/>
  <c r="H176" i="5"/>
  <c r="B177" i="5"/>
  <c r="C177" i="5" s="1"/>
  <c r="F176" i="5"/>
  <c r="AC176" i="5"/>
  <c r="U176" i="5"/>
  <c r="AA176" i="5"/>
  <c r="T176" i="5"/>
  <c r="S176" i="5"/>
  <c r="W176" i="5"/>
  <c r="P167" i="5"/>
  <c r="P168" i="5" s="1"/>
  <c r="K167" i="5"/>
  <c r="K168" i="5" s="1"/>
  <c r="N179" i="5"/>
  <c r="P172" i="5"/>
  <c r="K172" i="5"/>
  <c r="R171" i="5"/>
  <c r="L167" i="5"/>
  <c r="L168" i="5" s="1"/>
  <c r="X167" i="5"/>
  <c r="X168" i="5" s="1"/>
  <c r="S167" i="5"/>
  <c r="S168" i="5" s="1"/>
  <c r="I179" i="5"/>
  <c r="W179" i="5"/>
  <c r="AC171" i="5"/>
  <c r="AB171" i="5"/>
  <c r="H179" i="5"/>
  <c r="Z180" i="5"/>
  <c r="R180" i="5"/>
  <c r="Q180" i="5"/>
  <c r="X180" i="5"/>
  <c r="P180" i="5"/>
  <c r="H180" i="5"/>
  <c r="B181" i="5"/>
  <c r="C181" i="5" s="1"/>
  <c r="G180" i="5"/>
  <c r="N180" i="5"/>
  <c r="F180" i="5"/>
  <c r="AA180" i="5"/>
  <c r="S180" i="5"/>
  <c r="J180" i="5"/>
  <c r="AC180" i="5"/>
  <c r="U180" i="5"/>
  <c r="T180" i="5"/>
  <c r="L180" i="5"/>
  <c r="M180" i="5"/>
  <c r="L179" i="5"/>
  <c r="V179" i="5"/>
  <c r="G171" i="5"/>
  <c r="H171" i="5"/>
  <c r="Z171" i="5"/>
  <c r="AD162" i="5"/>
  <c r="AD163" i="5" s="1"/>
  <c r="AE163" i="5" s="1"/>
  <c r="G175" i="5"/>
  <c r="N175" i="5"/>
  <c r="K175" i="5"/>
  <c r="AD166" i="5"/>
  <c r="AC167" i="5"/>
  <c r="AC168" i="5" s="1"/>
  <c r="T167" i="5"/>
  <c r="T168" i="5" s="1"/>
  <c r="I167" i="5"/>
  <c r="I168" i="5" s="1"/>
  <c r="AA167" i="5"/>
  <c r="AA168" i="5" s="1"/>
  <c r="P179" i="5"/>
  <c r="J179" i="5"/>
  <c r="T179" i="5"/>
  <c r="F184" i="5"/>
  <c r="U184" i="5"/>
  <c r="AA184" i="5"/>
  <c r="Q184" i="5"/>
  <c r="I184" i="5"/>
  <c r="B189" i="5"/>
  <c r="C189" i="5" s="1"/>
  <c r="B185" i="5"/>
  <c r="C185" i="5" s="1"/>
  <c r="P184" i="5"/>
  <c r="H184" i="5"/>
  <c r="AD170" i="5"/>
  <c r="N171" i="5"/>
  <c r="P171" i="5"/>
  <c r="K171" i="5"/>
  <c r="K173" i="5" s="1"/>
  <c r="F167" i="5"/>
  <c r="AB167" i="5"/>
  <c r="AB168" i="5" s="1"/>
  <c r="Q167" i="5"/>
  <c r="Q168" i="5" s="1"/>
  <c r="U168" i="5"/>
  <c r="O171" i="5"/>
  <c r="X171" i="5"/>
  <c r="S171" i="5"/>
  <c r="J168" i="5"/>
  <c r="M167" i="5"/>
  <c r="M168" i="5" s="1"/>
  <c r="G167" i="5"/>
  <c r="G168" i="5" s="1"/>
  <c r="Y167" i="5"/>
  <c r="Y168" i="5" s="1"/>
  <c r="AB179" i="5"/>
  <c r="X179" i="5"/>
  <c r="Z179" i="5"/>
  <c r="V171" i="5"/>
  <c r="I171" i="5"/>
  <c r="N167" i="5"/>
  <c r="N168" i="5" s="1"/>
  <c r="O167" i="5"/>
  <c r="O168" i="5" s="1"/>
  <c r="D50" i="4"/>
  <c r="E49" i="4"/>
  <c r="W432" i="1"/>
  <c r="V432" i="1"/>
  <c r="O432" i="1"/>
  <c r="N432" i="1"/>
  <c r="G432" i="1"/>
  <c r="F432" i="1"/>
  <c r="D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C431" i="1" s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C430" i="1" s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C429" i="1" s="1"/>
  <c r="AB428" i="1"/>
  <c r="AB432" i="1" s="1"/>
  <c r="AA428" i="1"/>
  <c r="AA432" i="1" s="1"/>
  <c r="Z428" i="1"/>
  <c r="Z432" i="1" s="1"/>
  <c r="Y428" i="1"/>
  <c r="Y432" i="1" s="1"/>
  <c r="X428" i="1"/>
  <c r="X432" i="1" s="1"/>
  <c r="W428" i="1"/>
  <c r="V428" i="1"/>
  <c r="U428" i="1"/>
  <c r="U432" i="1" s="1"/>
  <c r="T428" i="1"/>
  <c r="T432" i="1" s="1"/>
  <c r="S428" i="1"/>
  <c r="S432" i="1" s="1"/>
  <c r="R428" i="1"/>
  <c r="R432" i="1" s="1"/>
  <c r="Q428" i="1"/>
  <c r="Q432" i="1" s="1"/>
  <c r="P428" i="1"/>
  <c r="P432" i="1" s="1"/>
  <c r="O428" i="1"/>
  <c r="N428" i="1"/>
  <c r="M428" i="1"/>
  <c r="M432" i="1" s="1"/>
  <c r="L428" i="1"/>
  <c r="L432" i="1" s="1"/>
  <c r="K428" i="1"/>
  <c r="K432" i="1" s="1"/>
  <c r="J428" i="1"/>
  <c r="J432" i="1" s="1"/>
  <c r="I428" i="1"/>
  <c r="I432" i="1" s="1"/>
  <c r="H428" i="1"/>
  <c r="H432" i="1" s="1"/>
  <c r="G428" i="1"/>
  <c r="F428" i="1"/>
  <c r="E428" i="1"/>
  <c r="E432" i="1" s="1"/>
  <c r="V427" i="1"/>
  <c r="U427" i="1"/>
  <c r="N427" i="1"/>
  <c r="M427" i="1"/>
  <c r="F427" i="1"/>
  <c r="E427" i="1"/>
  <c r="D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C426" i="1" s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C425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C424" i="1" s="1"/>
  <c r="AB423" i="1"/>
  <c r="AB427" i="1" s="1"/>
  <c r="AA423" i="1"/>
  <c r="AA427" i="1" s="1"/>
  <c r="Z423" i="1"/>
  <c r="Z427" i="1" s="1"/>
  <c r="Y423" i="1"/>
  <c r="Y427" i="1" s="1"/>
  <c r="X423" i="1"/>
  <c r="X427" i="1" s="1"/>
  <c r="W423" i="1"/>
  <c r="W427" i="1" s="1"/>
  <c r="V423" i="1"/>
  <c r="U423" i="1"/>
  <c r="T423" i="1"/>
  <c r="T427" i="1" s="1"/>
  <c r="S423" i="1"/>
  <c r="S427" i="1" s="1"/>
  <c r="R423" i="1"/>
  <c r="R427" i="1" s="1"/>
  <c r="Q423" i="1"/>
  <c r="Q427" i="1" s="1"/>
  <c r="P423" i="1"/>
  <c r="P427" i="1" s="1"/>
  <c r="O423" i="1"/>
  <c r="O427" i="1" s="1"/>
  <c r="N423" i="1"/>
  <c r="M423" i="1"/>
  <c r="L423" i="1"/>
  <c r="L427" i="1" s="1"/>
  <c r="K423" i="1"/>
  <c r="K427" i="1" s="1"/>
  <c r="J423" i="1"/>
  <c r="J427" i="1" s="1"/>
  <c r="I423" i="1"/>
  <c r="I427" i="1" s="1"/>
  <c r="H423" i="1"/>
  <c r="H427" i="1" s="1"/>
  <c r="G423" i="1"/>
  <c r="G427" i="1" s="1"/>
  <c r="F423" i="1"/>
  <c r="E423" i="1"/>
  <c r="AC423" i="1" s="1"/>
  <c r="AB422" i="1"/>
  <c r="U422" i="1"/>
  <c r="T422" i="1"/>
  <c r="M422" i="1"/>
  <c r="L422" i="1"/>
  <c r="E422" i="1"/>
  <c r="D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C421" i="1" s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C420" i="1" s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C419" i="1" s="1"/>
  <c r="AB418" i="1"/>
  <c r="AA418" i="1"/>
  <c r="AA422" i="1" s="1"/>
  <c r="Z418" i="1"/>
  <c r="Z422" i="1" s="1"/>
  <c r="Y418" i="1"/>
  <c r="Y422" i="1" s="1"/>
  <c r="X418" i="1"/>
  <c r="X422" i="1" s="1"/>
  <c r="W418" i="1"/>
  <c r="W422" i="1" s="1"/>
  <c r="V418" i="1"/>
  <c r="V422" i="1" s="1"/>
  <c r="U418" i="1"/>
  <c r="T418" i="1"/>
  <c r="S418" i="1"/>
  <c r="S422" i="1" s="1"/>
  <c r="R418" i="1"/>
  <c r="R422" i="1" s="1"/>
  <c r="Q418" i="1"/>
  <c r="Q422" i="1" s="1"/>
  <c r="P418" i="1"/>
  <c r="P422" i="1" s="1"/>
  <c r="O418" i="1"/>
  <c r="O422" i="1" s="1"/>
  <c r="N418" i="1"/>
  <c r="N422" i="1" s="1"/>
  <c r="M418" i="1"/>
  <c r="L418" i="1"/>
  <c r="K418" i="1"/>
  <c r="K422" i="1" s="1"/>
  <c r="J418" i="1"/>
  <c r="J422" i="1" s="1"/>
  <c r="I418" i="1"/>
  <c r="I422" i="1" s="1"/>
  <c r="H418" i="1"/>
  <c r="H422" i="1" s="1"/>
  <c r="G418" i="1"/>
  <c r="G422" i="1" s="1"/>
  <c r="F418" i="1"/>
  <c r="F422" i="1" s="1"/>
  <c r="E418" i="1"/>
  <c r="AC418" i="1" s="1"/>
  <c r="AB417" i="1"/>
  <c r="AA417" i="1"/>
  <c r="T417" i="1"/>
  <c r="S417" i="1"/>
  <c r="L417" i="1"/>
  <c r="K417" i="1"/>
  <c r="D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C416" i="1" s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C415" i="1" s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C414" i="1" s="1"/>
  <c r="AB413" i="1"/>
  <c r="AA413" i="1"/>
  <c r="Z413" i="1"/>
  <c r="Z417" i="1" s="1"/>
  <c r="Y413" i="1"/>
  <c r="Y417" i="1" s="1"/>
  <c r="X413" i="1"/>
  <c r="X417" i="1" s="1"/>
  <c r="W413" i="1"/>
  <c r="W417" i="1" s="1"/>
  <c r="V413" i="1"/>
  <c r="V417" i="1" s="1"/>
  <c r="U413" i="1"/>
  <c r="U417" i="1" s="1"/>
  <c r="T413" i="1"/>
  <c r="S413" i="1"/>
  <c r="R413" i="1"/>
  <c r="R417" i="1" s="1"/>
  <c r="Q413" i="1"/>
  <c r="Q417" i="1" s="1"/>
  <c r="P413" i="1"/>
  <c r="P417" i="1" s="1"/>
  <c r="O413" i="1"/>
  <c r="O417" i="1" s="1"/>
  <c r="N413" i="1"/>
  <c r="N417" i="1" s="1"/>
  <c r="M413" i="1"/>
  <c r="M417" i="1" s="1"/>
  <c r="L413" i="1"/>
  <c r="K413" i="1"/>
  <c r="J413" i="1"/>
  <c r="J417" i="1" s="1"/>
  <c r="I413" i="1"/>
  <c r="I417" i="1" s="1"/>
  <c r="H413" i="1"/>
  <c r="H417" i="1" s="1"/>
  <c r="G413" i="1"/>
  <c r="G417" i="1" s="1"/>
  <c r="F413" i="1"/>
  <c r="F417" i="1" s="1"/>
  <c r="E413" i="1"/>
  <c r="AC413" i="1" s="1"/>
  <c r="AA412" i="1"/>
  <c r="Z412" i="1"/>
  <c r="S412" i="1"/>
  <c r="R412" i="1"/>
  <c r="K412" i="1"/>
  <c r="J412" i="1"/>
  <c r="D412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C410" i="1" s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C409" i="1" s="1"/>
  <c r="AB408" i="1"/>
  <c r="AB412" i="1" s="1"/>
  <c r="AA408" i="1"/>
  <c r="Z408" i="1"/>
  <c r="Y408" i="1"/>
  <c r="Y412" i="1" s="1"/>
  <c r="X408" i="1"/>
  <c r="X412" i="1" s="1"/>
  <c r="W408" i="1"/>
  <c r="W412" i="1" s="1"/>
  <c r="V408" i="1"/>
  <c r="V412" i="1" s="1"/>
  <c r="U408" i="1"/>
  <c r="U412" i="1" s="1"/>
  <c r="T408" i="1"/>
  <c r="T412" i="1" s="1"/>
  <c r="S408" i="1"/>
  <c r="R408" i="1"/>
  <c r="Q408" i="1"/>
  <c r="Q412" i="1" s="1"/>
  <c r="P408" i="1"/>
  <c r="P412" i="1" s="1"/>
  <c r="O408" i="1"/>
  <c r="O412" i="1" s="1"/>
  <c r="N408" i="1"/>
  <c r="N412" i="1" s="1"/>
  <c r="M408" i="1"/>
  <c r="M412" i="1" s="1"/>
  <c r="L408" i="1"/>
  <c r="L412" i="1" s="1"/>
  <c r="K408" i="1"/>
  <c r="J408" i="1"/>
  <c r="I408" i="1"/>
  <c r="I412" i="1" s="1"/>
  <c r="H408" i="1"/>
  <c r="H412" i="1" s="1"/>
  <c r="G408" i="1"/>
  <c r="G412" i="1" s="1"/>
  <c r="F408" i="1"/>
  <c r="F412" i="1" s="1"/>
  <c r="E408" i="1"/>
  <c r="AC408" i="1" s="1"/>
  <c r="Z407" i="1"/>
  <c r="Y407" i="1"/>
  <c r="R407" i="1"/>
  <c r="Q407" i="1"/>
  <c r="J407" i="1"/>
  <c r="I407" i="1"/>
  <c r="D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C406" i="1" s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C404" i="1" s="1"/>
  <c r="AB403" i="1"/>
  <c r="AB407" i="1" s="1"/>
  <c r="AA403" i="1"/>
  <c r="AA407" i="1" s="1"/>
  <c r="Z403" i="1"/>
  <c r="Y403" i="1"/>
  <c r="X403" i="1"/>
  <c r="X407" i="1" s="1"/>
  <c r="W403" i="1"/>
  <c r="W407" i="1" s="1"/>
  <c r="V403" i="1"/>
  <c r="V407" i="1" s="1"/>
  <c r="U403" i="1"/>
  <c r="U407" i="1" s="1"/>
  <c r="T403" i="1"/>
  <c r="T407" i="1" s="1"/>
  <c r="S403" i="1"/>
  <c r="S407" i="1" s="1"/>
  <c r="R403" i="1"/>
  <c r="Q403" i="1"/>
  <c r="P403" i="1"/>
  <c r="P407" i="1" s="1"/>
  <c r="O403" i="1"/>
  <c r="O407" i="1" s="1"/>
  <c r="N403" i="1"/>
  <c r="N407" i="1" s="1"/>
  <c r="M403" i="1"/>
  <c r="M407" i="1" s="1"/>
  <c r="L403" i="1"/>
  <c r="L407" i="1" s="1"/>
  <c r="K403" i="1"/>
  <c r="K407" i="1" s="1"/>
  <c r="J403" i="1"/>
  <c r="I403" i="1"/>
  <c r="H403" i="1"/>
  <c r="H407" i="1" s="1"/>
  <c r="G403" i="1"/>
  <c r="G407" i="1" s="1"/>
  <c r="F403" i="1"/>
  <c r="F407" i="1" s="1"/>
  <c r="E403" i="1"/>
  <c r="AC403" i="1" s="1"/>
  <c r="Y402" i="1"/>
  <c r="X402" i="1"/>
  <c r="Q402" i="1"/>
  <c r="P402" i="1"/>
  <c r="I402" i="1"/>
  <c r="H402" i="1"/>
  <c r="D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C401" i="1" s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C400" i="1" s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C399" i="1" s="1"/>
  <c r="AB398" i="1"/>
  <c r="AB402" i="1" s="1"/>
  <c r="AA398" i="1"/>
  <c r="AA402" i="1" s="1"/>
  <c r="Z398" i="1"/>
  <c r="Z402" i="1" s="1"/>
  <c r="Y398" i="1"/>
  <c r="X398" i="1"/>
  <c r="W398" i="1"/>
  <c r="W402" i="1" s="1"/>
  <c r="V398" i="1"/>
  <c r="V402" i="1" s="1"/>
  <c r="U398" i="1"/>
  <c r="U402" i="1" s="1"/>
  <c r="T398" i="1"/>
  <c r="T402" i="1" s="1"/>
  <c r="S398" i="1"/>
  <c r="S402" i="1" s="1"/>
  <c r="R398" i="1"/>
  <c r="R402" i="1" s="1"/>
  <c r="Q398" i="1"/>
  <c r="P398" i="1"/>
  <c r="O398" i="1"/>
  <c r="O402" i="1" s="1"/>
  <c r="N398" i="1"/>
  <c r="N402" i="1" s="1"/>
  <c r="M398" i="1"/>
  <c r="M402" i="1" s="1"/>
  <c r="L398" i="1"/>
  <c r="L402" i="1" s="1"/>
  <c r="K398" i="1"/>
  <c r="K402" i="1" s="1"/>
  <c r="J398" i="1"/>
  <c r="J402" i="1" s="1"/>
  <c r="I398" i="1"/>
  <c r="H398" i="1"/>
  <c r="G398" i="1"/>
  <c r="G402" i="1" s="1"/>
  <c r="F398" i="1"/>
  <c r="F402" i="1" s="1"/>
  <c r="E398" i="1"/>
  <c r="E402" i="1" s="1"/>
  <c r="X397" i="1"/>
  <c r="W397" i="1"/>
  <c r="P397" i="1"/>
  <c r="O397" i="1"/>
  <c r="H397" i="1"/>
  <c r="G397" i="1"/>
  <c r="D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C396" i="1" s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C395" i="1" s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C394" i="1" s="1"/>
  <c r="AB393" i="1"/>
  <c r="AB397" i="1" s="1"/>
  <c r="AA393" i="1"/>
  <c r="AA397" i="1" s="1"/>
  <c r="Z393" i="1"/>
  <c r="Z397" i="1" s="1"/>
  <c r="Y393" i="1"/>
  <c r="Y397" i="1" s="1"/>
  <c r="X393" i="1"/>
  <c r="W393" i="1"/>
  <c r="V393" i="1"/>
  <c r="V397" i="1" s="1"/>
  <c r="U393" i="1"/>
  <c r="U397" i="1" s="1"/>
  <c r="T393" i="1"/>
  <c r="T397" i="1" s="1"/>
  <c r="S393" i="1"/>
  <c r="S397" i="1" s="1"/>
  <c r="R393" i="1"/>
  <c r="R397" i="1" s="1"/>
  <c r="Q393" i="1"/>
  <c r="Q397" i="1" s="1"/>
  <c r="P393" i="1"/>
  <c r="O393" i="1"/>
  <c r="N393" i="1"/>
  <c r="N397" i="1" s="1"/>
  <c r="M393" i="1"/>
  <c r="M397" i="1" s="1"/>
  <c r="L393" i="1"/>
  <c r="L397" i="1" s="1"/>
  <c r="K393" i="1"/>
  <c r="K397" i="1" s="1"/>
  <c r="J393" i="1"/>
  <c r="J397" i="1" s="1"/>
  <c r="I393" i="1"/>
  <c r="I397" i="1" s="1"/>
  <c r="H393" i="1"/>
  <c r="G393" i="1"/>
  <c r="F393" i="1"/>
  <c r="F397" i="1" s="1"/>
  <c r="E393" i="1"/>
  <c r="E397" i="1" s="1"/>
  <c r="W392" i="1"/>
  <c r="V392" i="1"/>
  <c r="O392" i="1"/>
  <c r="N392" i="1"/>
  <c r="G392" i="1"/>
  <c r="F392" i="1"/>
  <c r="D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C391" i="1" s="1"/>
  <c r="AB390" i="1"/>
  <c r="AA390" i="1"/>
  <c r="Z390" i="1"/>
  <c r="Y390" i="1"/>
  <c r="Y392" i="1" s="1"/>
  <c r="X390" i="1"/>
  <c r="W390" i="1"/>
  <c r="V390" i="1"/>
  <c r="U390" i="1"/>
  <c r="T390" i="1"/>
  <c r="S390" i="1"/>
  <c r="R390" i="1"/>
  <c r="Q390" i="1"/>
  <c r="Q392" i="1" s="1"/>
  <c r="P390" i="1"/>
  <c r="O390" i="1"/>
  <c r="N390" i="1"/>
  <c r="M390" i="1"/>
  <c r="L390" i="1"/>
  <c r="K390" i="1"/>
  <c r="J390" i="1"/>
  <c r="I390" i="1"/>
  <c r="I392" i="1" s="1"/>
  <c r="H390" i="1"/>
  <c r="G390" i="1"/>
  <c r="F390" i="1"/>
  <c r="E390" i="1"/>
  <c r="AC390" i="1" s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C389" i="1" s="1"/>
  <c r="AB388" i="1"/>
  <c r="AB392" i="1" s="1"/>
  <c r="AA388" i="1"/>
  <c r="AA392" i="1" s="1"/>
  <c r="Z388" i="1"/>
  <c r="Z392" i="1" s="1"/>
  <c r="Y388" i="1"/>
  <c r="X388" i="1"/>
  <c r="X392" i="1" s="1"/>
  <c r="W388" i="1"/>
  <c r="V388" i="1"/>
  <c r="U388" i="1"/>
  <c r="U392" i="1" s="1"/>
  <c r="T388" i="1"/>
  <c r="T392" i="1" s="1"/>
  <c r="S388" i="1"/>
  <c r="S392" i="1" s="1"/>
  <c r="R388" i="1"/>
  <c r="R392" i="1" s="1"/>
  <c r="Q388" i="1"/>
  <c r="P388" i="1"/>
  <c r="P392" i="1" s="1"/>
  <c r="O388" i="1"/>
  <c r="N388" i="1"/>
  <c r="M388" i="1"/>
  <c r="M392" i="1" s="1"/>
  <c r="L388" i="1"/>
  <c r="L392" i="1" s="1"/>
  <c r="K388" i="1"/>
  <c r="K392" i="1" s="1"/>
  <c r="J388" i="1"/>
  <c r="J392" i="1" s="1"/>
  <c r="I388" i="1"/>
  <c r="H388" i="1"/>
  <c r="H392" i="1" s="1"/>
  <c r="G388" i="1"/>
  <c r="F388" i="1"/>
  <c r="E388" i="1"/>
  <c r="E392" i="1" s="1"/>
  <c r="V387" i="1"/>
  <c r="U387" i="1"/>
  <c r="N387" i="1"/>
  <c r="M387" i="1"/>
  <c r="F387" i="1"/>
  <c r="E387" i="1"/>
  <c r="D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C386" i="1" s="1"/>
  <c r="AB385" i="1"/>
  <c r="AA385" i="1"/>
  <c r="Z385" i="1"/>
  <c r="Y385" i="1"/>
  <c r="X385" i="1"/>
  <c r="X387" i="1" s="1"/>
  <c r="W385" i="1"/>
  <c r="V385" i="1"/>
  <c r="U385" i="1"/>
  <c r="T385" i="1"/>
  <c r="S385" i="1"/>
  <c r="R385" i="1"/>
  <c r="Q385" i="1"/>
  <c r="P385" i="1"/>
  <c r="P387" i="1" s="1"/>
  <c r="O385" i="1"/>
  <c r="N385" i="1"/>
  <c r="M385" i="1"/>
  <c r="L385" i="1"/>
  <c r="K385" i="1"/>
  <c r="J385" i="1"/>
  <c r="I385" i="1"/>
  <c r="H385" i="1"/>
  <c r="H387" i="1" s="1"/>
  <c r="G385" i="1"/>
  <c r="F385" i="1"/>
  <c r="E385" i="1"/>
  <c r="AC385" i="1" s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C384" i="1" s="1"/>
  <c r="AB383" i="1"/>
  <c r="AB387" i="1" s="1"/>
  <c r="AA383" i="1"/>
  <c r="AA387" i="1" s="1"/>
  <c r="Z383" i="1"/>
  <c r="Z387" i="1" s="1"/>
  <c r="Y383" i="1"/>
  <c r="Y387" i="1" s="1"/>
  <c r="X383" i="1"/>
  <c r="W383" i="1"/>
  <c r="W387" i="1" s="1"/>
  <c r="V383" i="1"/>
  <c r="U383" i="1"/>
  <c r="T383" i="1"/>
  <c r="T387" i="1" s="1"/>
  <c r="S383" i="1"/>
  <c r="S387" i="1" s="1"/>
  <c r="R383" i="1"/>
  <c r="R387" i="1" s="1"/>
  <c r="Q383" i="1"/>
  <c r="Q387" i="1" s="1"/>
  <c r="P383" i="1"/>
  <c r="O383" i="1"/>
  <c r="O387" i="1" s="1"/>
  <c r="N383" i="1"/>
  <c r="M383" i="1"/>
  <c r="L383" i="1"/>
  <c r="L387" i="1" s="1"/>
  <c r="K383" i="1"/>
  <c r="K387" i="1" s="1"/>
  <c r="J383" i="1"/>
  <c r="J387" i="1" s="1"/>
  <c r="I383" i="1"/>
  <c r="I387" i="1" s="1"/>
  <c r="H383" i="1"/>
  <c r="G383" i="1"/>
  <c r="G387" i="1" s="1"/>
  <c r="F383" i="1"/>
  <c r="E383" i="1"/>
  <c r="AC383" i="1" s="1"/>
  <c r="AB382" i="1"/>
  <c r="U382" i="1"/>
  <c r="T382" i="1"/>
  <c r="M382" i="1"/>
  <c r="L382" i="1"/>
  <c r="E382" i="1"/>
  <c r="D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C381" i="1" s="1"/>
  <c r="AB380" i="1"/>
  <c r="AA380" i="1"/>
  <c r="Z380" i="1"/>
  <c r="Y380" i="1"/>
  <c r="X380" i="1"/>
  <c r="W380" i="1"/>
  <c r="W382" i="1" s="1"/>
  <c r="V380" i="1"/>
  <c r="U380" i="1"/>
  <c r="T380" i="1"/>
  <c r="S380" i="1"/>
  <c r="R380" i="1"/>
  <c r="Q380" i="1"/>
  <c r="P380" i="1"/>
  <c r="O380" i="1"/>
  <c r="O382" i="1" s="1"/>
  <c r="N380" i="1"/>
  <c r="M380" i="1"/>
  <c r="L380" i="1"/>
  <c r="K380" i="1"/>
  <c r="J380" i="1"/>
  <c r="I380" i="1"/>
  <c r="H380" i="1"/>
  <c r="G380" i="1"/>
  <c r="G382" i="1" s="1"/>
  <c r="F380" i="1"/>
  <c r="E380" i="1"/>
  <c r="AC380" i="1" s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H382" i="1" s="1"/>
  <c r="G379" i="1"/>
  <c r="F379" i="1"/>
  <c r="E379" i="1"/>
  <c r="AC379" i="1" s="1"/>
  <c r="AB378" i="1"/>
  <c r="AA378" i="1"/>
  <c r="AA382" i="1" s="1"/>
  <c r="Z378" i="1"/>
  <c r="Z382" i="1" s="1"/>
  <c r="Y378" i="1"/>
  <c r="Y382" i="1" s="1"/>
  <c r="X378" i="1"/>
  <c r="X382" i="1" s="1"/>
  <c r="W378" i="1"/>
  <c r="V378" i="1"/>
  <c r="V382" i="1" s="1"/>
  <c r="U378" i="1"/>
  <c r="T378" i="1"/>
  <c r="S378" i="1"/>
  <c r="S382" i="1" s="1"/>
  <c r="R378" i="1"/>
  <c r="R382" i="1" s="1"/>
  <c r="Q378" i="1"/>
  <c r="Q382" i="1" s="1"/>
  <c r="P378" i="1"/>
  <c r="P382" i="1" s="1"/>
  <c r="O378" i="1"/>
  <c r="N378" i="1"/>
  <c r="N382" i="1" s="1"/>
  <c r="M378" i="1"/>
  <c r="L378" i="1"/>
  <c r="K378" i="1"/>
  <c r="K382" i="1" s="1"/>
  <c r="J378" i="1"/>
  <c r="J382" i="1" s="1"/>
  <c r="I378" i="1"/>
  <c r="I382" i="1" s="1"/>
  <c r="H378" i="1"/>
  <c r="G378" i="1"/>
  <c r="F378" i="1"/>
  <c r="F382" i="1" s="1"/>
  <c r="E378" i="1"/>
  <c r="AC378" i="1" s="1"/>
  <c r="AB377" i="1"/>
  <c r="AA377" i="1"/>
  <c r="T377" i="1"/>
  <c r="S377" i="1"/>
  <c r="L377" i="1"/>
  <c r="K377" i="1"/>
  <c r="D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C376" i="1" s="1"/>
  <c r="AB375" i="1"/>
  <c r="AA375" i="1"/>
  <c r="Z375" i="1"/>
  <c r="Y375" i="1"/>
  <c r="X375" i="1"/>
  <c r="W375" i="1"/>
  <c r="V375" i="1"/>
  <c r="V377" i="1" s="1"/>
  <c r="U375" i="1"/>
  <c r="T375" i="1"/>
  <c r="S375" i="1"/>
  <c r="R375" i="1"/>
  <c r="Q375" i="1"/>
  <c r="P375" i="1"/>
  <c r="O375" i="1"/>
  <c r="N375" i="1"/>
  <c r="N377" i="1" s="1"/>
  <c r="M375" i="1"/>
  <c r="L375" i="1"/>
  <c r="K375" i="1"/>
  <c r="J375" i="1"/>
  <c r="I375" i="1"/>
  <c r="H375" i="1"/>
  <c r="G375" i="1"/>
  <c r="F375" i="1"/>
  <c r="F377" i="1" s="1"/>
  <c r="E375" i="1"/>
  <c r="AC375" i="1" s="1"/>
  <c r="AB374" i="1"/>
  <c r="AA374" i="1"/>
  <c r="Z374" i="1"/>
  <c r="Y374" i="1"/>
  <c r="X374" i="1"/>
  <c r="W374" i="1"/>
  <c r="W377" i="1" s="1"/>
  <c r="V374" i="1"/>
  <c r="U374" i="1"/>
  <c r="T374" i="1"/>
  <c r="S374" i="1"/>
  <c r="R374" i="1"/>
  <c r="Q374" i="1"/>
  <c r="P374" i="1"/>
  <c r="O374" i="1"/>
  <c r="O377" i="1" s="1"/>
  <c r="N374" i="1"/>
  <c r="M374" i="1"/>
  <c r="L374" i="1"/>
  <c r="K374" i="1"/>
  <c r="J374" i="1"/>
  <c r="I374" i="1"/>
  <c r="H374" i="1"/>
  <c r="G374" i="1"/>
  <c r="G377" i="1" s="1"/>
  <c r="F374" i="1"/>
  <c r="E374" i="1"/>
  <c r="AC374" i="1" s="1"/>
  <c r="AB373" i="1"/>
  <c r="AA373" i="1"/>
  <c r="Z373" i="1"/>
  <c r="Z377" i="1" s="1"/>
  <c r="Y373" i="1"/>
  <c r="Y377" i="1" s="1"/>
  <c r="X373" i="1"/>
  <c r="X377" i="1" s="1"/>
  <c r="W373" i="1"/>
  <c r="V373" i="1"/>
  <c r="U373" i="1"/>
  <c r="U377" i="1" s="1"/>
  <c r="T373" i="1"/>
  <c r="S373" i="1"/>
  <c r="R373" i="1"/>
  <c r="R377" i="1" s="1"/>
  <c r="Q373" i="1"/>
  <c r="Q377" i="1" s="1"/>
  <c r="P373" i="1"/>
  <c r="P377" i="1" s="1"/>
  <c r="O373" i="1"/>
  <c r="N373" i="1"/>
  <c r="M373" i="1"/>
  <c r="M377" i="1" s="1"/>
  <c r="L373" i="1"/>
  <c r="K373" i="1"/>
  <c r="J373" i="1"/>
  <c r="J377" i="1" s="1"/>
  <c r="I373" i="1"/>
  <c r="I377" i="1" s="1"/>
  <c r="H373" i="1"/>
  <c r="H377" i="1" s="1"/>
  <c r="G373" i="1"/>
  <c r="F373" i="1"/>
  <c r="E373" i="1"/>
  <c r="AC373" i="1" s="1"/>
  <c r="B373" i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Z183" i="11" l="1"/>
  <c r="H183" i="11"/>
  <c r="U183" i="11"/>
  <c r="AD177" i="11"/>
  <c r="AD178" i="11" s="1"/>
  <c r="AE178" i="11" s="1"/>
  <c r="F178" i="11"/>
  <c r="S194" i="11"/>
  <c r="F194" i="11"/>
  <c r="H194" i="11"/>
  <c r="W186" i="11"/>
  <c r="AD189" i="11"/>
  <c r="N194" i="11"/>
  <c r="P194" i="11"/>
  <c r="U186" i="11"/>
  <c r="AB187" i="11"/>
  <c r="T187" i="11"/>
  <c r="L187" i="11"/>
  <c r="L188" i="11" s="1"/>
  <c r="AA187" i="11"/>
  <c r="S187" i="11"/>
  <c r="S188" i="11" s="1"/>
  <c r="K187" i="11"/>
  <c r="K188" i="11" s="1"/>
  <c r="Z187" i="11"/>
  <c r="Z188" i="11" s="1"/>
  <c r="R187" i="11"/>
  <c r="J187" i="11"/>
  <c r="Y187" i="11"/>
  <c r="Y188" i="11" s="1"/>
  <c r="Q187" i="11"/>
  <c r="I187" i="11"/>
  <c r="X187" i="11"/>
  <c r="P187" i="11"/>
  <c r="H187" i="11"/>
  <c r="H188" i="11" s="1"/>
  <c r="W187" i="11"/>
  <c r="O187" i="11"/>
  <c r="O188" i="11" s="1"/>
  <c r="G187" i="11"/>
  <c r="AC187" i="11"/>
  <c r="AC188" i="11" s="1"/>
  <c r="V187" i="11"/>
  <c r="M187" i="11"/>
  <c r="M188" i="11" s="1"/>
  <c r="U187" i="11"/>
  <c r="N187" i="11"/>
  <c r="F187" i="11"/>
  <c r="Z194" i="11"/>
  <c r="T194" i="11"/>
  <c r="B204" i="11"/>
  <c r="C204" i="11" s="1"/>
  <c r="V199" i="11"/>
  <c r="F199" i="11"/>
  <c r="AC199" i="11"/>
  <c r="U199" i="11"/>
  <c r="M199" i="11"/>
  <c r="AB199" i="11"/>
  <c r="T199" i="11"/>
  <c r="L199" i="11"/>
  <c r="N199" i="11"/>
  <c r="AA199" i="11"/>
  <c r="S199" i="11"/>
  <c r="K199" i="11"/>
  <c r="Z199" i="11"/>
  <c r="R199" i="11"/>
  <c r="J199" i="11"/>
  <c r="Y199" i="11"/>
  <c r="Q199" i="11"/>
  <c r="I199" i="11"/>
  <c r="X199" i="11"/>
  <c r="P199" i="11"/>
  <c r="O199" i="11"/>
  <c r="B200" i="11"/>
  <c r="C200" i="11" s="1"/>
  <c r="W199" i="11"/>
  <c r="H199" i="11"/>
  <c r="G199" i="11"/>
  <c r="I194" i="11"/>
  <c r="S191" i="11"/>
  <c r="Q191" i="11"/>
  <c r="I191" i="11"/>
  <c r="B192" i="11"/>
  <c r="C192" i="11" s="1"/>
  <c r="G191" i="11"/>
  <c r="N191" i="11"/>
  <c r="M191" i="11"/>
  <c r="J186" i="11"/>
  <c r="AA186" i="11"/>
  <c r="AA188" i="11" s="1"/>
  <c r="F186" i="11"/>
  <c r="F188" i="11" s="1"/>
  <c r="P186" i="11"/>
  <c r="P188" i="11" s="1"/>
  <c r="AD185" i="11"/>
  <c r="Q188" i="11"/>
  <c r="N186" i="11"/>
  <c r="N188" i="11" s="1"/>
  <c r="X186" i="11"/>
  <c r="X188" i="11" s="1"/>
  <c r="V183" i="11"/>
  <c r="V186" i="11"/>
  <c r="V188" i="11" s="1"/>
  <c r="J194" i="11"/>
  <c r="U194" i="11"/>
  <c r="W194" i="11"/>
  <c r="N190" i="11"/>
  <c r="X190" i="11"/>
  <c r="I186" i="11"/>
  <c r="I188" i="11" s="1"/>
  <c r="T186" i="11"/>
  <c r="T188" i="11" s="1"/>
  <c r="G186" i="11"/>
  <c r="G188" i="11" s="1"/>
  <c r="J188" i="11"/>
  <c r="AD181" i="11"/>
  <c r="F183" i="11"/>
  <c r="N182" i="11"/>
  <c r="N183" i="11" s="1"/>
  <c r="K194" i="11"/>
  <c r="U195" i="11"/>
  <c r="M195" i="11"/>
  <c r="L195" i="11"/>
  <c r="AB195" i="11"/>
  <c r="AA195" i="11"/>
  <c r="K195" i="11"/>
  <c r="Z195" i="11"/>
  <c r="Y195" i="11"/>
  <c r="Q195" i="11"/>
  <c r="I195" i="11"/>
  <c r="P195" i="11"/>
  <c r="H195" i="11"/>
  <c r="G195" i="11"/>
  <c r="B196" i="11"/>
  <c r="C196" i="11" s="1"/>
  <c r="W195" i="11"/>
  <c r="F195" i="11"/>
  <c r="Q190" i="11"/>
  <c r="L190" i="11"/>
  <c r="R186" i="11"/>
  <c r="R188" i="11" s="1"/>
  <c r="AB186" i="11"/>
  <c r="AB188" i="11" s="1"/>
  <c r="X182" i="11"/>
  <c r="X183" i="11" s="1"/>
  <c r="L182" i="11"/>
  <c r="L183" i="11" s="1"/>
  <c r="D50" i="10"/>
  <c r="E49" i="10"/>
  <c r="C199" i="9"/>
  <c r="K199" i="9" s="1"/>
  <c r="AD181" i="9"/>
  <c r="U183" i="9"/>
  <c r="AD177" i="9"/>
  <c r="AD178" i="9" s="1"/>
  <c r="AE178" i="9" s="1"/>
  <c r="O194" i="9"/>
  <c r="Y194" i="9"/>
  <c r="AC182" i="9"/>
  <c r="AC183" i="9" s="1"/>
  <c r="N190" i="9"/>
  <c r="X190" i="9"/>
  <c r="AA186" i="9"/>
  <c r="Y186" i="9"/>
  <c r="F186" i="9"/>
  <c r="P186" i="9"/>
  <c r="N186" i="9"/>
  <c r="X186" i="9"/>
  <c r="AC194" i="9"/>
  <c r="AC195" i="9"/>
  <c r="U195" i="9"/>
  <c r="M195" i="9"/>
  <c r="AA195" i="9"/>
  <c r="S195" i="9"/>
  <c r="K195" i="9"/>
  <c r="Q195" i="9"/>
  <c r="I195" i="9"/>
  <c r="V195" i="9"/>
  <c r="N195" i="9"/>
  <c r="B196" i="9"/>
  <c r="C196" i="9" s="1"/>
  <c r="P195" i="9"/>
  <c r="G195" i="9"/>
  <c r="O195" i="9"/>
  <c r="H195" i="9"/>
  <c r="N182" i="9"/>
  <c r="N183" i="9" s="1"/>
  <c r="S190" i="9"/>
  <c r="T190" i="9"/>
  <c r="G190" i="9"/>
  <c r="K186" i="9"/>
  <c r="L186" i="9"/>
  <c r="V186" i="9"/>
  <c r="AD185" i="9"/>
  <c r="N194" i="9"/>
  <c r="P194" i="9"/>
  <c r="H182" i="9"/>
  <c r="H183" i="9" s="1"/>
  <c r="T182" i="9"/>
  <c r="T183" i="9" s="1"/>
  <c r="G182" i="9"/>
  <c r="G183" i="9" s="1"/>
  <c r="AA190" i="9"/>
  <c r="M190" i="9"/>
  <c r="W190" i="9"/>
  <c r="S186" i="9"/>
  <c r="AB186" i="9"/>
  <c r="O186" i="9"/>
  <c r="J194" i="9"/>
  <c r="V194" i="9"/>
  <c r="X194" i="9"/>
  <c r="R183" i="9"/>
  <c r="P182" i="9"/>
  <c r="P183" i="9" s="1"/>
  <c r="AB182" i="9"/>
  <c r="AB183" i="9" s="1"/>
  <c r="O182" i="9"/>
  <c r="O183" i="9" s="1"/>
  <c r="I190" i="9"/>
  <c r="U190" i="9"/>
  <c r="AB191" i="9"/>
  <c r="T191" i="9"/>
  <c r="L191" i="9"/>
  <c r="S191" i="9"/>
  <c r="K191" i="9"/>
  <c r="Z191" i="9"/>
  <c r="R191" i="9"/>
  <c r="J191" i="9"/>
  <c r="Q191" i="9"/>
  <c r="X191" i="9"/>
  <c r="P191" i="9"/>
  <c r="H191" i="9"/>
  <c r="AC191" i="9"/>
  <c r="U191" i="9"/>
  <c r="M191" i="9"/>
  <c r="W191" i="9"/>
  <c r="O191" i="9"/>
  <c r="N191" i="9"/>
  <c r="B192" i="9"/>
  <c r="C192" i="9" s="1"/>
  <c r="G191" i="9"/>
  <c r="F191" i="9"/>
  <c r="Z186" i="9"/>
  <c r="M186" i="9"/>
  <c r="W186" i="9"/>
  <c r="K194" i="9"/>
  <c r="R194" i="9"/>
  <c r="B204" i="9"/>
  <c r="AA199" i="9"/>
  <c r="B200" i="9"/>
  <c r="C200" i="9" s="1"/>
  <c r="Z182" i="9"/>
  <c r="Z183" i="9" s="1"/>
  <c r="X182" i="9"/>
  <c r="X183" i="9" s="1"/>
  <c r="M182" i="9"/>
  <c r="M183" i="9" s="1"/>
  <c r="Q190" i="9"/>
  <c r="AC190" i="9"/>
  <c r="I186" i="9"/>
  <c r="AB187" i="9"/>
  <c r="T187" i="9"/>
  <c r="T188" i="9" s="1"/>
  <c r="L187" i="9"/>
  <c r="K187" i="9"/>
  <c r="Z187" i="9"/>
  <c r="R187" i="9"/>
  <c r="R188" i="9" s="1"/>
  <c r="J187" i="9"/>
  <c r="J188" i="9" s="1"/>
  <c r="Q187" i="9"/>
  <c r="Q188" i="9" s="1"/>
  <c r="P187" i="9"/>
  <c r="P188" i="9" s="1"/>
  <c r="H187" i="9"/>
  <c r="H188" i="9" s="1"/>
  <c r="AC187" i="9"/>
  <c r="AC188" i="9" s="1"/>
  <c r="U187" i="9"/>
  <c r="U188" i="9" s="1"/>
  <c r="W187" i="9"/>
  <c r="N187" i="9"/>
  <c r="G187" i="9"/>
  <c r="G188" i="9" s="1"/>
  <c r="F187" i="9"/>
  <c r="F188" i="9" s="1"/>
  <c r="AD189" i="9"/>
  <c r="D50" i="8"/>
  <c r="E49" i="8"/>
  <c r="K183" i="7"/>
  <c r="AD177" i="7"/>
  <c r="T186" i="7"/>
  <c r="AC186" i="7"/>
  <c r="H186" i="7"/>
  <c r="Z186" i="7"/>
  <c r="M194" i="7"/>
  <c r="G194" i="7"/>
  <c r="Q194" i="7"/>
  <c r="S190" i="7"/>
  <c r="O190" i="7"/>
  <c r="Y190" i="7"/>
  <c r="AD181" i="7"/>
  <c r="J182" i="7"/>
  <c r="J183" i="7" s="1"/>
  <c r="U182" i="7"/>
  <c r="U183" i="7" s="1"/>
  <c r="H182" i="7"/>
  <c r="H183" i="7" s="1"/>
  <c r="M190" i="7"/>
  <c r="W190" i="7"/>
  <c r="J190" i="7"/>
  <c r="G178" i="7"/>
  <c r="AC182" i="7"/>
  <c r="AC183" i="7" s="1"/>
  <c r="P182" i="7"/>
  <c r="AB186" i="7"/>
  <c r="N186" i="7"/>
  <c r="X186" i="7"/>
  <c r="AD185" i="7"/>
  <c r="U194" i="7"/>
  <c r="W194" i="7"/>
  <c r="J194" i="7"/>
  <c r="T190" i="7"/>
  <c r="U190" i="7"/>
  <c r="F191" i="7"/>
  <c r="U191" i="7"/>
  <c r="M191" i="7"/>
  <c r="AB191" i="7"/>
  <c r="T191" i="7"/>
  <c r="V191" i="7"/>
  <c r="AA191" i="7"/>
  <c r="K191" i="7"/>
  <c r="Z191" i="7"/>
  <c r="R191" i="7"/>
  <c r="J191" i="7"/>
  <c r="Q191" i="7"/>
  <c r="I191" i="7"/>
  <c r="O191" i="7"/>
  <c r="H191" i="7"/>
  <c r="G191" i="7"/>
  <c r="B192" i="7"/>
  <c r="C192" i="7" s="1"/>
  <c r="W191" i="7"/>
  <c r="R190" i="7"/>
  <c r="R182" i="7"/>
  <c r="R183" i="7" s="1"/>
  <c r="F182" i="7"/>
  <c r="X182" i="7"/>
  <c r="X183" i="7" s="1"/>
  <c r="V186" i="7"/>
  <c r="I186" i="7"/>
  <c r="AB194" i="7"/>
  <c r="B196" i="7"/>
  <c r="C196" i="7" s="1"/>
  <c r="U195" i="7"/>
  <c r="G195" i="7"/>
  <c r="K195" i="7"/>
  <c r="X195" i="7"/>
  <c r="I195" i="7"/>
  <c r="R194" i="7"/>
  <c r="AA190" i="7"/>
  <c r="AC190" i="7"/>
  <c r="H190" i="7"/>
  <c r="Z190" i="7"/>
  <c r="N182" i="7"/>
  <c r="N183" i="7" s="1"/>
  <c r="I182" i="7"/>
  <c r="I183" i="7" s="1"/>
  <c r="K186" i="7"/>
  <c r="G186" i="7"/>
  <c r="Q186" i="7"/>
  <c r="F194" i="7"/>
  <c r="H194" i="7"/>
  <c r="Z194" i="7"/>
  <c r="AB190" i="7"/>
  <c r="F190" i="7"/>
  <c r="P190" i="7"/>
  <c r="L182" i="7"/>
  <c r="L183" i="7" s="1"/>
  <c r="V182" i="7"/>
  <c r="V183" i="7" s="1"/>
  <c r="Q182" i="7"/>
  <c r="Q183" i="7" s="1"/>
  <c r="AD189" i="7"/>
  <c r="L186" i="7"/>
  <c r="O186" i="7"/>
  <c r="Y186" i="7"/>
  <c r="AD178" i="7"/>
  <c r="AE178" i="7" s="1"/>
  <c r="N194" i="7"/>
  <c r="P194" i="7"/>
  <c r="K194" i="7"/>
  <c r="N190" i="7"/>
  <c r="X190" i="7"/>
  <c r="S182" i="7"/>
  <c r="S183" i="7" s="1"/>
  <c r="T182" i="7"/>
  <c r="T183" i="7" s="1"/>
  <c r="G182" i="7"/>
  <c r="G183" i="7" s="1"/>
  <c r="Y182" i="7"/>
  <c r="Y183" i="7" s="1"/>
  <c r="P183" i="7"/>
  <c r="M186" i="7"/>
  <c r="W186" i="7"/>
  <c r="J186" i="7"/>
  <c r="AC194" i="7"/>
  <c r="V194" i="7"/>
  <c r="X194" i="7"/>
  <c r="S194" i="7"/>
  <c r="K190" i="7"/>
  <c r="V190" i="7"/>
  <c r="I190" i="7"/>
  <c r="Z182" i="7"/>
  <c r="Z183" i="7" s="1"/>
  <c r="AB182" i="7"/>
  <c r="AB183" i="7" s="1"/>
  <c r="O182" i="7"/>
  <c r="O183" i="7" s="1"/>
  <c r="S186" i="7"/>
  <c r="U186" i="7"/>
  <c r="U187" i="7"/>
  <c r="T187" i="7"/>
  <c r="K187" i="7"/>
  <c r="H187" i="7"/>
  <c r="L194" i="7"/>
  <c r="B200" i="7"/>
  <c r="C200" i="7" s="1"/>
  <c r="B204" i="7"/>
  <c r="C204" i="7" s="1"/>
  <c r="T199" i="7"/>
  <c r="H199" i="7"/>
  <c r="R199" i="7"/>
  <c r="I194" i="7"/>
  <c r="L190" i="7"/>
  <c r="G190" i="7"/>
  <c r="AA182" i="7"/>
  <c r="AA183" i="7" s="1"/>
  <c r="M182" i="7"/>
  <c r="M183" i="7" s="1"/>
  <c r="E50" i="6"/>
  <c r="D51" i="6"/>
  <c r="B190" i="5"/>
  <c r="C190" i="5" s="1"/>
  <c r="B194" i="5"/>
  <c r="C194" i="5" s="1"/>
  <c r="Q189" i="5"/>
  <c r="S184" i="5"/>
  <c r="AC184" i="5"/>
  <c r="U181" i="5"/>
  <c r="M181" i="5"/>
  <c r="AB181" i="5"/>
  <c r="AA181" i="5"/>
  <c r="S181" i="5"/>
  <c r="K181" i="5"/>
  <c r="Z181" i="5"/>
  <c r="B182" i="5"/>
  <c r="C182" i="5" s="1"/>
  <c r="W181" i="5"/>
  <c r="O181" i="5"/>
  <c r="G181" i="5"/>
  <c r="H181" i="5"/>
  <c r="Y181" i="5"/>
  <c r="P181" i="5"/>
  <c r="J172" i="5"/>
  <c r="J173" i="5" s="1"/>
  <c r="Y172" i="5"/>
  <c r="Y173" i="5" s="1"/>
  <c r="F172" i="5"/>
  <c r="X172" i="5"/>
  <c r="X173" i="5" s="1"/>
  <c r="AC177" i="5"/>
  <c r="AC178" i="5" s="1"/>
  <c r="Q177" i="5"/>
  <c r="O177" i="5"/>
  <c r="N172" i="5"/>
  <c r="N173" i="5" s="1"/>
  <c r="N184" i="5"/>
  <c r="R172" i="5"/>
  <c r="L172" i="5"/>
  <c r="L173" i="5" s="1"/>
  <c r="V172" i="5"/>
  <c r="V173" i="5" s="1"/>
  <c r="P176" i="5"/>
  <c r="X184" i="5"/>
  <c r="Y184" i="5"/>
  <c r="L184" i="5"/>
  <c r="V184" i="5"/>
  <c r="S172" i="5"/>
  <c r="S173" i="5" s="1"/>
  <c r="T172" i="5"/>
  <c r="T173" i="5" s="1"/>
  <c r="G172" i="5"/>
  <c r="G173" i="5" s="1"/>
  <c r="AB176" i="5"/>
  <c r="N176" i="5"/>
  <c r="X176" i="5"/>
  <c r="AD171" i="5"/>
  <c r="AD167" i="5"/>
  <c r="AD168" i="5" s="1"/>
  <c r="AE168" i="5" s="1"/>
  <c r="G184" i="5"/>
  <c r="J184" i="5"/>
  <c r="T184" i="5"/>
  <c r="AB180" i="5"/>
  <c r="V180" i="5"/>
  <c r="I180" i="5"/>
  <c r="Z172" i="5"/>
  <c r="Z173" i="5" s="1"/>
  <c r="AB172" i="5"/>
  <c r="AB173" i="5" s="1"/>
  <c r="O172" i="5"/>
  <c r="O173" i="5" s="1"/>
  <c r="J176" i="5"/>
  <c r="V176" i="5"/>
  <c r="I176" i="5"/>
  <c r="O184" i="5"/>
  <c r="R184" i="5"/>
  <c r="AB184" i="5"/>
  <c r="F168" i="5"/>
  <c r="AD175" i="5"/>
  <c r="AA172" i="5"/>
  <c r="AA173" i="5" s="1"/>
  <c r="M172" i="5"/>
  <c r="M173" i="5" s="1"/>
  <c r="W172" i="5"/>
  <c r="W173" i="5" s="1"/>
  <c r="R176" i="5"/>
  <c r="G176" i="5"/>
  <c r="Q176" i="5"/>
  <c r="AD179" i="5"/>
  <c r="P173" i="5"/>
  <c r="W184" i="5"/>
  <c r="Z184" i="5"/>
  <c r="M184" i="5"/>
  <c r="O180" i="5"/>
  <c r="Y180" i="5"/>
  <c r="I172" i="5"/>
  <c r="I173" i="5" s="1"/>
  <c r="U172" i="5"/>
  <c r="U173" i="5" s="1"/>
  <c r="H172" i="5"/>
  <c r="H173" i="5" s="1"/>
  <c r="K176" i="5"/>
  <c r="Z176" i="5"/>
  <c r="O176" i="5"/>
  <c r="O178" i="5" s="1"/>
  <c r="Y176" i="5"/>
  <c r="B186" i="5"/>
  <c r="C186" i="5" s="1"/>
  <c r="J185" i="5"/>
  <c r="K184" i="5"/>
  <c r="K180" i="5"/>
  <c r="W180" i="5"/>
  <c r="R173" i="5"/>
  <c r="Q172" i="5"/>
  <c r="Q173" i="5" s="1"/>
  <c r="AC172" i="5"/>
  <c r="AC173" i="5" s="1"/>
  <c r="L176" i="5"/>
  <c r="M176" i="5"/>
  <c r="D51" i="4"/>
  <c r="E50" i="4"/>
  <c r="AC432" i="1"/>
  <c r="AC392" i="1"/>
  <c r="AC387" i="1"/>
  <c r="AC382" i="1"/>
  <c r="AC427" i="1"/>
  <c r="AC422" i="1"/>
  <c r="AC402" i="1"/>
  <c r="AC397" i="1"/>
  <c r="AC398" i="1"/>
  <c r="AC393" i="1"/>
  <c r="E377" i="1"/>
  <c r="AC377" i="1" s="1"/>
  <c r="AC388" i="1"/>
  <c r="E417" i="1"/>
  <c r="AC417" i="1" s="1"/>
  <c r="AC428" i="1"/>
  <c r="E412" i="1"/>
  <c r="AC412" i="1" s="1"/>
  <c r="E407" i="1"/>
  <c r="AC407" i="1" s="1"/>
  <c r="U188" i="11" l="1"/>
  <c r="W188" i="11"/>
  <c r="AD190" i="11"/>
  <c r="AD186" i="11"/>
  <c r="AA191" i="11"/>
  <c r="B205" i="11"/>
  <c r="C205" i="11" s="1"/>
  <c r="B209" i="11"/>
  <c r="C209" i="11" s="1"/>
  <c r="J204" i="11"/>
  <c r="O195" i="11"/>
  <c r="X195" i="11"/>
  <c r="S195" i="11"/>
  <c r="AC195" i="11"/>
  <c r="AD182" i="11"/>
  <c r="O191" i="11"/>
  <c r="Y191" i="11"/>
  <c r="L191" i="11"/>
  <c r="Z200" i="11"/>
  <c r="H200" i="11"/>
  <c r="B201" i="11"/>
  <c r="C201" i="11" s="1"/>
  <c r="AC200" i="11"/>
  <c r="R200" i="11"/>
  <c r="T200" i="11"/>
  <c r="AD187" i="11"/>
  <c r="AD188" i="11" s="1"/>
  <c r="W191" i="11"/>
  <c r="J191" i="11"/>
  <c r="T191" i="11"/>
  <c r="Y196" i="11"/>
  <c r="Q196" i="11"/>
  <c r="B197" i="11"/>
  <c r="C197" i="11" s="1"/>
  <c r="W196" i="11"/>
  <c r="O196" i="11"/>
  <c r="G196" i="11"/>
  <c r="U196" i="11"/>
  <c r="M196" i="11"/>
  <c r="AB196" i="11"/>
  <c r="T196" i="11"/>
  <c r="I196" i="11"/>
  <c r="J196" i="11"/>
  <c r="AA196" i="11"/>
  <c r="R196" i="11"/>
  <c r="Z196" i="11"/>
  <c r="U191" i="11"/>
  <c r="W192" i="11"/>
  <c r="O192" i="11"/>
  <c r="G192" i="11"/>
  <c r="G193" i="11" s="1"/>
  <c r="V192" i="11"/>
  <c r="M192" i="11"/>
  <c r="M193" i="11" s="1"/>
  <c r="AB192" i="11"/>
  <c r="T192" i="11"/>
  <c r="L192" i="11"/>
  <c r="N192" i="11"/>
  <c r="N193" i="11" s="1"/>
  <c r="AA192" i="11"/>
  <c r="Q192" i="11"/>
  <c r="Q193" i="11" s="1"/>
  <c r="I192" i="11"/>
  <c r="I193" i="11" s="1"/>
  <c r="Y192" i="11"/>
  <c r="J192" i="11"/>
  <c r="Z192" i="11"/>
  <c r="R192" i="11"/>
  <c r="R191" i="11"/>
  <c r="AB191" i="11"/>
  <c r="AD194" i="11"/>
  <c r="AC191" i="11"/>
  <c r="H191" i="11"/>
  <c r="Z191" i="11"/>
  <c r="Z193" i="11" s="1"/>
  <c r="N195" i="11"/>
  <c r="J195" i="11"/>
  <c r="T195" i="11"/>
  <c r="V191" i="11"/>
  <c r="P191" i="11"/>
  <c r="K191" i="11"/>
  <c r="AD199" i="11"/>
  <c r="V195" i="11"/>
  <c r="R195" i="11"/>
  <c r="AD183" i="11"/>
  <c r="AE183" i="11" s="1"/>
  <c r="F191" i="11"/>
  <c r="X191" i="11"/>
  <c r="D51" i="10"/>
  <c r="E50" i="10"/>
  <c r="U199" i="9"/>
  <c r="H199" i="9"/>
  <c r="O199" i="9"/>
  <c r="M199" i="9"/>
  <c r="C204" i="9"/>
  <c r="J204" i="9" s="1"/>
  <c r="AD190" i="9"/>
  <c r="N188" i="9"/>
  <c r="K188" i="9"/>
  <c r="Z188" i="9"/>
  <c r="AB188" i="9"/>
  <c r="L188" i="9"/>
  <c r="G199" i="9"/>
  <c r="S199" i="9"/>
  <c r="AC199" i="9"/>
  <c r="AD182" i="9"/>
  <c r="AD183" i="9" s="1"/>
  <c r="AE183" i="9" s="1"/>
  <c r="F199" i="9"/>
  <c r="P192" i="9"/>
  <c r="P193" i="9" s="1"/>
  <c r="H192" i="9"/>
  <c r="H193" i="9" s="1"/>
  <c r="W192" i="9"/>
  <c r="W193" i="9" s="1"/>
  <c r="AC192" i="9"/>
  <c r="AC193" i="9" s="1"/>
  <c r="U192" i="9"/>
  <c r="U193" i="9" s="1"/>
  <c r="M192" i="9"/>
  <c r="M193" i="9" s="1"/>
  <c r="O192" i="9"/>
  <c r="O193" i="9" s="1"/>
  <c r="Q192" i="9"/>
  <c r="I192" i="9"/>
  <c r="AA192" i="9"/>
  <c r="K192" i="9"/>
  <c r="K193" i="9" s="1"/>
  <c r="W199" i="9"/>
  <c r="O187" i="9"/>
  <c r="O188" i="9" s="1"/>
  <c r="X187" i="9"/>
  <c r="X188" i="9" s="1"/>
  <c r="S187" i="9"/>
  <c r="S188" i="9" s="1"/>
  <c r="Q199" i="9"/>
  <c r="Z200" i="9"/>
  <c r="X200" i="9"/>
  <c r="P200" i="9"/>
  <c r="H200" i="9"/>
  <c r="B201" i="9"/>
  <c r="C201" i="9" s="1"/>
  <c r="N200" i="9"/>
  <c r="F200" i="9"/>
  <c r="AA200" i="9"/>
  <c r="R200" i="9"/>
  <c r="AB200" i="9"/>
  <c r="M200" i="9"/>
  <c r="U200" i="9"/>
  <c r="L199" i="9"/>
  <c r="V199" i="9"/>
  <c r="AD194" i="9"/>
  <c r="W195" i="9"/>
  <c r="Y195" i="9"/>
  <c r="L195" i="9"/>
  <c r="P199" i="9"/>
  <c r="N199" i="9"/>
  <c r="V187" i="9"/>
  <c r="V188" i="9" s="1"/>
  <c r="I187" i="9"/>
  <c r="AA187" i="9"/>
  <c r="AA188" i="9" s="1"/>
  <c r="Q193" i="9"/>
  <c r="I199" i="9"/>
  <c r="J199" i="9"/>
  <c r="T199" i="9"/>
  <c r="B205" i="9"/>
  <c r="C205" i="9" s="1"/>
  <c r="B209" i="9"/>
  <c r="W188" i="9"/>
  <c r="V191" i="9"/>
  <c r="I191" i="9"/>
  <c r="AA191" i="9"/>
  <c r="AA193" i="9" s="1"/>
  <c r="X195" i="9"/>
  <c r="J195" i="9"/>
  <c r="T195" i="9"/>
  <c r="X199" i="9"/>
  <c r="R199" i="9"/>
  <c r="AB199" i="9"/>
  <c r="P196" i="9"/>
  <c r="H196" i="9"/>
  <c r="B197" i="9"/>
  <c r="C197" i="9" s="1"/>
  <c r="F196" i="9"/>
  <c r="AC196" i="9"/>
  <c r="U196" i="9"/>
  <c r="AB196" i="9"/>
  <c r="AA196" i="9"/>
  <c r="R195" i="9"/>
  <c r="AB195" i="9"/>
  <c r="AD186" i="9"/>
  <c r="M187" i="9"/>
  <c r="M188" i="9" s="1"/>
  <c r="Y187" i="9"/>
  <c r="Y188" i="9" s="1"/>
  <c r="Y199" i="9"/>
  <c r="Z199" i="9"/>
  <c r="Y191" i="9"/>
  <c r="F195" i="9"/>
  <c r="Z195" i="9"/>
  <c r="D51" i="8"/>
  <c r="E50" i="8"/>
  <c r="AD186" i="7"/>
  <c r="AD190" i="7"/>
  <c r="R195" i="7"/>
  <c r="AB195" i="7"/>
  <c r="O195" i="7"/>
  <c r="X192" i="7"/>
  <c r="P192" i="7"/>
  <c r="F192" i="7"/>
  <c r="AC192" i="7"/>
  <c r="Z192" i="7"/>
  <c r="Z193" i="7" s="1"/>
  <c r="AB192" i="7"/>
  <c r="AB193" i="7" s="1"/>
  <c r="AA192" i="7"/>
  <c r="AA193" i="7" s="1"/>
  <c r="J199" i="7"/>
  <c r="N199" i="7"/>
  <c r="P199" i="7"/>
  <c r="X187" i="7"/>
  <c r="X188" i="7" s="1"/>
  <c r="R187" i="7"/>
  <c r="R188" i="7" s="1"/>
  <c r="AB187" i="7"/>
  <c r="AB188" i="7" s="1"/>
  <c r="Q199" i="7"/>
  <c r="L199" i="7"/>
  <c r="V199" i="7"/>
  <c r="X199" i="7"/>
  <c r="G187" i="7"/>
  <c r="G188" i="7" s="1"/>
  <c r="Z187" i="7"/>
  <c r="Z188" i="7" s="1"/>
  <c r="M187" i="7"/>
  <c r="M188" i="7" s="1"/>
  <c r="H195" i="7"/>
  <c r="Z195" i="7"/>
  <c r="M195" i="7"/>
  <c r="W195" i="7"/>
  <c r="B197" i="7"/>
  <c r="C197" i="7" s="1"/>
  <c r="K196" i="7"/>
  <c r="Y199" i="7"/>
  <c r="G199" i="7"/>
  <c r="O187" i="7"/>
  <c r="P195" i="7"/>
  <c r="S195" i="7"/>
  <c r="AC195" i="7"/>
  <c r="AD182" i="7"/>
  <c r="AD183" i="7" s="1"/>
  <c r="AE183" i="7" s="1"/>
  <c r="F183" i="7"/>
  <c r="H188" i="7"/>
  <c r="AA204" i="7"/>
  <c r="B205" i="7"/>
  <c r="C205" i="7" s="1"/>
  <c r="B209" i="7"/>
  <c r="C209" i="7" s="1"/>
  <c r="AB199" i="7"/>
  <c r="S187" i="7"/>
  <c r="S188" i="7" s="1"/>
  <c r="AC187" i="7"/>
  <c r="AC188" i="7" s="1"/>
  <c r="Z199" i="7"/>
  <c r="M199" i="7"/>
  <c r="O199" i="7"/>
  <c r="I187" i="7"/>
  <c r="AA187" i="7"/>
  <c r="AA188" i="7" s="1"/>
  <c r="F187" i="7"/>
  <c r="AD194" i="7"/>
  <c r="Q195" i="7"/>
  <c r="AA195" i="7"/>
  <c r="F195" i="7"/>
  <c r="P191" i="7"/>
  <c r="S191" i="7"/>
  <c r="AC191" i="7"/>
  <c r="K199" i="7"/>
  <c r="U199" i="7"/>
  <c r="W199" i="7"/>
  <c r="Q187" i="7"/>
  <c r="Q188" i="7" s="1"/>
  <c r="N187" i="7"/>
  <c r="N188" i="7" s="1"/>
  <c r="N195" i="7"/>
  <c r="T188" i="7"/>
  <c r="AC199" i="7"/>
  <c r="P187" i="7"/>
  <c r="P188" i="7" s="1"/>
  <c r="Y187" i="7"/>
  <c r="Y188" i="7" s="1"/>
  <c r="L187" i="7"/>
  <c r="L188" i="7" s="1"/>
  <c r="O188" i="7"/>
  <c r="Y195" i="7"/>
  <c r="L195" i="7"/>
  <c r="V195" i="7"/>
  <c r="N191" i="7"/>
  <c r="S199" i="7"/>
  <c r="AA200" i="7"/>
  <c r="B201" i="7"/>
  <c r="C201" i="7" s="1"/>
  <c r="V187" i="7"/>
  <c r="V188" i="7" s="1"/>
  <c r="I199" i="7"/>
  <c r="AA199" i="7"/>
  <c r="F199" i="7"/>
  <c r="W187" i="7"/>
  <c r="W188" i="7" s="1"/>
  <c r="J187" i="7"/>
  <c r="J188" i="7" s="1"/>
  <c r="U188" i="7"/>
  <c r="K188" i="7"/>
  <c r="J195" i="7"/>
  <c r="T195" i="7"/>
  <c r="I188" i="7"/>
  <c r="X191" i="7"/>
  <c r="Y191" i="7"/>
  <c r="L191" i="7"/>
  <c r="D52" i="6"/>
  <c r="E51" i="6"/>
  <c r="Q178" i="5"/>
  <c r="AD180" i="5"/>
  <c r="AD176" i="5"/>
  <c r="H177" i="5"/>
  <c r="H178" i="5" s="1"/>
  <c r="I177" i="5"/>
  <c r="AA177" i="5"/>
  <c r="AA178" i="5" s="1"/>
  <c r="M189" i="5"/>
  <c r="O189" i="5"/>
  <c r="Y189" i="5"/>
  <c r="AD184" i="5"/>
  <c r="AD172" i="5"/>
  <c r="AD173" i="5" s="1"/>
  <c r="AE173" i="5" s="1"/>
  <c r="U189" i="5"/>
  <c r="W189" i="5"/>
  <c r="J189" i="5"/>
  <c r="L185" i="5"/>
  <c r="F186" i="5"/>
  <c r="Q186" i="5"/>
  <c r="B187" i="5"/>
  <c r="C187" i="5" s="1"/>
  <c r="X186" i="5"/>
  <c r="P177" i="5"/>
  <c r="P178" i="5" s="1"/>
  <c r="Y177" i="5"/>
  <c r="Y178" i="5" s="1"/>
  <c r="L177" i="5"/>
  <c r="L178" i="5" s="1"/>
  <c r="AC181" i="5"/>
  <c r="L189" i="5"/>
  <c r="AC189" i="5"/>
  <c r="AC190" i="5"/>
  <c r="M190" i="5"/>
  <c r="AB190" i="5"/>
  <c r="T190" i="5"/>
  <c r="S190" i="5"/>
  <c r="K190" i="5"/>
  <c r="Z190" i="5"/>
  <c r="R190" i="5"/>
  <c r="Q190" i="5"/>
  <c r="B191" i="5"/>
  <c r="C191" i="5" s="1"/>
  <c r="W190" i="5"/>
  <c r="O190" i="5"/>
  <c r="G190" i="5"/>
  <c r="X190" i="5"/>
  <c r="R189" i="5"/>
  <c r="F185" i="5"/>
  <c r="W177" i="5"/>
  <c r="W178" i="5" s="1"/>
  <c r="J177" i="5"/>
  <c r="J178" i="5" s="1"/>
  <c r="T177" i="5"/>
  <c r="T178" i="5" s="1"/>
  <c r="F181" i="5"/>
  <c r="T189" i="5"/>
  <c r="F189" i="5"/>
  <c r="H189" i="5"/>
  <c r="Z189" i="5"/>
  <c r="AC185" i="5"/>
  <c r="Z185" i="5"/>
  <c r="K185" i="5"/>
  <c r="V185" i="5"/>
  <c r="I185" i="5"/>
  <c r="X177" i="5"/>
  <c r="X178" i="5" s="1"/>
  <c r="R177" i="5"/>
  <c r="R178" i="5" s="1"/>
  <c r="AB177" i="5"/>
  <c r="AB178" i="5" s="1"/>
  <c r="N181" i="5"/>
  <c r="AB189" i="5"/>
  <c r="N189" i="5"/>
  <c r="P189" i="5"/>
  <c r="H185" i="5"/>
  <c r="P185" i="5"/>
  <c r="S185" i="5"/>
  <c r="G185" i="5"/>
  <c r="Q185" i="5"/>
  <c r="F173" i="5"/>
  <c r="F177" i="5"/>
  <c r="Z177" i="5"/>
  <c r="Z178" i="5" s="1"/>
  <c r="M177" i="5"/>
  <c r="M178" i="5" s="1"/>
  <c r="I181" i="5"/>
  <c r="U182" i="5"/>
  <c r="U183" i="5" s="1"/>
  <c r="X182" i="5"/>
  <c r="O182" i="5"/>
  <c r="O183" i="5" s="1"/>
  <c r="AB182" i="5"/>
  <c r="AB183" i="5" s="1"/>
  <c r="L181" i="5"/>
  <c r="V181" i="5"/>
  <c r="K189" i="5"/>
  <c r="V189" i="5"/>
  <c r="X189" i="5"/>
  <c r="T185" i="5"/>
  <c r="AB185" i="5"/>
  <c r="N185" i="5"/>
  <c r="X185" i="5"/>
  <c r="AA185" i="5"/>
  <c r="O185" i="5"/>
  <c r="Y185" i="5"/>
  <c r="I178" i="5"/>
  <c r="N177" i="5"/>
  <c r="N178" i="5" s="1"/>
  <c r="K177" i="5"/>
  <c r="K178" i="5" s="1"/>
  <c r="U177" i="5"/>
  <c r="U178" i="5" s="1"/>
  <c r="Q181" i="5"/>
  <c r="J181" i="5"/>
  <c r="T181" i="5"/>
  <c r="S189" i="5"/>
  <c r="B195" i="5"/>
  <c r="C195" i="5" s="1"/>
  <c r="W194" i="5"/>
  <c r="B199" i="5"/>
  <c r="C199" i="5" s="1"/>
  <c r="U194" i="5"/>
  <c r="O194" i="5"/>
  <c r="K194" i="5"/>
  <c r="H194" i="5"/>
  <c r="Y194" i="5"/>
  <c r="I189" i="5"/>
  <c r="U185" i="5"/>
  <c r="R185" i="5"/>
  <c r="M185" i="5"/>
  <c r="W185" i="5"/>
  <c r="G177" i="5"/>
  <c r="G178" i="5" s="1"/>
  <c r="V177" i="5"/>
  <c r="V178" i="5" s="1"/>
  <c r="S177" i="5"/>
  <c r="S178" i="5" s="1"/>
  <c r="X181" i="5"/>
  <c r="X183" i="5" s="1"/>
  <c r="R181" i="5"/>
  <c r="AA189" i="5"/>
  <c r="G189" i="5"/>
  <c r="D52" i="4"/>
  <c r="E51" i="4"/>
  <c r="F118" i="2"/>
  <c r="AD195" i="11" l="1"/>
  <c r="AF188" i="11"/>
  <c r="H45" i="10" s="1"/>
  <c r="AE188" i="11"/>
  <c r="J193" i="11"/>
  <c r="B206" i="11"/>
  <c r="C206" i="11" s="1"/>
  <c r="W205" i="11"/>
  <c r="O205" i="11"/>
  <c r="G205" i="11"/>
  <c r="AC205" i="11"/>
  <c r="U205" i="11"/>
  <c r="M205" i="11"/>
  <c r="AB205" i="11"/>
  <c r="T205" i="11"/>
  <c r="V205" i="11"/>
  <c r="AA205" i="11"/>
  <c r="S205" i="11"/>
  <c r="K205" i="11"/>
  <c r="Z205" i="11"/>
  <c r="R205" i="11"/>
  <c r="J205" i="11"/>
  <c r="X205" i="11"/>
  <c r="I205" i="11"/>
  <c r="Q205" i="11"/>
  <c r="P205" i="11"/>
  <c r="H205" i="11"/>
  <c r="R204" i="11"/>
  <c r="W193" i="11"/>
  <c r="K200" i="11"/>
  <c r="F200" i="11"/>
  <c r="P200" i="11"/>
  <c r="L193" i="11"/>
  <c r="F204" i="11"/>
  <c r="H204" i="11"/>
  <c r="Z204" i="11"/>
  <c r="V193" i="11"/>
  <c r="N200" i="11"/>
  <c r="X200" i="11"/>
  <c r="Y193" i="11"/>
  <c r="AC204" i="11"/>
  <c r="N204" i="11"/>
  <c r="P204" i="11"/>
  <c r="K204" i="11"/>
  <c r="M197" i="11"/>
  <c r="M198" i="11" s="1"/>
  <c r="AB197" i="11"/>
  <c r="AB198" i="11" s="1"/>
  <c r="T197" i="11"/>
  <c r="T198" i="11" s="1"/>
  <c r="L197" i="11"/>
  <c r="Z197" i="11"/>
  <c r="Z198" i="11" s="1"/>
  <c r="R197" i="11"/>
  <c r="R198" i="11" s="1"/>
  <c r="J197" i="11"/>
  <c r="J198" i="11" s="1"/>
  <c r="Q197" i="11"/>
  <c r="Q198" i="11" s="1"/>
  <c r="P197" i="11"/>
  <c r="H197" i="11"/>
  <c r="V197" i="11"/>
  <c r="N197" i="11"/>
  <c r="W197" i="11"/>
  <c r="W198" i="11" s="1"/>
  <c r="L200" i="11"/>
  <c r="V200" i="11"/>
  <c r="I200" i="11"/>
  <c r="O193" i="11"/>
  <c r="T204" i="11"/>
  <c r="V204" i="11"/>
  <c r="X204" i="11"/>
  <c r="S204" i="11"/>
  <c r="H193" i="11"/>
  <c r="AB193" i="11"/>
  <c r="K192" i="11"/>
  <c r="K193" i="11" s="1"/>
  <c r="U192" i="11"/>
  <c r="H192" i="11"/>
  <c r="K196" i="11"/>
  <c r="AC196" i="11"/>
  <c r="H196" i="11"/>
  <c r="H198" i="11" s="1"/>
  <c r="S200" i="11"/>
  <c r="G200" i="11"/>
  <c r="Q200" i="11"/>
  <c r="M204" i="11"/>
  <c r="B210" i="11"/>
  <c r="C210" i="11" s="1"/>
  <c r="W209" i="11"/>
  <c r="O209" i="11"/>
  <c r="B214" i="11"/>
  <c r="C214" i="11" s="1"/>
  <c r="F209" i="11"/>
  <c r="AC209" i="11"/>
  <c r="U209" i="11"/>
  <c r="M209" i="11"/>
  <c r="T209" i="11"/>
  <c r="G209" i="11"/>
  <c r="AA209" i="11"/>
  <c r="S209" i="11"/>
  <c r="K209" i="11"/>
  <c r="Q209" i="11"/>
  <c r="I209" i="11"/>
  <c r="Z209" i="11"/>
  <c r="Y209" i="11"/>
  <c r="I204" i="11"/>
  <c r="AA204" i="11"/>
  <c r="AD191" i="11"/>
  <c r="AC193" i="11"/>
  <c r="R193" i="11"/>
  <c r="S192" i="11"/>
  <c r="S193" i="11" s="1"/>
  <c r="AC192" i="11"/>
  <c r="P192" i="11"/>
  <c r="P193" i="11" s="1"/>
  <c r="S196" i="11"/>
  <c r="F196" i="11"/>
  <c r="P196" i="11"/>
  <c r="P198" i="11" s="1"/>
  <c r="AA200" i="11"/>
  <c r="O200" i="11"/>
  <c r="Y200" i="11"/>
  <c r="L204" i="11"/>
  <c r="G204" i="11"/>
  <c r="Q204" i="11"/>
  <c r="F192" i="11"/>
  <c r="X192" i="11"/>
  <c r="X193" i="11" s="1"/>
  <c r="N196" i="11"/>
  <c r="N198" i="11" s="1"/>
  <c r="X196" i="11"/>
  <c r="M200" i="11"/>
  <c r="W200" i="11"/>
  <c r="J200" i="11"/>
  <c r="U204" i="11"/>
  <c r="O204" i="11"/>
  <c r="Y204" i="11"/>
  <c r="AA193" i="11"/>
  <c r="U193" i="11"/>
  <c r="L196" i="11"/>
  <c r="V196" i="11"/>
  <c r="V198" i="11" s="1"/>
  <c r="T193" i="11"/>
  <c r="AB200" i="11"/>
  <c r="U200" i="11"/>
  <c r="F201" i="11"/>
  <c r="AC201" i="11"/>
  <c r="U201" i="11"/>
  <c r="M201" i="11"/>
  <c r="T201" i="11"/>
  <c r="AB201" i="11"/>
  <c r="AA201" i="11"/>
  <c r="S201" i="11"/>
  <c r="K201" i="11"/>
  <c r="Z201" i="11"/>
  <c r="J201" i="11"/>
  <c r="Q201" i="11"/>
  <c r="I201" i="11"/>
  <c r="X201" i="11"/>
  <c r="P201" i="11"/>
  <c r="O201" i="11"/>
  <c r="B202" i="11"/>
  <c r="C202" i="11" s="1"/>
  <c r="W201" i="11"/>
  <c r="G201" i="11"/>
  <c r="AB204" i="11"/>
  <c r="W204" i="11"/>
  <c r="D52" i="10"/>
  <c r="E51" i="10"/>
  <c r="C209" i="9"/>
  <c r="AD191" i="9"/>
  <c r="AD187" i="9"/>
  <c r="AD188" i="9" s="1"/>
  <c r="B206" i="9"/>
  <c r="C206" i="9" s="1"/>
  <c r="AC205" i="9"/>
  <c r="U205" i="9"/>
  <c r="W205" i="9"/>
  <c r="S205" i="9"/>
  <c r="K205" i="9"/>
  <c r="R205" i="9"/>
  <c r="J205" i="9"/>
  <c r="I205" i="9"/>
  <c r="R204" i="9"/>
  <c r="Z204" i="9"/>
  <c r="N196" i="9"/>
  <c r="X196" i="9"/>
  <c r="AC204" i="9"/>
  <c r="T204" i="9"/>
  <c r="P204" i="9"/>
  <c r="K204" i="9"/>
  <c r="I193" i="9"/>
  <c r="I188" i="9"/>
  <c r="J196" i="9"/>
  <c r="V196" i="9"/>
  <c r="I196" i="9"/>
  <c r="F204" i="9"/>
  <c r="AB204" i="9"/>
  <c r="X204" i="9"/>
  <c r="S204" i="9"/>
  <c r="AC200" i="9"/>
  <c r="V200" i="9"/>
  <c r="I200" i="9"/>
  <c r="J192" i="9"/>
  <c r="J193" i="9" s="1"/>
  <c r="Y192" i="9"/>
  <c r="Y193" i="9" s="1"/>
  <c r="F192" i="9"/>
  <c r="X192" i="9"/>
  <c r="X193" i="9" s="1"/>
  <c r="H204" i="9"/>
  <c r="L196" i="9"/>
  <c r="R196" i="9"/>
  <c r="G196" i="9"/>
  <c r="Q196" i="9"/>
  <c r="M204" i="9"/>
  <c r="L209" i="9"/>
  <c r="K209" i="9"/>
  <c r="B214" i="9"/>
  <c r="U209" i="9"/>
  <c r="AA209" i="9"/>
  <c r="R209" i="9"/>
  <c r="I209" i="9"/>
  <c r="Z209" i="9"/>
  <c r="G209" i="9"/>
  <c r="B210" i="9"/>
  <c r="C210" i="9" s="1"/>
  <c r="V209" i="9"/>
  <c r="M209" i="9"/>
  <c r="O209" i="9"/>
  <c r="I204" i="9"/>
  <c r="AA204" i="9"/>
  <c r="G200" i="9"/>
  <c r="Q200" i="9"/>
  <c r="N192" i="9"/>
  <c r="N193" i="9" s="1"/>
  <c r="AD199" i="9"/>
  <c r="K196" i="9"/>
  <c r="Z196" i="9"/>
  <c r="N204" i="9"/>
  <c r="G204" i="9"/>
  <c r="Q204" i="9"/>
  <c r="L200" i="9"/>
  <c r="O200" i="9"/>
  <c r="Y200" i="9"/>
  <c r="R192" i="9"/>
  <c r="R193" i="9" s="1"/>
  <c r="L192" i="9"/>
  <c r="L193" i="9" s="1"/>
  <c r="V192" i="9"/>
  <c r="V193" i="9" s="1"/>
  <c r="L204" i="9"/>
  <c r="O196" i="9"/>
  <c r="AD195" i="9"/>
  <c r="S196" i="9"/>
  <c r="M196" i="9"/>
  <c r="W196" i="9"/>
  <c r="U204" i="9"/>
  <c r="O204" i="9"/>
  <c r="Y204" i="9"/>
  <c r="K200" i="9"/>
  <c r="W200" i="9"/>
  <c r="J200" i="9"/>
  <c r="S192" i="9"/>
  <c r="S193" i="9" s="1"/>
  <c r="T192" i="9"/>
  <c r="T193" i="9" s="1"/>
  <c r="G192" i="9"/>
  <c r="G193" i="9" s="1"/>
  <c r="Y196" i="9"/>
  <c r="T196" i="9"/>
  <c r="AC197" i="9"/>
  <c r="AC198" i="9" s="1"/>
  <c r="U197" i="9"/>
  <c r="U198" i="9" s="1"/>
  <c r="M197" i="9"/>
  <c r="AB197" i="9"/>
  <c r="AB198" i="9" s="1"/>
  <c r="AA197" i="9"/>
  <c r="AA198" i="9" s="1"/>
  <c r="S197" i="9"/>
  <c r="K197" i="9"/>
  <c r="Z197" i="9"/>
  <c r="Q197" i="9"/>
  <c r="I197" i="9"/>
  <c r="V197" i="9"/>
  <c r="N197" i="9"/>
  <c r="F197" i="9"/>
  <c r="G197" i="9"/>
  <c r="O197" i="9"/>
  <c r="H197" i="9"/>
  <c r="H198" i="9" s="1"/>
  <c r="V204" i="9"/>
  <c r="W204" i="9"/>
  <c r="T200" i="9"/>
  <c r="S200" i="9"/>
  <c r="AC201" i="9"/>
  <c r="B202" i="9"/>
  <c r="C202" i="9" s="1"/>
  <c r="Z192" i="9"/>
  <c r="Z193" i="9" s="1"/>
  <c r="AB192" i="9"/>
  <c r="AB193" i="9" s="1"/>
  <c r="D52" i="8"/>
  <c r="E51" i="8"/>
  <c r="X193" i="7"/>
  <c r="AC193" i="7"/>
  <c r="AD191" i="7"/>
  <c r="Q200" i="7"/>
  <c r="Q204" i="7"/>
  <c r="X196" i="7"/>
  <c r="O200" i="7"/>
  <c r="Y200" i="7"/>
  <c r="L200" i="7"/>
  <c r="G204" i="7"/>
  <c r="Y204" i="7"/>
  <c r="L204" i="7"/>
  <c r="L196" i="7"/>
  <c r="V196" i="7"/>
  <c r="I196" i="7"/>
  <c r="AA196" i="7"/>
  <c r="F193" i="7"/>
  <c r="M200" i="7"/>
  <c r="W200" i="7"/>
  <c r="J200" i="7"/>
  <c r="T200" i="7"/>
  <c r="N204" i="7"/>
  <c r="J204" i="7"/>
  <c r="T204" i="7"/>
  <c r="M196" i="7"/>
  <c r="G196" i="7"/>
  <c r="Q196" i="7"/>
  <c r="N192" i="7"/>
  <c r="N193" i="7" s="1"/>
  <c r="I192" i="7"/>
  <c r="I193" i="7" s="1"/>
  <c r="F204" i="7"/>
  <c r="N196" i="7"/>
  <c r="N200" i="7"/>
  <c r="B202" i="7"/>
  <c r="C202" i="7" s="1"/>
  <c r="W201" i="7"/>
  <c r="Q201" i="7"/>
  <c r="R200" i="7"/>
  <c r="AB200" i="7"/>
  <c r="AD187" i="7"/>
  <c r="AD188" i="7" s="1"/>
  <c r="F188" i="7"/>
  <c r="O204" i="7"/>
  <c r="R204" i="7"/>
  <c r="AB204" i="7"/>
  <c r="T196" i="7"/>
  <c r="O196" i="7"/>
  <c r="Y196" i="7"/>
  <c r="K192" i="7"/>
  <c r="K193" i="7" s="1"/>
  <c r="V192" i="7"/>
  <c r="V193" i="7" s="1"/>
  <c r="Q192" i="7"/>
  <c r="Q193" i="7" s="1"/>
  <c r="S196" i="7"/>
  <c r="H200" i="7"/>
  <c r="Z200" i="7"/>
  <c r="P193" i="7"/>
  <c r="V204" i="7"/>
  <c r="H204" i="7"/>
  <c r="Z204" i="7"/>
  <c r="M204" i="7"/>
  <c r="U196" i="7"/>
  <c r="W196" i="7"/>
  <c r="J196" i="7"/>
  <c r="L192" i="7"/>
  <c r="L193" i="7" s="1"/>
  <c r="G192" i="7"/>
  <c r="G193" i="7" s="1"/>
  <c r="Y192" i="7"/>
  <c r="Y193" i="7" s="1"/>
  <c r="V200" i="7"/>
  <c r="P200" i="7"/>
  <c r="K200" i="7"/>
  <c r="AD195" i="7"/>
  <c r="W204" i="7"/>
  <c r="P204" i="7"/>
  <c r="K204" i="7"/>
  <c r="U204" i="7"/>
  <c r="AB196" i="7"/>
  <c r="F197" i="7"/>
  <c r="AC197" i="7"/>
  <c r="U197" i="7"/>
  <c r="O197" i="7"/>
  <c r="AA197" i="7"/>
  <c r="S197" i="7"/>
  <c r="K197" i="7"/>
  <c r="K198" i="7" s="1"/>
  <c r="X197" i="7"/>
  <c r="Q197" i="7"/>
  <c r="P197" i="7"/>
  <c r="I197" i="7"/>
  <c r="H197" i="7"/>
  <c r="R196" i="7"/>
  <c r="S192" i="7"/>
  <c r="S193" i="7" s="1"/>
  <c r="O192" i="7"/>
  <c r="O193" i="7" s="1"/>
  <c r="J192" i="7"/>
  <c r="J193" i="7" s="1"/>
  <c r="G200" i="7"/>
  <c r="U200" i="7"/>
  <c r="AD199" i="7"/>
  <c r="AC200" i="7"/>
  <c r="X200" i="7"/>
  <c r="S200" i="7"/>
  <c r="J209" i="7"/>
  <c r="Y209" i="7"/>
  <c r="Q209" i="7"/>
  <c r="I209" i="7"/>
  <c r="B210" i="7"/>
  <c r="C210" i="7" s="1"/>
  <c r="W209" i="7"/>
  <c r="O209" i="7"/>
  <c r="G209" i="7"/>
  <c r="B214" i="7"/>
  <c r="C214" i="7" s="1"/>
  <c r="V209" i="7"/>
  <c r="U209" i="7"/>
  <c r="M209" i="7"/>
  <c r="T209" i="7"/>
  <c r="S209" i="7"/>
  <c r="L209" i="7"/>
  <c r="P209" i="7"/>
  <c r="AA209" i="7"/>
  <c r="X204" i="7"/>
  <c r="S204" i="7"/>
  <c r="AC204" i="7"/>
  <c r="AC196" i="7"/>
  <c r="AC198" i="7" s="1"/>
  <c r="H196" i="7"/>
  <c r="Z196" i="7"/>
  <c r="M192" i="7"/>
  <c r="M193" i="7" s="1"/>
  <c r="W192" i="7"/>
  <c r="W193" i="7" s="1"/>
  <c r="R192" i="7"/>
  <c r="R193" i="7" s="1"/>
  <c r="F200" i="7"/>
  <c r="I200" i="7"/>
  <c r="Q205" i="7"/>
  <c r="B206" i="7"/>
  <c r="C206" i="7" s="1"/>
  <c r="G205" i="7"/>
  <c r="T205" i="7"/>
  <c r="H205" i="7"/>
  <c r="S205" i="7"/>
  <c r="I204" i="7"/>
  <c r="F196" i="7"/>
  <c r="P196" i="7"/>
  <c r="P198" i="7" s="1"/>
  <c r="T192" i="7"/>
  <c r="T193" i="7" s="1"/>
  <c r="U192" i="7"/>
  <c r="U193" i="7" s="1"/>
  <c r="H192" i="7"/>
  <c r="H193" i="7" s="1"/>
  <c r="E52" i="6"/>
  <c r="D53" i="6"/>
  <c r="N186" i="5"/>
  <c r="I194" i="5"/>
  <c r="S194" i="5"/>
  <c r="AC194" i="5"/>
  <c r="B196" i="5"/>
  <c r="C196" i="5" s="1"/>
  <c r="Q195" i="5"/>
  <c r="M182" i="5"/>
  <c r="M183" i="5" s="1"/>
  <c r="H182" i="5"/>
  <c r="H183" i="5" s="1"/>
  <c r="Q182" i="5"/>
  <c r="AC182" i="5"/>
  <c r="AC183" i="5" s="1"/>
  <c r="AD189" i="5"/>
  <c r="H186" i="5"/>
  <c r="Y186" i="5"/>
  <c r="L186" i="5"/>
  <c r="V186" i="5"/>
  <c r="P182" i="5"/>
  <c r="P183" i="5" s="1"/>
  <c r="Y182" i="5"/>
  <c r="Y183" i="5" s="1"/>
  <c r="AD185" i="5"/>
  <c r="U190" i="5"/>
  <c r="P186" i="5"/>
  <c r="J186" i="5"/>
  <c r="T186" i="5"/>
  <c r="N194" i="5"/>
  <c r="L182" i="5"/>
  <c r="L183" i="5" s="1"/>
  <c r="I182" i="5"/>
  <c r="I183" i="5" s="1"/>
  <c r="Z182" i="5"/>
  <c r="Z183" i="5" s="1"/>
  <c r="AD181" i="5"/>
  <c r="Z191" i="5"/>
  <c r="Y191" i="5"/>
  <c r="Q191" i="5"/>
  <c r="I191" i="5"/>
  <c r="X191" i="5"/>
  <c r="P191" i="5"/>
  <c r="H191" i="5"/>
  <c r="B192" i="5"/>
  <c r="C192" i="5" s="1"/>
  <c r="O191" i="5"/>
  <c r="G191" i="5"/>
  <c r="V191" i="5"/>
  <c r="N191" i="5"/>
  <c r="F191" i="5"/>
  <c r="AC191" i="5"/>
  <c r="AA191" i="5"/>
  <c r="S191" i="5"/>
  <c r="K191" i="5"/>
  <c r="AB191" i="5"/>
  <c r="T191" i="5"/>
  <c r="L191" i="5"/>
  <c r="R191" i="5"/>
  <c r="G186" i="5"/>
  <c r="R186" i="5"/>
  <c r="AB186" i="5"/>
  <c r="X194" i="5"/>
  <c r="L194" i="5"/>
  <c r="V194" i="5"/>
  <c r="K182" i="5"/>
  <c r="K183" i="5" s="1"/>
  <c r="R182" i="5"/>
  <c r="R183" i="5" s="1"/>
  <c r="S182" i="5"/>
  <c r="S183" i="5" s="1"/>
  <c r="I190" i="5"/>
  <c r="AA190" i="5"/>
  <c r="F190" i="5"/>
  <c r="O186" i="5"/>
  <c r="Z186" i="5"/>
  <c r="M186" i="5"/>
  <c r="F194" i="5"/>
  <c r="Q183" i="5"/>
  <c r="F182" i="5"/>
  <c r="F183" i="5" s="1"/>
  <c r="J182" i="5"/>
  <c r="J183" i="5" s="1"/>
  <c r="AA182" i="5"/>
  <c r="AA183" i="5" s="1"/>
  <c r="AD177" i="5"/>
  <c r="AD178" i="5" s="1"/>
  <c r="AE178" i="5" s="1"/>
  <c r="F178" i="5"/>
  <c r="N190" i="5"/>
  <c r="W186" i="5"/>
  <c r="K186" i="5"/>
  <c r="U186" i="5"/>
  <c r="P194" i="5"/>
  <c r="J194" i="5"/>
  <c r="K199" i="5"/>
  <c r="AA199" i="5"/>
  <c r="S199" i="5"/>
  <c r="Q199" i="5"/>
  <c r="I199" i="5"/>
  <c r="X199" i="5"/>
  <c r="B200" i="5"/>
  <c r="C200" i="5" s="1"/>
  <c r="G199" i="5"/>
  <c r="AC199" i="5"/>
  <c r="U199" i="5"/>
  <c r="B204" i="5"/>
  <c r="C204" i="5" s="1"/>
  <c r="R194" i="5"/>
  <c r="AB194" i="5"/>
  <c r="G194" i="5"/>
  <c r="N182" i="5"/>
  <c r="N183" i="5" s="1"/>
  <c r="W182" i="5"/>
  <c r="W183" i="5" s="1"/>
  <c r="T182" i="5"/>
  <c r="T183" i="5" s="1"/>
  <c r="P190" i="5"/>
  <c r="Y190" i="5"/>
  <c r="L190" i="5"/>
  <c r="V190" i="5"/>
  <c r="R187" i="5"/>
  <c r="Y187" i="5"/>
  <c r="Q187" i="5"/>
  <c r="Q188" i="5" s="1"/>
  <c r="I187" i="5"/>
  <c r="W187" i="5"/>
  <c r="O187" i="5"/>
  <c r="G187" i="5"/>
  <c r="V187" i="5"/>
  <c r="N187" i="5"/>
  <c r="M187" i="5"/>
  <c r="AA187" i="5"/>
  <c r="S187" i="5"/>
  <c r="K187" i="5"/>
  <c r="AB187" i="5"/>
  <c r="X187" i="5"/>
  <c r="X188" i="5" s="1"/>
  <c r="S186" i="5"/>
  <c r="AC186" i="5"/>
  <c r="AA194" i="5"/>
  <c r="T194" i="5"/>
  <c r="Q194" i="5"/>
  <c r="Z194" i="5"/>
  <c r="M194" i="5"/>
  <c r="G182" i="5"/>
  <c r="G183" i="5" s="1"/>
  <c r="V182" i="5"/>
  <c r="V183" i="5" s="1"/>
  <c r="H190" i="5"/>
  <c r="J190" i="5"/>
  <c r="I186" i="5"/>
  <c r="AA186" i="5"/>
  <c r="AA188" i="5" s="1"/>
  <c r="D53" i="4"/>
  <c r="E52" i="4"/>
  <c r="C6" i="3"/>
  <c r="B2" i="3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6" i="1"/>
  <c r="E135" i="1"/>
  <c r="E134" i="1"/>
  <c r="E133" i="1"/>
  <c r="C10" i="1"/>
  <c r="AD196" i="11" l="1"/>
  <c r="AD204" i="11"/>
  <c r="L198" i="11"/>
  <c r="S210" i="11"/>
  <c r="Q210" i="11"/>
  <c r="B211" i="11"/>
  <c r="C211" i="11" s="1"/>
  <c r="G210" i="11"/>
  <c r="H209" i="11"/>
  <c r="K197" i="11"/>
  <c r="K198" i="11" s="1"/>
  <c r="U197" i="11"/>
  <c r="U198" i="11" s="1"/>
  <c r="S206" i="11"/>
  <c r="K206" i="11"/>
  <c r="Z206" i="11"/>
  <c r="R206" i="11"/>
  <c r="Q206" i="11"/>
  <c r="X206" i="11"/>
  <c r="P206" i="11"/>
  <c r="H206" i="11"/>
  <c r="B207" i="11"/>
  <c r="C207" i="11" s="1"/>
  <c r="G206" i="11"/>
  <c r="V206" i="11"/>
  <c r="N206" i="11"/>
  <c r="F206" i="11"/>
  <c r="AC206" i="11"/>
  <c r="AB206" i="11"/>
  <c r="J206" i="11"/>
  <c r="U206" i="11"/>
  <c r="T206" i="11"/>
  <c r="L206" i="11"/>
  <c r="N201" i="11"/>
  <c r="N209" i="11"/>
  <c r="P209" i="11"/>
  <c r="F197" i="11"/>
  <c r="F198" i="11" s="1"/>
  <c r="X197" i="11"/>
  <c r="X198" i="11" s="1"/>
  <c r="S197" i="11"/>
  <c r="S198" i="11" s="1"/>
  <c r="AC197" i="11"/>
  <c r="AC198" i="11" s="1"/>
  <c r="AD200" i="11"/>
  <c r="H201" i="11"/>
  <c r="Y201" i="11"/>
  <c r="L201" i="11"/>
  <c r="V201" i="11"/>
  <c r="R209" i="11"/>
  <c r="L209" i="11"/>
  <c r="V209" i="11"/>
  <c r="X209" i="11"/>
  <c r="O197" i="11"/>
  <c r="O198" i="11" s="1"/>
  <c r="I197" i="11"/>
  <c r="I198" i="11" s="1"/>
  <c r="AA197" i="11"/>
  <c r="AA198" i="11" s="1"/>
  <c r="F205" i="11"/>
  <c r="U214" i="11"/>
  <c r="Q214" i="11"/>
  <c r="B219" i="11"/>
  <c r="C219" i="11" s="1"/>
  <c r="O214" i="11"/>
  <c r="N214" i="11"/>
  <c r="B215" i="11"/>
  <c r="C215" i="11" s="1"/>
  <c r="N205" i="11"/>
  <c r="X202" i="11"/>
  <c r="X203" i="11" s="1"/>
  <c r="P202" i="11"/>
  <c r="P203" i="11" s="1"/>
  <c r="F202" i="11"/>
  <c r="AC202" i="11"/>
  <c r="AC203" i="11" s="1"/>
  <c r="R202" i="11"/>
  <c r="AB202" i="11"/>
  <c r="AB203" i="11" s="1"/>
  <c r="T202" i="11"/>
  <c r="T203" i="11" s="1"/>
  <c r="R201" i="11"/>
  <c r="AD192" i="11"/>
  <c r="AD193" i="11" s="1"/>
  <c r="AE193" i="11" s="1"/>
  <c r="F193" i="11"/>
  <c r="J209" i="11"/>
  <c r="AB209" i="11"/>
  <c r="G197" i="11"/>
  <c r="G198" i="11" s="1"/>
  <c r="Y197" i="11"/>
  <c r="Y198" i="11" s="1"/>
  <c r="Y205" i="11"/>
  <c r="L205" i="11"/>
  <c r="E52" i="10"/>
  <c r="D53" i="10"/>
  <c r="C214" i="9"/>
  <c r="M214" i="9" s="1"/>
  <c r="I198" i="9"/>
  <c r="Z198" i="9"/>
  <c r="O201" i="9"/>
  <c r="AA201" i="9"/>
  <c r="F201" i="9"/>
  <c r="O198" i="9"/>
  <c r="G198" i="9"/>
  <c r="B207" i="9"/>
  <c r="C207" i="9" s="1"/>
  <c r="R206" i="9"/>
  <c r="W201" i="9"/>
  <c r="N201" i="9"/>
  <c r="B215" i="9"/>
  <c r="C215" i="9" s="1"/>
  <c r="B219" i="9"/>
  <c r="Q201" i="9"/>
  <c r="Z202" i="9"/>
  <c r="P202" i="9"/>
  <c r="H202" i="9"/>
  <c r="AA202" i="9"/>
  <c r="S202" i="9"/>
  <c r="R202" i="9"/>
  <c r="AB202" i="9"/>
  <c r="U202" i="9"/>
  <c r="L201" i="9"/>
  <c r="V201" i="9"/>
  <c r="AD196" i="9"/>
  <c r="P210" i="9"/>
  <c r="H210" i="9"/>
  <c r="AA210" i="9"/>
  <c r="R210" i="9"/>
  <c r="F210" i="9"/>
  <c r="U210" i="9"/>
  <c r="AC210" i="9"/>
  <c r="B211" i="9"/>
  <c r="C211" i="9" s="1"/>
  <c r="W210" i="9"/>
  <c r="V198" i="9"/>
  <c r="Q205" i="9"/>
  <c r="AA205" i="9"/>
  <c r="F205" i="9"/>
  <c r="P201" i="9"/>
  <c r="J201" i="9"/>
  <c r="T201" i="9"/>
  <c r="N205" i="9"/>
  <c r="AD200" i="9"/>
  <c r="Y201" i="9"/>
  <c r="R201" i="9"/>
  <c r="AB201" i="9"/>
  <c r="M198" i="9"/>
  <c r="W209" i="9"/>
  <c r="P209" i="9"/>
  <c r="J209" i="9"/>
  <c r="T209" i="9"/>
  <c r="Y205" i="9"/>
  <c r="L205" i="9"/>
  <c r="V205" i="9"/>
  <c r="X201" i="9"/>
  <c r="K198" i="9"/>
  <c r="H201" i="9"/>
  <c r="H203" i="9" s="1"/>
  <c r="Z201" i="9"/>
  <c r="M201" i="9"/>
  <c r="P197" i="9"/>
  <c r="P198" i="9" s="1"/>
  <c r="Y197" i="9"/>
  <c r="Y198" i="9" s="1"/>
  <c r="L197" i="9"/>
  <c r="L198" i="9" s="1"/>
  <c r="S198" i="9"/>
  <c r="N209" i="9"/>
  <c r="Y209" i="9"/>
  <c r="S209" i="9"/>
  <c r="AB209" i="9"/>
  <c r="AD192" i="9"/>
  <c r="AD193" i="9" s="1"/>
  <c r="AE193" i="9" s="1"/>
  <c r="F193" i="9"/>
  <c r="H205" i="9"/>
  <c r="T205" i="9"/>
  <c r="G205" i="9"/>
  <c r="I201" i="9"/>
  <c r="K201" i="9"/>
  <c r="U201" i="9"/>
  <c r="W197" i="9"/>
  <c r="W198" i="9" s="1"/>
  <c r="J197" i="9"/>
  <c r="J198" i="9" s="1"/>
  <c r="T197" i="9"/>
  <c r="T198" i="9" s="1"/>
  <c r="F198" i="9"/>
  <c r="X209" i="9"/>
  <c r="H209" i="9"/>
  <c r="AC209" i="9"/>
  <c r="N198" i="9"/>
  <c r="P205" i="9"/>
  <c r="AB205" i="9"/>
  <c r="O205" i="9"/>
  <c r="AF188" i="9"/>
  <c r="H45" i="8" s="1"/>
  <c r="AE188" i="9"/>
  <c r="G201" i="9"/>
  <c r="S201" i="9"/>
  <c r="S203" i="9" s="1"/>
  <c r="X197" i="9"/>
  <c r="X198" i="9" s="1"/>
  <c r="R197" i="9"/>
  <c r="R198" i="9" s="1"/>
  <c r="F209" i="9"/>
  <c r="Q209" i="9"/>
  <c r="Q198" i="9"/>
  <c r="AD204" i="9"/>
  <c r="Z205" i="9"/>
  <c r="X205" i="9"/>
  <c r="M205" i="9"/>
  <c r="D53" i="8"/>
  <c r="E52" i="8"/>
  <c r="AA198" i="7"/>
  <c r="S198" i="7"/>
  <c r="O198" i="7"/>
  <c r="R205" i="7"/>
  <c r="F205" i="7"/>
  <c r="P205" i="7"/>
  <c r="X209" i="7"/>
  <c r="Z197" i="7"/>
  <c r="Z198" i="7" s="1"/>
  <c r="M197" i="7"/>
  <c r="W197" i="7"/>
  <c r="K201" i="7"/>
  <c r="U201" i="7"/>
  <c r="AB202" i="7"/>
  <c r="T202" i="7"/>
  <c r="K202" i="7"/>
  <c r="R202" i="7"/>
  <c r="Q202" i="7"/>
  <c r="Q203" i="7" s="1"/>
  <c r="P202" i="7"/>
  <c r="H202" i="7"/>
  <c r="W202" i="7"/>
  <c r="W203" i="7" s="1"/>
  <c r="M202" i="7"/>
  <c r="V202" i="7"/>
  <c r="U202" i="7"/>
  <c r="N202" i="7"/>
  <c r="AD196" i="7"/>
  <c r="F198" i="7"/>
  <c r="N205" i="7"/>
  <c r="X205" i="7"/>
  <c r="B215" i="7"/>
  <c r="C215" i="7" s="1"/>
  <c r="W214" i="7"/>
  <c r="B219" i="7"/>
  <c r="C219" i="7" s="1"/>
  <c r="F214" i="7"/>
  <c r="AC214" i="7"/>
  <c r="U214" i="7"/>
  <c r="T214" i="7"/>
  <c r="O214" i="7"/>
  <c r="AA214" i="7"/>
  <c r="S214" i="7"/>
  <c r="K214" i="7"/>
  <c r="J214" i="7"/>
  <c r="X214" i="7"/>
  <c r="Q214" i="7"/>
  <c r="P214" i="7"/>
  <c r="I214" i="7"/>
  <c r="S201" i="7"/>
  <c r="AC201" i="7"/>
  <c r="H201" i="7"/>
  <c r="H203" i="7" s="1"/>
  <c r="Q198" i="7"/>
  <c r="I198" i="7"/>
  <c r="L205" i="7"/>
  <c r="V205" i="7"/>
  <c r="I205" i="7"/>
  <c r="J201" i="7"/>
  <c r="AA201" i="7"/>
  <c r="F201" i="7"/>
  <c r="P201" i="7"/>
  <c r="P203" i="7" s="1"/>
  <c r="X198" i="7"/>
  <c r="W198" i="7"/>
  <c r="N201" i="7"/>
  <c r="X201" i="7"/>
  <c r="M198" i="7"/>
  <c r="Z205" i="7"/>
  <c r="AB205" i="7"/>
  <c r="O205" i="7"/>
  <c r="Y205" i="7"/>
  <c r="N197" i="7"/>
  <c r="N198" i="7" s="1"/>
  <c r="U198" i="7"/>
  <c r="R201" i="7"/>
  <c r="L201" i="7"/>
  <c r="V201" i="7"/>
  <c r="V203" i="7" s="1"/>
  <c r="AA205" i="7"/>
  <c r="M205" i="7"/>
  <c r="W205" i="7"/>
  <c r="AB209" i="7"/>
  <c r="AC209" i="7"/>
  <c r="F210" i="7"/>
  <c r="AC210" i="7"/>
  <c r="AA210" i="7"/>
  <c r="Q210" i="7"/>
  <c r="I210" i="7"/>
  <c r="B211" i="7"/>
  <c r="C211" i="7" s="1"/>
  <c r="X210" i="7"/>
  <c r="R209" i="7"/>
  <c r="Y197" i="7"/>
  <c r="Y198" i="7" s="1"/>
  <c r="L197" i="7"/>
  <c r="L198" i="7" s="1"/>
  <c r="V197" i="7"/>
  <c r="V198" i="7" s="1"/>
  <c r="Y201" i="7"/>
  <c r="T201" i="7"/>
  <c r="G201" i="7"/>
  <c r="J205" i="7"/>
  <c r="U205" i="7"/>
  <c r="U206" i="7"/>
  <c r="M206" i="7"/>
  <c r="AB206" i="7"/>
  <c r="T206" i="7"/>
  <c r="K206" i="7"/>
  <c r="Z206" i="7"/>
  <c r="R206" i="7"/>
  <c r="Q206" i="7"/>
  <c r="P206" i="7"/>
  <c r="H206" i="7"/>
  <c r="O206" i="7"/>
  <c r="F206" i="7"/>
  <c r="B207" i="7"/>
  <c r="C207" i="7" s="1"/>
  <c r="V206" i="7"/>
  <c r="F209" i="7"/>
  <c r="H209" i="7"/>
  <c r="Z209" i="7"/>
  <c r="J197" i="7"/>
  <c r="J198" i="7" s="1"/>
  <c r="T197" i="7"/>
  <c r="T198" i="7" s="1"/>
  <c r="G197" i="7"/>
  <c r="AF188" i="7"/>
  <c r="H45" i="6" s="1"/>
  <c r="AE188" i="7"/>
  <c r="Z201" i="7"/>
  <c r="AB201" i="7"/>
  <c r="AB203" i="7" s="1"/>
  <c r="O201" i="7"/>
  <c r="AD204" i="7"/>
  <c r="K205" i="7"/>
  <c r="AC205" i="7"/>
  <c r="AD200" i="7"/>
  <c r="H198" i="7"/>
  <c r="K209" i="7"/>
  <c r="N209" i="7"/>
  <c r="R197" i="7"/>
  <c r="R198" i="7" s="1"/>
  <c r="AB197" i="7"/>
  <c r="AB198" i="7" s="1"/>
  <c r="I201" i="7"/>
  <c r="M201" i="7"/>
  <c r="M203" i="7" s="1"/>
  <c r="AD192" i="7"/>
  <c r="AD193" i="7" s="1"/>
  <c r="AE193" i="7" s="1"/>
  <c r="D54" i="6"/>
  <c r="E53" i="6"/>
  <c r="I188" i="5"/>
  <c r="M188" i="5"/>
  <c r="V188" i="5"/>
  <c r="N188" i="5"/>
  <c r="O188" i="5"/>
  <c r="AB188" i="5"/>
  <c r="R188" i="5"/>
  <c r="S188" i="5"/>
  <c r="AD186" i="5"/>
  <c r="W188" i="5"/>
  <c r="O195" i="5"/>
  <c r="Y195" i="5"/>
  <c r="L195" i="5"/>
  <c r="W195" i="5"/>
  <c r="J195" i="5"/>
  <c r="AD182" i="5"/>
  <c r="AD183" i="5" s="1"/>
  <c r="AE183" i="5" s="1"/>
  <c r="Y188" i="5"/>
  <c r="T195" i="5"/>
  <c r="B197" i="5"/>
  <c r="C197" i="5" s="1"/>
  <c r="W196" i="5"/>
  <c r="P196" i="5"/>
  <c r="H196" i="5"/>
  <c r="I196" i="5"/>
  <c r="R195" i="5"/>
  <c r="J187" i="5"/>
  <c r="J188" i="5" s="1"/>
  <c r="F199" i="5"/>
  <c r="O199" i="5"/>
  <c r="Y199" i="5"/>
  <c r="L199" i="5"/>
  <c r="K188" i="5"/>
  <c r="AB195" i="5"/>
  <c r="H195" i="5"/>
  <c r="Z195" i="5"/>
  <c r="G188" i="5"/>
  <c r="N199" i="5"/>
  <c r="W199" i="5"/>
  <c r="J199" i="5"/>
  <c r="T199" i="5"/>
  <c r="F195" i="5"/>
  <c r="P195" i="5"/>
  <c r="K195" i="5"/>
  <c r="U187" i="5"/>
  <c r="U188" i="5" s="1"/>
  <c r="H187" i="5"/>
  <c r="H188" i="5" s="1"/>
  <c r="Z187" i="5"/>
  <c r="Z188" i="5" s="1"/>
  <c r="V199" i="5"/>
  <c r="P200" i="5"/>
  <c r="H200" i="5"/>
  <c r="B201" i="5"/>
  <c r="C201" i="5" s="1"/>
  <c r="W200" i="5"/>
  <c r="V200" i="5"/>
  <c r="F200" i="5"/>
  <c r="AC200" i="5"/>
  <c r="U200" i="5"/>
  <c r="M200" i="5"/>
  <c r="L200" i="5"/>
  <c r="O200" i="5"/>
  <c r="AA200" i="5"/>
  <c r="S200" i="5"/>
  <c r="K200" i="5"/>
  <c r="Y200" i="5"/>
  <c r="J200" i="5"/>
  <c r="Z200" i="5"/>
  <c r="R200" i="5"/>
  <c r="R199" i="5"/>
  <c r="AB199" i="5"/>
  <c r="M195" i="5"/>
  <c r="N195" i="5"/>
  <c r="X195" i="5"/>
  <c r="S195" i="5"/>
  <c r="L187" i="5"/>
  <c r="L188" i="5" s="1"/>
  <c r="AC187" i="5"/>
  <c r="AC188" i="5" s="1"/>
  <c r="P187" i="5"/>
  <c r="P188" i="5" s="1"/>
  <c r="B205" i="5"/>
  <c r="C205" i="5" s="1"/>
  <c r="B209" i="5"/>
  <c r="C209" i="5" s="1"/>
  <c r="Y204" i="5"/>
  <c r="H199" i="5"/>
  <c r="Z199" i="5"/>
  <c r="AD190" i="5"/>
  <c r="M191" i="5"/>
  <c r="W191" i="5"/>
  <c r="J191" i="5"/>
  <c r="U195" i="5"/>
  <c r="V195" i="5"/>
  <c r="I195" i="5"/>
  <c r="AA195" i="5"/>
  <c r="T187" i="5"/>
  <c r="T188" i="5" s="1"/>
  <c r="F187" i="5"/>
  <c r="M199" i="5"/>
  <c r="P199" i="5"/>
  <c r="AD194" i="5"/>
  <c r="U191" i="5"/>
  <c r="AC192" i="5"/>
  <c r="AC193" i="5" s="1"/>
  <c r="U192" i="5"/>
  <c r="M192" i="5"/>
  <c r="AB192" i="5"/>
  <c r="AB193" i="5" s="1"/>
  <c r="T192" i="5"/>
  <c r="T193" i="5" s="1"/>
  <c r="S192" i="5"/>
  <c r="S193" i="5" s="1"/>
  <c r="K192" i="5"/>
  <c r="K193" i="5" s="1"/>
  <c r="Z192" i="5"/>
  <c r="Z193" i="5" s="1"/>
  <c r="R192" i="5"/>
  <c r="R193" i="5" s="1"/>
  <c r="I192" i="5"/>
  <c r="I193" i="5" s="1"/>
  <c r="W192" i="5"/>
  <c r="O192" i="5"/>
  <c r="O193" i="5" s="1"/>
  <c r="G192" i="5"/>
  <c r="G193" i="5" s="1"/>
  <c r="H192" i="5"/>
  <c r="H193" i="5" s="1"/>
  <c r="AC195" i="5"/>
  <c r="G195" i="5"/>
  <c r="E53" i="4"/>
  <c r="D54" i="4"/>
  <c r="E308" i="3"/>
  <c r="E303" i="3"/>
  <c r="E298" i="3"/>
  <c r="E293" i="3"/>
  <c r="E288" i="3"/>
  <c r="E283" i="3"/>
  <c r="E278" i="3"/>
  <c r="E273" i="3"/>
  <c r="E268" i="3"/>
  <c r="E263" i="3"/>
  <c r="E258" i="3"/>
  <c r="E253" i="3"/>
  <c r="E248" i="3"/>
  <c r="E243" i="3"/>
  <c r="E238" i="3"/>
  <c r="E233" i="3"/>
  <c r="E228" i="3"/>
  <c r="E223" i="3"/>
  <c r="E218" i="3"/>
  <c r="E213" i="3"/>
  <c r="E208" i="3"/>
  <c r="E203" i="3"/>
  <c r="E198" i="3"/>
  <c r="E193" i="3"/>
  <c r="E188" i="3"/>
  <c r="E183" i="3"/>
  <c r="E178" i="3"/>
  <c r="E173" i="3"/>
  <c r="E168" i="3"/>
  <c r="E163" i="3"/>
  <c r="E158" i="3"/>
  <c r="E153" i="3"/>
  <c r="E148" i="3"/>
  <c r="E143" i="3"/>
  <c r="E138" i="3"/>
  <c r="E133" i="3"/>
  <c r="E128" i="3"/>
  <c r="E123" i="3"/>
  <c r="E118" i="3"/>
  <c r="E113" i="3"/>
  <c r="E108" i="3"/>
  <c r="E103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E23" i="3"/>
  <c r="E18" i="3"/>
  <c r="E13" i="3"/>
  <c r="AD201" i="11" l="1"/>
  <c r="K202" i="11"/>
  <c r="K203" i="11" s="1"/>
  <c r="U202" i="11"/>
  <c r="U203" i="11" s="1"/>
  <c r="H202" i="11"/>
  <c r="Z202" i="11"/>
  <c r="Z203" i="11" s="1"/>
  <c r="H215" i="11"/>
  <c r="B216" i="11"/>
  <c r="C216" i="11" s="1"/>
  <c r="W215" i="11"/>
  <c r="AC215" i="11"/>
  <c r="U215" i="11"/>
  <c r="M215" i="11"/>
  <c r="Y215" i="11"/>
  <c r="AA215" i="11"/>
  <c r="Z215" i="11"/>
  <c r="S215" i="11"/>
  <c r="R215" i="11"/>
  <c r="X214" i="11"/>
  <c r="S214" i="11"/>
  <c r="AC214" i="11"/>
  <c r="W207" i="11"/>
  <c r="O207" i="11"/>
  <c r="F207" i="11"/>
  <c r="AC207" i="11"/>
  <c r="AC208" i="11" s="1"/>
  <c r="U207" i="11"/>
  <c r="U208" i="11" s="1"/>
  <c r="M207" i="11"/>
  <c r="AB207" i="11"/>
  <c r="AB208" i="11" s="1"/>
  <c r="G207" i="11"/>
  <c r="G208" i="11" s="1"/>
  <c r="AA207" i="11"/>
  <c r="S207" i="11"/>
  <c r="S208" i="11" s="1"/>
  <c r="K207" i="11"/>
  <c r="K208" i="11" s="1"/>
  <c r="Z207" i="11"/>
  <c r="Z208" i="11" s="1"/>
  <c r="R207" i="11"/>
  <c r="R208" i="11" s="1"/>
  <c r="Y207" i="11"/>
  <c r="P207" i="11"/>
  <c r="P208" i="11" s="1"/>
  <c r="X207" i="11"/>
  <c r="X208" i="11" s="1"/>
  <c r="Q207" i="11"/>
  <c r="Q208" i="11" s="1"/>
  <c r="I207" i="11"/>
  <c r="U210" i="11"/>
  <c r="I210" i="11"/>
  <c r="AA210" i="11"/>
  <c r="I214" i="11"/>
  <c r="AA214" i="11"/>
  <c r="O210" i="11"/>
  <c r="Y210" i="11"/>
  <c r="L210" i="11"/>
  <c r="N202" i="11"/>
  <c r="N203" i="11" s="1"/>
  <c r="I202" i="11"/>
  <c r="I203" i="11" s="1"/>
  <c r="V214" i="11"/>
  <c r="Y214" i="11"/>
  <c r="L214" i="11"/>
  <c r="AD197" i="11"/>
  <c r="AD198" i="11" s="1"/>
  <c r="AE198" i="11" s="1"/>
  <c r="AC210" i="11"/>
  <c r="W210" i="11"/>
  <c r="J210" i="11"/>
  <c r="T210" i="11"/>
  <c r="L202" i="11"/>
  <c r="L203" i="11" s="1"/>
  <c r="V202" i="11"/>
  <c r="V203" i="11" s="1"/>
  <c r="Q202" i="11"/>
  <c r="Q203" i="11" s="1"/>
  <c r="W214" i="11"/>
  <c r="J214" i="11"/>
  <c r="T214" i="11"/>
  <c r="I206" i="11"/>
  <c r="AA206" i="11"/>
  <c r="AD209" i="11"/>
  <c r="V210" i="11"/>
  <c r="H211" i="11"/>
  <c r="B212" i="11"/>
  <c r="C212" i="11" s="1"/>
  <c r="W211" i="11"/>
  <c r="AC211" i="11"/>
  <c r="U211" i="11"/>
  <c r="M211" i="11"/>
  <c r="O211" i="11"/>
  <c r="S211" i="11"/>
  <c r="K211" i="11"/>
  <c r="R211" i="11"/>
  <c r="Y211" i="11"/>
  <c r="R210" i="11"/>
  <c r="AB210" i="11"/>
  <c r="S202" i="11"/>
  <c r="S203" i="11" s="1"/>
  <c r="G202" i="11"/>
  <c r="G203" i="11" s="1"/>
  <c r="Y202" i="11"/>
  <c r="Y203" i="11" s="1"/>
  <c r="B220" i="11"/>
  <c r="C220" i="11" s="1"/>
  <c r="B224" i="11"/>
  <c r="C224" i="11" s="1"/>
  <c r="X219" i="11"/>
  <c r="AB219" i="11"/>
  <c r="R214" i="11"/>
  <c r="AB214" i="11"/>
  <c r="H203" i="11"/>
  <c r="F210" i="11"/>
  <c r="H210" i="11"/>
  <c r="Z210" i="11"/>
  <c r="AA202" i="11"/>
  <c r="AA203" i="11" s="1"/>
  <c r="O202" i="11"/>
  <c r="O203" i="11" s="1"/>
  <c r="J202" i="11"/>
  <c r="J203" i="11" s="1"/>
  <c r="F214" i="11"/>
  <c r="H214" i="11"/>
  <c r="Z214" i="11"/>
  <c r="M214" i="11"/>
  <c r="AD205" i="11"/>
  <c r="F203" i="11"/>
  <c r="O206" i="11"/>
  <c r="Y206" i="11"/>
  <c r="Y208" i="11" s="1"/>
  <c r="M210" i="11"/>
  <c r="P210" i="11"/>
  <c r="K210" i="11"/>
  <c r="R203" i="11"/>
  <c r="M202" i="11"/>
  <c r="M203" i="11" s="1"/>
  <c r="W202" i="11"/>
  <c r="W203" i="11" s="1"/>
  <c r="G214" i="11"/>
  <c r="P214" i="11"/>
  <c r="K214" i="11"/>
  <c r="M206" i="11"/>
  <c r="M208" i="11" s="1"/>
  <c r="W206" i="11"/>
  <c r="W208" i="11" s="1"/>
  <c r="N210" i="11"/>
  <c r="X210" i="11"/>
  <c r="D54" i="10"/>
  <c r="E53" i="10"/>
  <c r="AB203" i="9"/>
  <c r="C219" i="9"/>
  <c r="U203" i="9"/>
  <c r="Z203" i="9"/>
  <c r="J214" i="9"/>
  <c r="U214" i="9"/>
  <c r="H206" i="9"/>
  <c r="Z206" i="9"/>
  <c r="N214" i="9"/>
  <c r="T214" i="9"/>
  <c r="AC214" i="9"/>
  <c r="L206" i="9"/>
  <c r="P206" i="9"/>
  <c r="K206" i="9"/>
  <c r="P203" i="9"/>
  <c r="S211" i="9"/>
  <c r="AC211" i="9"/>
  <c r="Q211" i="9"/>
  <c r="H211" i="9"/>
  <c r="U211" i="9"/>
  <c r="K211" i="9"/>
  <c r="B212" i="9"/>
  <c r="C212" i="9" s="1"/>
  <c r="O210" i="9"/>
  <c r="J210" i="9"/>
  <c r="X210" i="9"/>
  <c r="T202" i="9"/>
  <c r="T203" i="9" s="1"/>
  <c r="F202" i="9"/>
  <c r="X202" i="9"/>
  <c r="X203" i="9" s="1"/>
  <c r="Z214" i="9"/>
  <c r="X214" i="9"/>
  <c r="Y215" i="9"/>
  <c r="B216" i="9"/>
  <c r="C216" i="9" s="1"/>
  <c r="I214" i="9"/>
  <c r="F206" i="9"/>
  <c r="T206" i="9"/>
  <c r="X206" i="9"/>
  <c r="S206" i="9"/>
  <c r="R203" i="9"/>
  <c r="AD205" i="9"/>
  <c r="V210" i="9"/>
  <c r="Y210" i="9"/>
  <c r="S210" i="9"/>
  <c r="AC202" i="9"/>
  <c r="AC203" i="9" s="1"/>
  <c r="N202" i="9"/>
  <c r="N203" i="9" s="1"/>
  <c r="I202" i="9"/>
  <c r="I203" i="9" s="1"/>
  <c r="AA214" i="9"/>
  <c r="G214" i="9"/>
  <c r="K214" i="9"/>
  <c r="Q214" i="9"/>
  <c r="M206" i="9"/>
  <c r="AB206" i="9"/>
  <c r="I206" i="9"/>
  <c r="AA206" i="9"/>
  <c r="AD197" i="9"/>
  <c r="AD198" i="9" s="1"/>
  <c r="AE198" i="9" s="1"/>
  <c r="G210" i="9"/>
  <c r="AB210" i="9"/>
  <c r="V202" i="9"/>
  <c r="V203" i="9" s="1"/>
  <c r="Q202" i="9"/>
  <c r="Q203" i="9" s="1"/>
  <c r="U219" i="9"/>
  <c r="M219" i="9"/>
  <c r="AB219" i="9"/>
  <c r="J219" i="9"/>
  <c r="Y219" i="9"/>
  <c r="G219" i="9"/>
  <c r="B224" i="9"/>
  <c r="B220" i="9"/>
  <c r="C220" i="9" s="1"/>
  <c r="O219" i="9"/>
  <c r="F219" i="9"/>
  <c r="X219" i="9"/>
  <c r="V219" i="9"/>
  <c r="R214" i="9"/>
  <c r="V214" i="9"/>
  <c r="Y214" i="9"/>
  <c r="N206" i="9"/>
  <c r="G206" i="9"/>
  <c r="Q206" i="9"/>
  <c r="M210" i="9"/>
  <c r="Q210" i="9"/>
  <c r="K210" i="9"/>
  <c r="L202" i="9"/>
  <c r="L203" i="9" s="1"/>
  <c r="G202" i="9"/>
  <c r="G203" i="9" s="1"/>
  <c r="Y202" i="9"/>
  <c r="Y203" i="9" s="1"/>
  <c r="P214" i="9"/>
  <c r="AB214" i="9"/>
  <c r="L214" i="9"/>
  <c r="U206" i="9"/>
  <c r="O206" i="9"/>
  <c r="Y206" i="9"/>
  <c r="AD201" i="9"/>
  <c r="F203" i="9"/>
  <c r="AD209" i="9"/>
  <c r="N210" i="9"/>
  <c r="Z210" i="9"/>
  <c r="T210" i="9"/>
  <c r="M202" i="9"/>
  <c r="M203" i="9" s="1"/>
  <c r="O202" i="9"/>
  <c r="O203" i="9" s="1"/>
  <c r="J202" i="9"/>
  <c r="J203" i="9" s="1"/>
  <c r="F214" i="9"/>
  <c r="H214" i="9"/>
  <c r="W214" i="9"/>
  <c r="V206" i="9"/>
  <c r="W206" i="9"/>
  <c r="J206" i="9"/>
  <c r="AA203" i="9"/>
  <c r="L210" i="9"/>
  <c r="I210" i="9"/>
  <c r="K202" i="9"/>
  <c r="K203" i="9" s="1"/>
  <c r="W202" i="9"/>
  <c r="W203" i="9" s="1"/>
  <c r="O214" i="9"/>
  <c r="S214" i="9"/>
  <c r="AC206" i="9"/>
  <c r="F207" i="9"/>
  <c r="AC207" i="9"/>
  <c r="AA207" i="9"/>
  <c r="R207" i="9"/>
  <c r="R208" i="9" s="1"/>
  <c r="D54" i="8"/>
  <c r="E53" i="8"/>
  <c r="AD197" i="7"/>
  <c r="T203" i="7"/>
  <c r="R203" i="7"/>
  <c r="U203" i="7"/>
  <c r="N210" i="7"/>
  <c r="R215" i="7"/>
  <c r="J215" i="7"/>
  <c r="Y215" i="7"/>
  <c r="Q215" i="7"/>
  <c r="B216" i="7"/>
  <c r="C216" i="7" s="1"/>
  <c r="W215" i="7"/>
  <c r="O215" i="7"/>
  <c r="G215" i="7"/>
  <c r="AC215" i="7"/>
  <c r="AB215" i="7"/>
  <c r="U215" i="7"/>
  <c r="T215" i="7"/>
  <c r="M215" i="7"/>
  <c r="AA215" i="7"/>
  <c r="Z202" i="7"/>
  <c r="H211" i="7"/>
  <c r="B212" i="7"/>
  <c r="C212" i="7" s="1"/>
  <c r="AC211" i="7"/>
  <c r="J211" i="7"/>
  <c r="AB211" i="7"/>
  <c r="Y210" i="7"/>
  <c r="L210" i="7"/>
  <c r="V210" i="7"/>
  <c r="K203" i="7"/>
  <c r="W206" i="7"/>
  <c r="X206" i="7"/>
  <c r="S206" i="7"/>
  <c r="AC206" i="7"/>
  <c r="G210" i="7"/>
  <c r="J210" i="7"/>
  <c r="T210" i="7"/>
  <c r="N203" i="7"/>
  <c r="N214" i="7"/>
  <c r="AC202" i="7"/>
  <c r="AC203" i="7" s="1"/>
  <c r="X202" i="7"/>
  <c r="X203" i="7" s="1"/>
  <c r="S202" i="7"/>
  <c r="S203" i="7" s="1"/>
  <c r="AD205" i="7"/>
  <c r="Y207" i="7"/>
  <c r="Q207" i="7"/>
  <c r="Q208" i="7" s="1"/>
  <c r="P207" i="7"/>
  <c r="P208" i="7" s="1"/>
  <c r="W207" i="7"/>
  <c r="O207" i="7"/>
  <c r="O208" i="7" s="1"/>
  <c r="G207" i="7"/>
  <c r="V207" i="7"/>
  <c r="V208" i="7" s="1"/>
  <c r="AC207" i="7"/>
  <c r="U207" i="7"/>
  <c r="U208" i="7" s="1"/>
  <c r="M207" i="7"/>
  <c r="M208" i="7" s="1"/>
  <c r="AB207" i="7"/>
  <c r="AB208" i="7" s="1"/>
  <c r="T207" i="7"/>
  <c r="T208" i="7" s="1"/>
  <c r="L207" i="7"/>
  <c r="I207" i="7"/>
  <c r="K207" i="7"/>
  <c r="K208" i="7" s="1"/>
  <c r="J207" i="7"/>
  <c r="AA207" i="7"/>
  <c r="Z207" i="7"/>
  <c r="Z208" i="7" s="1"/>
  <c r="S207" i="7"/>
  <c r="I206" i="7"/>
  <c r="AA206" i="7"/>
  <c r="AA208" i="7" s="1"/>
  <c r="H210" i="7"/>
  <c r="R210" i="7"/>
  <c r="AB210" i="7"/>
  <c r="Y214" i="7"/>
  <c r="L214" i="7"/>
  <c r="V214" i="7"/>
  <c r="F202" i="7"/>
  <c r="F203" i="7" s="1"/>
  <c r="I202" i="7"/>
  <c r="I203" i="7" s="1"/>
  <c r="AA202" i="7"/>
  <c r="AA203" i="7" s="1"/>
  <c r="O210" i="7"/>
  <c r="Z210" i="7"/>
  <c r="M210" i="7"/>
  <c r="G198" i="7"/>
  <c r="Z219" i="7"/>
  <c r="AA219" i="7"/>
  <c r="S219" i="7"/>
  <c r="K219" i="7"/>
  <c r="Q219" i="7"/>
  <c r="I219" i="7"/>
  <c r="X219" i="7"/>
  <c r="P219" i="7"/>
  <c r="B220" i="7"/>
  <c r="C220" i="7" s="1"/>
  <c r="G219" i="7"/>
  <c r="AC219" i="7"/>
  <c r="U219" i="7"/>
  <c r="M219" i="7"/>
  <c r="B224" i="7"/>
  <c r="C224" i="7" s="1"/>
  <c r="Z203" i="7"/>
  <c r="G206" i="7"/>
  <c r="Y206" i="7"/>
  <c r="L206" i="7"/>
  <c r="P210" i="7"/>
  <c r="K210" i="7"/>
  <c r="U210" i="7"/>
  <c r="R214" i="7"/>
  <c r="AB214" i="7"/>
  <c r="G214" i="7"/>
  <c r="G202" i="7"/>
  <c r="G203" i="7" s="1"/>
  <c r="Y202" i="7"/>
  <c r="Y203" i="7" s="1"/>
  <c r="L202" i="7"/>
  <c r="L203" i="7" s="1"/>
  <c r="AD209" i="7"/>
  <c r="N206" i="7"/>
  <c r="J206" i="7"/>
  <c r="J208" i="7" s="1"/>
  <c r="W210" i="7"/>
  <c r="S210" i="7"/>
  <c r="AD201" i="7"/>
  <c r="H214" i="7"/>
  <c r="Z214" i="7"/>
  <c r="M214" i="7"/>
  <c r="AD198" i="7"/>
  <c r="AE198" i="7" s="1"/>
  <c r="O202" i="7"/>
  <c r="O203" i="7" s="1"/>
  <c r="J202" i="7"/>
  <c r="J203" i="7" s="1"/>
  <c r="E54" i="6"/>
  <c r="D55" i="6"/>
  <c r="AD191" i="5"/>
  <c r="M193" i="5"/>
  <c r="J204" i="5"/>
  <c r="U204" i="5"/>
  <c r="W204" i="5"/>
  <c r="Q196" i="5"/>
  <c r="K196" i="5"/>
  <c r="K198" i="5" s="1"/>
  <c r="U196" i="5"/>
  <c r="U198" i="5" s="1"/>
  <c r="AA197" i="5"/>
  <c r="S197" i="5"/>
  <c r="K197" i="5"/>
  <c r="Z197" i="5"/>
  <c r="R197" i="5"/>
  <c r="I197" i="5"/>
  <c r="I198" i="5" s="1"/>
  <c r="X197" i="5"/>
  <c r="P197" i="5"/>
  <c r="P198" i="5" s="1"/>
  <c r="H197" i="5"/>
  <c r="W197" i="5"/>
  <c r="W198" i="5" s="1"/>
  <c r="V197" i="5"/>
  <c r="N197" i="5"/>
  <c r="F197" i="5"/>
  <c r="AB197" i="5"/>
  <c r="T197" i="5"/>
  <c r="L197" i="5"/>
  <c r="J197" i="5"/>
  <c r="U197" i="5"/>
  <c r="M197" i="5"/>
  <c r="R204" i="5"/>
  <c r="AC204" i="5"/>
  <c r="AC205" i="5"/>
  <c r="Q205" i="5"/>
  <c r="W205" i="5"/>
  <c r="B206" i="5"/>
  <c r="C206" i="5" s="1"/>
  <c r="S201" i="5"/>
  <c r="Q201" i="5"/>
  <c r="B202" i="5"/>
  <c r="C202" i="5" s="1"/>
  <c r="G201" i="5"/>
  <c r="S196" i="5"/>
  <c r="S198" i="5" s="1"/>
  <c r="AC196" i="5"/>
  <c r="Z204" i="5"/>
  <c r="F204" i="5"/>
  <c r="H204" i="5"/>
  <c r="AD199" i="5"/>
  <c r="AA196" i="5"/>
  <c r="AA198" i="5" s="1"/>
  <c r="F196" i="5"/>
  <c r="N204" i="5"/>
  <c r="P204" i="5"/>
  <c r="AD195" i="5"/>
  <c r="N196" i="5"/>
  <c r="N198" i="5" s="1"/>
  <c r="AA192" i="5"/>
  <c r="AA193" i="5" s="1"/>
  <c r="F192" i="5"/>
  <c r="L204" i="5"/>
  <c r="V204" i="5"/>
  <c r="X204" i="5"/>
  <c r="N200" i="5"/>
  <c r="X200" i="5"/>
  <c r="H198" i="5"/>
  <c r="X196" i="5"/>
  <c r="L196" i="5"/>
  <c r="V196" i="5"/>
  <c r="V198" i="5" s="1"/>
  <c r="K204" i="5"/>
  <c r="T204" i="5"/>
  <c r="B214" i="5"/>
  <c r="C214" i="5" s="1"/>
  <c r="AC209" i="5"/>
  <c r="U209" i="5"/>
  <c r="M209" i="5"/>
  <c r="AB209" i="5"/>
  <c r="AA209" i="5"/>
  <c r="S209" i="5"/>
  <c r="K209" i="5"/>
  <c r="Z209" i="5"/>
  <c r="Q209" i="5"/>
  <c r="I209" i="5"/>
  <c r="B210" i="5"/>
  <c r="C210" i="5" s="1"/>
  <c r="W209" i="5"/>
  <c r="O209" i="5"/>
  <c r="X209" i="5"/>
  <c r="I204" i="5"/>
  <c r="J196" i="5"/>
  <c r="T196" i="5"/>
  <c r="G196" i="5"/>
  <c r="Q192" i="5"/>
  <c r="Q193" i="5" s="1"/>
  <c r="N192" i="5"/>
  <c r="N193" i="5" s="1"/>
  <c r="X192" i="5"/>
  <c r="X193" i="5" s="1"/>
  <c r="Y192" i="5"/>
  <c r="Y193" i="5" s="1"/>
  <c r="L192" i="5"/>
  <c r="L193" i="5" s="1"/>
  <c r="V192" i="5"/>
  <c r="V193" i="5" s="1"/>
  <c r="S204" i="5"/>
  <c r="AB204" i="5"/>
  <c r="G204" i="5"/>
  <c r="Q204" i="5"/>
  <c r="I200" i="5"/>
  <c r="T200" i="5"/>
  <c r="G200" i="5"/>
  <c r="R196" i="5"/>
  <c r="R198" i="5" s="1"/>
  <c r="AB196" i="5"/>
  <c r="O196" i="5"/>
  <c r="P192" i="5"/>
  <c r="P193" i="5" s="1"/>
  <c r="J192" i="5"/>
  <c r="J193" i="5" s="1"/>
  <c r="U193" i="5"/>
  <c r="AD187" i="5"/>
  <c r="AD188" i="5" s="1"/>
  <c r="F188" i="5"/>
  <c r="W193" i="5"/>
  <c r="AA204" i="5"/>
  <c r="M204" i="5"/>
  <c r="O204" i="5"/>
  <c r="Q200" i="5"/>
  <c r="AB200" i="5"/>
  <c r="Y196" i="5"/>
  <c r="Z196" i="5"/>
  <c r="Z198" i="5" s="1"/>
  <c r="M196" i="5"/>
  <c r="M198" i="5" s="1"/>
  <c r="D55" i="4"/>
  <c r="E54" i="4"/>
  <c r="E122" i="2"/>
  <c r="D6" i="2"/>
  <c r="B4" i="3" s="1"/>
  <c r="D5" i="2"/>
  <c r="I208" i="11" l="1"/>
  <c r="O208" i="11"/>
  <c r="AD214" i="11"/>
  <c r="B229" i="11"/>
  <c r="C229" i="11" s="1"/>
  <c r="V224" i="11"/>
  <c r="AB224" i="11"/>
  <c r="AA224" i="11"/>
  <c r="Y224" i="11"/>
  <c r="N224" i="11"/>
  <c r="F224" i="11"/>
  <c r="U224" i="11"/>
  <c r="M224" i="11"/>
  <c r="T224" i="11"/>
  <c r="O224" i="11"/>
  <c r="K224" i="11"/>
  <c r="B225" i="11"/>
  <c r="C225" i="11" s="1"/>
  <c r="R224" i="11"/>
  <c r="J224" i="11"/>
  <c r="H224" i="11"/>
  <c r="Z224" i="11"/>
  <c r="I224" i="11"/>
  <c r="P224" i="11"/>
  <c r="Q224" i="11"/>
  <c r="I219" i="11"/>
  <c r="G219" i="11"/>
  <c r="Q219" i="11"/>
  <c r="K212" i="11"/>
  <c r="K213" i="11" s="1"/>
  <c r="Q212" i="11"/>
  <c r="V212" i="11"/>
  <c r="AC216" i="11"/>
  <c r="U216" i="11"/>
  <c r="M216" i="11"/>
  <c r="AA216" i="11"/>
  <c r="S216" i="11"/>
  <c r="K216" i="11"/>
  <c r="Q216" i="11"/>
  <c r="I216" i="11"/>
  <c r="X216" i="11"/>
  <c r="P216" i="11"/>
  <c r="N216" i="11"/>
  <c r="B217" i="11"/>
  <c r="C217" i="11" s="1"/>
  <c r="G216" i="11"/>
  <c r="F216" i="11"/>
  <c r="M219" i="11"/>
  <c r="O219" i="11"/>
  <c r="Y219" i="11"/>
  <c r="K219" i="11"/>
  <c r="U219" i="11"/>
  <c r="W219" i="11"/>
  <c r="J219" i="11"/>
  <c r="Z211" i="11"/>
  <c r="AA211" i="11"/>
  <c r="F211" i="11"/>
  <c r="P211" i="11"/>
  <c r="F215" i="11"/>
  <c r="P215" i="11"/>
  <c r="L219" i="11"/>
  <c r="AC219" i="11"/>
  <c r="V220" i="11"/>
  <c r="F220" i="11"/>
  <c r="AC220" i="11"/>
  <c r="U220" i="11"/>
  <c r="M220" i="11"/>
  <c r="AB220" i="11"/>
  <c r="L220" i="11"/>
  <c r="T220" i="11"/>
  <c r="AA220" i="11"/>
  <c r="S220" i="11"/>
  <c r="K220" i="11"/>
  <c r="Z220" i="11"/>
  <c r="R220" i="11"/>
  <c r="Y220" i="11"/>
  <c r="Q220" i="11"/>
  <c r="I220" i="11"/>
  <c r="B221" i="11"/>
  <c r="C221" i="11" s="1"/>
  <c r="X220" i="11"/>
  <c r="W220" i="11"/>
  <c r="P220" i="11"/>
  <c r="O220" i="11"/>
  <c r="H220" i="11"/>
  <c r="R219" i="11"/>
  <c r="N211" i="11"/>
  <c r="X211" i="11"/>
  <c r="N215" i="11"/>
  <c r="X215" i="11"/>
  <c r="AD202" i="11"/>
  <c r="AD203" i="11" s="1"/>
  <c r="AE203" i="11" s="1"/>
  <c r="S219" i="11"/>
  <c r="F219" i="11"/>
  <c r="H219" i="11"/>
  <c r="Z219" i="11"/>
  <c r="I211" i="11"/>
  <c r="L211" i="11"/>
  <c r="V211" i="11"/>
  <c r="V213" i="11" s="1"/>
  <c r="AD206" i="11"/>
  <c r="N207" i="11"/>
  <c r="N208" i="11" s="1"/>
  <c r="L215" i="11"/>
  <c r="V215" i="11"/>
  <c r="I215" i="11"/>
  <c r="AD210" i="11"/>
  <c r="T219" i="11"/>
  <c r="N219" i="11"/>
  <c r="P219" i="11"/>
  <c r="J211" i="11"/>
  <c r="T211" i="11"/>
  <c r="G211" i="11"/>
  <c r="H207" i="11"/>
  <c r="H208" i="11" s="1"/>
  <c r="L207" i="11"/>
  <c r="L208" i="11" s="1"/>
  <c r="V207" i="11"/>
  <c r="V208" i="11" s="1"/>
  <c r="J215" i="11"/>
  <c r="T215" i="11"/>
  <c r="G215" i="11"/>
  <c r="Q215" i="11"/>
  <c r="AA219" i="11"/>
  <c r="V219" i="11"/>
  <c r="Q211" i="11"/>
  <c r="AB211" i="11"/>
  <c r="AA208" i="11"/>
  <c r="J207" i="11"/>
  <c r="J208" i="11" s="1"/>
  <c r="T207" i="11"/>
  <c r="T208" i="11" s="1"/>
  <c r="K215" i="11"/>
  <c r="AB215" i="11"/>
  <c r="O215" i="11"/>
  <c r="F208" i="11"/>
  <c r="D55" i="10"/>
  <c r="E54" i="10"/>
  <c r="C224" i="9"/>
  <c r="B221" i="9"/>
  <c r="C221" i="9" s="1"/>
  <c r="N220" i="9"/>
  <c r="AB215" i="9"/>
  <c r="J215" i="9"/>
  <c r="N215" i="9"/>
  <c r="U215" i="9"/>
  <c r="AA215" i="9"/>
  <c r="Z207" i="9"/>
  <c r="Z208" i="9" s="1"/>
  <c r="L207" i="9"/>
  <c r="L208" i="9" s="1"/>
  <c r="V207" i="9"/>
  <c r="V208" i="9" s="1"/>
  <c r="P219" i="9"/>
  <c r="S219" i="9"/>
  <c r="R219" i="9"/>
  <c r="AC219" i="9"/>
  <c r="G215" i="9"/>
  <c r="T215" i="9"/>
  <c r="X215" i="9"/>
  <c r="AC215" i="9"/>
  <c r="F211" i="9"/>
  <c r="Z211" i="9"/>
  <c r="L211" i="9"/>
  <c r="H207" i="9"/>
  <c r="H208" i="9" s="1"/>
  <c r="T207" i="9"/>
  <c r="T208" i="9" s="1"/>
  <c r="G207" i="9"/>
  <c r="G208" i="9" s="1"/>
  <c r="AA219" i="9"/>
  <c r="Y224" i="9"/>
  <c r="Q224" i="9"/>
  <c r="I224" i="9"/>
  <c r="B225" i="9"/>
  <c r="C225" i="9" s="1"/>
  <c r="B229" i="9"/>
  <c r="C229" i="9" s="1"/>
  <c r="V224" i="9"/>
  <c r="N224" i="9"/>
  <c r="F224" i="9"/>
  <c r="M224" i="9"/>
  <c r="K224" i="9"/>
  <c r="H224" i="9"/>
  <c r="AB224" i="9"/>
  <c r="AA224" i="9"/>
  <c r="U224" i="9"/>
  <c r="T224" i="9"/>
  <c r="P224" i="9"/>
  <c r="Z219" i="9"/>
  <c r="AA208" i="9"/>
  <c r="H215" i="9"/>
  <c r="B217" i="9"/>
  <c r="C217" i="9" s="1"/>
  <c r="W216" i="9"/>
  <c r="O216" i="9"/>
  <c r="AC216" i="9"/>
  <c r="U216" i="9"/>
  <c r="R216" i="9"/>
  <c r="F216" i="9"/>
  <c r="AB216" i="9"/>
  <c r="P216" i="9"/>
  <c r="AA216" i="9"/>
  <c r="Y216" i="9"/>
  <c r="L216" i="9"/>
  <c r="T216" i="9"/>
  <c r="H216" i="9"/>
  <c r="X216" i="9"/>
  <c r="V216" i="9"/>
  <c r="J216" i="9"/>
  <c r="O215" i="9"/>
  <c r="P212" i="9"/>
  <c r="H212" i="9"/>
  <c r="H213" i="9" s="1"/>
  <c r="AB212" i="9"/>
  <c r="Z212" i="9"/>
  <c r="Z213" i="9" s="1"/>
  <c r="Q212" i="9"/>
  <c r="Q213" i="9" s="1"/>
  <c r="G212" i="9"/>
  <c r="AC212" i="9"/>
  <c r="AC213" i="9" s="1"/>
  <c r="T212" i="9"/>
  <c r="K212" i="9"/>
  <c r="K213" i="9" s="1"/>
  <c r="S212" i="9"/>
  <c r="S213" i="9" s="1"/>
  <c r="O211" i="9"/>
  <c r="I211" i="9"/>
  <c r="T211" i="9"/>
  <c r="R215" i="9"/>
  <c r="K215" i="9"/>
  <c r="Z215" i="9"/>
  <c r="M211" i="9"/>
  <c r="X211" i="9"/>
  <c r="R211" i="9"/>
  <c r="AB211" i="9"/>
  <c r="AB213" i="9" s="1"/>
  <c r="P207" i="9"/>
  <c r="P208" i="9" s="1"/>
  <c r="I207" i="9"/>
  <c r="I208" i="9" s="1"/>
  <c r="X207" i="9"/>
  <c r="X208" i="9" s="1"/>
  <c r="M207" i="9"/>
  <c r="M208" i="9" s="1"/>
  <c r="W207" i="9"/>
  <c r="W208" i="9" s="1"/>
  <c r="H219" i="9"/>
  <c r="W219" i="9"/>
  <c r="L219" i="9"/>
  <c r="S215" i="9"/>
  <c r="V215" i="9"/>
  <c r="I215" i="9"/>
  <c r="N211" i="9"/>
  <c r="G211" i="9"/>
  <c r="AA211" i="9"/>
  <c r="M215" i="9"/>
  <c r="J207" i="9"/>
  <c r="J208" i="9" s="1"/>
  <c r="K207" i="9"/>
  <c r="K208" i="9" s="1"/>
  <c r="U207" i="9"/>
  <c r="U208" i="9" s="1"/>
  <c r="AC208" i="9"/>
  <c r="AD214" i="9"/>
  <c r="K219" i="9"/>
  <c r="I219" i="9"/>
  <c r="T219" i="9"/>
  <c r="F215" i="9"/>
  <c r="L215" i="9"/>
  <c r="Q215" i="9"/>
  <c r="AD202" i="9"/>
  <c r="AD203" i="9" s="1"/>
  <c r="AE203" i="9" s="1"/>
  <c r="V211" i="9"/>
  <c r="P211" i="9"/>
  <c r="J211" i="9"/>
  <c r="Y207" i="9"/>
  <c r="Y208" i="9" s="1"/>
  <c r="N207" i="9"/>
  <c r="N208" i="9" s="1"/>
  <c r="AB207" i="9"/>
  <c r="AB208" i="9" s="1"/>
  <c r="O207" i="9"/>
  <c r="O208" i="9" s="1"/>
  <c r="Q207" i="9"/>
  <c r="Q208" i="9" s="1"/>
  <c r="S207" i="9"/>
  <c r="S208" i="9" s="1"/>
  <c r="N219" i="9"/>
  <c r="Q219" i="9"/>
  <c r="AD206" i="9"/>
  <c r="F208" i="9"/>
  <c r="P215" i="9"/>
  <c r="W215" i="9"/>
  <c r="W211" i="9"/>
  <c r="Y211" i="9"/>
  <c r="AD210" i="9"/>
  <c r="D55" i="8"/>
  <c r="E54" i="8"/>
  <c r="G208" i="7"/>
  <c r="AC208" i="7"/>
  <c r="W208" i="7"/>
  <c r="AD214" i="7"/>
  <c r="I208" i="7"/>
  <c r="AA211" i="7"/>
  <c r="U211" i="7"/>
  <c r="U213" i="7" s="1"/>
  <c r="F212" i="7"/>
  <c r="AC212" i="7"/>
  <c r="AC213" i="7" s="1"/>
  <c r="U212" i="7"/>
  <c r="M212" i="7"/>
  <c r="AB212" i="7"/>
  <c r="AB213" i="7" s="1"/>
  <c r="AA212" i="7"/>
  <c r="S212" i="7"/>
  <c r="K212" i="7"/>
  <c r="Z212" i="7"/>
  <c r="Q212" i="7"/>
  <c r="I212" i="7"/>
  <c r="W212" i="7"/>
  <c r="P212" i="7"/>
  <c r="O212" i="7"/>
  <c r="R211" i="7"/>
  <c r="Z211" i="7"/>
  <c r="F211" i="7"/>
  <c r="P211" i="7"/>
  <c r="S208" i="7"/>
  <c r="K211" i="7"/>
  <c r="N211" i="7"/>
  <c r="X211" i="7"/>
  <c r="B217" i="7"/>
  <c r="C217" i="7" s="1"/>
  <c r="W216" i="7"/>
  <c r="O216" i="7"/>
  <c r="F216" i="7"/>
  <c r="AC216" i="7"/>
  <c r="U216" i="7"/>
  <c r="M216" i="7"/>
  <c r="AB216" i="7"/>
  <c r="G216" i="7"/>
  <c r="AA216" i="7"/>
  <c r="S216" i="7"/>
  <c r="K216" i="7"/>
  <c r="Z216" i="7"/>
  <c r="R216" i="7"/>
  <c r="X216" i="7"/>
  <c r="Q216" i="7"/>
  <c r="P216" i="7"/>
  <c r="I216" i="7"/>
  <c r="H216" i="7"/>
  <c r="V219" i="7"/>
  <c r="O219" i="7"/>
  <c r="Y219" i="7"/>
  <c r="L219" i="7"/>
  <c r="H207" i="7"/>
  <c r="H208" i="7" s="1"/>
  <c r="L211" i="7"/>
  <c r="V211" i="7"/>
  <c r="I211" i="7"/>
  <c r="H215" i="7"/>
  <c r="Z215" i="7"/>
  <c r="P213" i="7"/>
  <c r="Y224" i="7"/>
  <c r="Q224" i="7"/>
  <c r="I224" i="7"/>
  <c r="X224" i="7"/>
  <c r="B225" i="7"/>
  <c r="C225" i="7" s="1"/>
  <c r="W224" i="7"/>
  <c r="O224" i="7"/>
  <c r="G224" i="7"/>
  <c r="B229" i="7"/>
  <c r="C229" i="7" s="1"/>
  <c r="V224" i="7"/>
  <c r="AC224" i="7"/>
  <c r="U224" i="7"/>
  <c r="M224" i="7"/>
  <c r="AB224" i="7"/>
  <c r="T224" i="7"/>
  <c r="L224" i="7"/>
  <c r="P224" i="7"/>
  <c r="R224" i="7"/>
  <c r="J224" i="7"/>
  <c r="AA224" i="7"/>
  <c r="S224" i="7"/>
  <c r="K224" i="7"/>
  <c r="W219" i="7"/>
  <c r="J219" i="7"/>
  <c r="T219" i="7"/>
  <c r="AD210" i="7"/>
  <c r="S211" i="7"/>
  <c r="S213" i="7" s="1"/>
  <c r="G211" i="7"/>
  <c r="Q211" i="7"/>
  <c r="Q213" i="7" s="1"/>
  <c r="F215" i="7"/>
  <c r="P215" i="7"/>
  <c r="K215" i="7"/>
  <c r="L208" i="7"/>
  <c r="F219" i="7"/>
  <c r="P220" i="7"/>
  <c r="B221" i="7"/>
  <c r="C221" i="7" s="1"/>
  <c r="F220" i="7"/>
  <c r="H220" i="7"/>
  <c r="AA220" i="7"/>
  <c r="R220" i="7"/>
  <c r="J220" i="7"/>
  <c r="R219" i="7"/>
  <c r="AB219" i="7"/>
  <c r="R207" i="7"/>
  <c r="R208" i="7" s="1"/>
  <c r="F207" i="7"/>
  <c r="X207" i="7"/>
  <c r="X208" i="7" s="1"/>
  <c r="T211" i="7"/>
  <c r="O211" i="7"/>
  <c r="O213" i="7" s="1"/>
  <c r="Y211" i="7"/>
  <c r="N215" i="7"/>
  <c r="X215" i="7"/>
  <c r="S215" i="7"/>
  <c r="AD206" i="7"/>
  <c r="Y208" i="7"/>
  <c r="N219" i="7"/>
  <c r="H219" i="7"/>
  <c r="AD202" i="7"/>
  <c r="AD203" i="7" s="1"/>
  <c r="AE203" i="7" s="1"/>
  <c r="N207" i="7"/>
  <c r="N208" i="7" s="1"/>
  <c r="M211" i="7"/>
  <c r="W211" i="7"/>
  <c r="L215" i="7"/>
  <c r="V215" i="7"/>
  <c r="I215" i="7"/>
  <c r="D56" i="6"/>
  <c r="E55" i="6"/>
  <c r="AD200" i="5"/>
  <c r="X198" i="5"/>
  <c r="AB198" i="5"/>
  <c r="T198" i="5"/>
  <c r="L198" i="5"/>
  <c r="J198" i="5"/>
  <c r="AC201" i="5"/>
  <c r="I201" i="5"/>
  <c r="AA201" i="5"/>
  <c r="O205" i="5"/>
  <c r="I205" i="5"/>
  <c r="AA205" i="5"/>
  <c r="O201" i="5"/>
  <c r="Y201" i="5"/>
  <c r="L201" i="5"/>
  <c r="F205" i="5"/>
  <c r="Y205" i="5"/>
  <c r="L205" i="5"/>
  <c r="J210" i="5"/>
  <c r="Y210" i="5"/>
  <c r="B211" i="5"/>
  <c r="C211" i="5" s="1"/>
  <c r="W210" i="5"/>
  <c r="O210" i="5"/>
  <c r="M210" i="5"/>
  <c r="AA210" i="5"/>
  <c r="Q210" i="5"/>
  <c r="F209" i="5"/>
  <c r="F201" i="5"/>
  <c r="W201" i="5"/>
  <c r="J201" i="5"/>
  <c r="T201" i="5"/>
  <c r="N205" i="5"/>
  <c r="J205" i="5"/>
  <c r="T205" i="5"/>
  <c r="N209" i="5"/>
  <c r="N201" i="5"/>
  <c r="H202" i="5"/>
  <c r="W202" i="5"/>
  <c r="O202" i="5"/>
  <c r="U202" i="5"/>
  <c r="M202" i="5"/>
  <c r="AB202" i="5"/>
  <c r="G202" i="5"/>
  <c r="G203" i="5" s="1"/>
  <c r="K202" i="5"/>
  <c r="Y202" i="5"/>
  <c r="Q202" i="5"/>
  <c r="Q203" i="5" s="1"/>
  <c r="R202" i="5"/>
  <c r="R201" i="5"/>
  <c r="AB201" i="5"/>
  <c r="V205" i="5"/>
  <c r="R205" i="5"/>
  <c r="AB205" i="5"/>
  <c r="H209" i="5"/>
  <c r="Y209" i="5"/>
  <c r="L209" i="5"/>
  <c r="V209" i="5"/>
  <c r="AD204" i="5"/>
  <c r="V201" i="5"/>
  <c r="H201" i="5"/>
  <c r="Z201" i="5"/>
  <c r="H205" i="5"/>
  <c r="Z205" i="5"/>
  <c r="M205" i="5"/>
  <c r="Q197" i="5"/>
  <c r="Q198" i="5" s="1"/>
  <c r="P209" i="5"/>
  <c r="J209" i="5"/>
  <c r="T209" i="5"/>
  <c r="K214" i="5"/>
  <c r="Z214" i="5"/>
  <c r="R214" i="5"/>
  <c r="J214" i="5"/>
  <c r="P214" i="5"/>
  <c r="H214" i="5"/>
  <c r="B215" i="5"/>
  <c r="C215" i="5" s="1"/>
  <c r="W214" i="5"/>
  <c r="B219" i="5"/>
  <c r="C219" i="5" s="1"/>
  <c r="N214" i="5"/>
  <c r="F214" i="5"/>
  <c r="AB214" i="5"/>
  <c r="T214" i="5"/>
  <c r="Y214" i="5"/>
  <c r="AC214" i="5"/>
  <c r="M214" i="5"/>
  <c r="AD192" i="5"/>
  <c r="AD193" i="5" s="1"/>
  <c r="AE193" i="5" s="1"/>
  <c r="F193" i="5"/>
  <c r="M201" i="5"/>
  <c r="P201" i="5"/>
  <c r="K201" i="5"/>
  <c r="B207" i="5"/>
  <c r="C207" i="5" s="1"/>
  <c r="P206" i="5"/>
  <c r="P205" i="5"/>
  <c r="K205" i="5"/>
  <c r="U205" i="5"/>
  <c r="AC197" i="5"/>
  <c r="AC198" i="5" s="1"/>
  <c r="G197" i="5"/>
  <c r="Y197" i="5"/>
  <c r="Y198" i="5" s="1"/>
  <c r="AF188" i="5"/>
  <c r="H45" i="4" s="1"/>
  <c r="AE188" i="5"/>
  <c r="G209" i="5"/>
  <c r="R209" i="5"/>
  <c r="AD196" i="5"/>
  <c r="F198" i="5"/>
  <c r="U201" i="5"/>
  <c r="X201" i="5"/>
  <c r="G205" i="5"/>
  <c r="X205" i="5"/>
  <c r="S205" i="5"/>
  <c r="O197" i="5"/>
  <c r="O198" i="5" s="1"/>
  <c r="D56" i="4"/>
  <c r="E55" i="4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C371" i="1"/>
  <c r="AC370" i="1"/>
  <c r="AC369" i="1"/>
  <c r="AC366" i="1"/>
  <c r="AC365" i="1"/>
  <c r="AC364" i="1"/>
  <c r="AC361" i="1"/>
  <c r="AC360" i="1"/>
  <c r="AC359" i="1"/>
  <c r="AC356" i="1"/>
  <c r="AC355" i="1"/>
  <c r="AC354" i="1"/>
  <c r="AC351" i="1"/>
  <c r="AC350" i="1"/>
  <c r="AC349" i="1"/>
  <c r="AC346" i="1"/>
  <c r="AC345" i="1"/>
  <c r="AC344" i="1"/>
  <c r="AC341" i="1"/>
  <c r="AC340" i="1"/>
  <c r="AC339" i="1"/>
  <c r="AC336" i="1"/>
  <c r="AC335" i="1"/>
  <c r="AC334" i="1"/>
  <c r="AC331" i="1"/>
  <c r="AC330" i="1"/>
  <c r="AC329" i="1"/>
  <c r="AC328" i="1"/>
  <c r="AC326" i="1"/>
  <c r="AC325" i="1"/>
  <c r="AC324" i="1"/>
  <c r="AC321" i="1"/>
  <c r="AC320" i="1"/>
  <c r="AC319" i="1"/>
  <c r="AC318" i="1"/>
  <c r="AC316" i="1"/>
  <c r="AC315" i="1"/>
  <c r="AC314" i="1"/>
  <c r="AC311" i="1"/>
  <c r="AC310" i="1"/>
  <c r="AC309" i="1"/>
  <c r="AC306" i="1"/>
  <c r="AC305" i="1"/>
  <c r="AC304" i="1"/>
  <c r="AC301" i="1"/>
  <c r="AC300" i="1"/>
  <c r="AC299" i="1"/>
  <c r="AC298" i="1"/>
  <c r="AC296" i="1"/>
  <c r="AC295" i="1"/>
  <c r="AC294" i="1"/>
  <c r="AC291" i="1"/>
  <c r="AC290" i="1"/>
  <c r="AC289" i="1"/>
  <c r="AC286" i="1"/>
  <c r="AC285" i="1"/>
  <c r="AC284" i="1"/>
  <c r="AC281" i="1"/>
  <c r="AC280" i="1"/>
  <c r="AC279" i="1"/>
  <c r="AC278" i="1"/>
  <c r="AC276" i="1"/>
  <c r="AC275" i="1"/>
  <c r="AC274" i="1"/>
  <c r="AC271" i="1"/>
  <c r="AC270" i="1"/>
  <c r="AC269" i="1"/>
  <c r="AC268" i="1"/>
  <c r="AC266" i="1"/>
  <c r="AC265" i="1"/>
  <c r="AC264" i="1"/>
  <c r="AC263" i="1"/>
  <c r="AC261" i="1"/>
  <c r="AC260" i="1"/>
  <c r="AC259" i="1"/>
  <c r="AC256" i="1"/>
  <c r="AC255" i="1"/>
  <c r="AC254" i="1"/>
  <c r="AC253" i="1"/>
  <c r="AC251" i="1"/>
  <c r="AC250" i="1"/>
  <c r="AC249" i="1"/>
  <c r="AC248" i="1"/>
  <c r="AC246" i="1"/>
  <c r="AC245" i="1"/>
  <c r="AC244" i="1"/>
  <c r="AC243" i="1"/>
  <c r="AC241" i="1"/>
  <c r="AC240" i="1"/>
  <c r="AC239" i="1"/>
  <c r="AC236" i="1"/>
  <c r="AC235" i="1"/>
  <c r="AC234" i="1"/>
  <c r="AC233" i="1"/>
  <c r="AC231" i="1"/>
  <c r="AC230" i="1"/>
  <c r="AC229" i="1"/>
  <c r="AC226" i="1"/>
  <c r="AC225" i="1"/>
  <c r="AC224" i="1"/>
  <c r="AC223" i="1"/>
  <c r="AC221" i="1"/>
  <c r="AC220" i="1"/>
  <c r="AC219" i="1"/>
  <c r="AC218" i="1"/>
  <c r="AC216" i="1"/>
  <c r="AC215" i="1"/>
  <c r="AC214" i="1"/>
  <c r="AC213" i="1"/>
  <c r="AC211" i="1"/>
  <c r="AC210" i="1"/>
  <c r="AC209" i="1"/>
  <c r="AC208" i="1"/>
  <c r="AC206" i="1"/>
  <c r="AC205" i="1"/>
  <c r="AC204" i="1"/>
  <c r="AC201" i="1"/>
  <c r="AC200" i="1"/>
  <c r="AC199" i="1"/>
  <c r="AC198" i="1"/>
  <c r="AC196" i="1"/>
  <c r="AC195" i="1"/>
  <c r="AC194" i="1"/>
  <c r="AC193" i="1"/>
  <c r="AC191" i="1"/>
  <c r="AC190" i="1"/>
  <c r="AC189" i="1"/>
  <c r="AC186" i="1"/>
  <c r="AC185" i="1"/>
  <c r="AC184" i="1"/>
  <c r="AC183" i="1"/>
  <c r="AC181" i="1"/>
  <c r="AC180" i="1"/>
  <c r="AC179" i="1"/>
  <c r="AC178" i="1"/>
  <c r="AC176" i="1"/>
  <c r="AC175" i="1"/>
  <c r="AC174" i="1"/>
  <c r="AC171" i="1"/>
  <c r="AC170" i="1"/>
  <c r="AC169" i="1"/>
  <c r="AC168" i="1"/>
  <c r="AC166" i="1"/>
  <c r="AC165" i="1"/>
  <c r="AC164" i="1"/>
  <c r="AC163" i="1"/>
  <c r="AC161" i="1"/>
  <c r="AC160" i="1"/>
  <c r="AC159" i="1"/>
  <c r="AC156" i="1"/>
  <c r="AC155" i="1"/>
  <c r="AC154" i="1"/>
  <c r="AC151" i="1"/>
  <c r="AC150" i="1"/>
  <c r="AC149" i="1"/>
  <c r="AC148" i="1"/>
  <c r="AC146" i="1"/>
  <c r="AC145" i="1"/>
  <c r="AC144" i="1"/>
  <c r="AC141" i="1"/>
  <c r="AC140" i="1"/>
  <c r="AC139" i="1"/>
  <c r="AC138" i="1"/>
  <c r="AC136" i="1"/>
  <c r="AC135" i="1"/>
  <c r="AC134" i="1"/>
  <c r="AC131" i="1"/>
  <c r="AC130" i="1"/>
  <c r="AC129" i="1"/>
  <c r="AC128" i="1"/>
  <c r="AC126" i="1"/>
  <c r="AC125" i="1"/>
  <c r="AC124" i="1"/>
  <c r="AC123" i="1"/>
  <c r="AC121" i="1"/>
  <c r="AC120" i="1"/>
  <c r="AC119" i="1"/>
  <c r="AC118" i="1"/>
  <c r="AC116" i="1"/>
  <c r="AC115" i="1"/>
  <c r="AC114" i="1"/>
  <c r="AC113" i="1"/>
  <c r="AC111" i="1"/>
  <c r="AC110" i="1"/>
  <c r="AC109" i="1"/>
  <c r="AC108" i="1"/>
  <c r="AC106" i="1"/>
  <c r="AC105" i="1"/>
  <c r="AC104" i="1"/>
  <c r="AC101" i="1"/>
  <c r="AC100" i="1"/>
  <c r="AC99" i="1"/>
  <c r="AC98" i="1"/>
  <c r="AC96" i="1"/>
  <c r="AC95" i="1"/>
  <c r="AC94" i="1"/>
  <c r="AC91" i="1"/>
  <c r="AC90" i="1"/>
  <c r="AC89" i="1"/>
  <c r="AC88" i="1"/>
  <c r="AC86" i="1"/>
  <c r="AC85" i="1"/>
  <c r="AC84" i="1"/>
  <c r="AC81" i="1"/>
  <c r="AC80" i="1"/>
  <c r="AC79" i="1"/>
  <c r="AC78" i="1"/>
  <c r="AC76" i="1"/>
  <c r="AC75" i="1"/>
  <c r="AC74" i="1"/>
  <c r="AC73" i="1"/>
  <c r="Q213" i="11" l="1"/>
  <c r="AD219" i="11"/>
  <c r="AD207" i="11"/>
  <c r="AD208" i="11" s="1"/>
  <c r="AE208" i="11" s="1"/>
  <c r="N212" i="11"/>
  <c r="X212" i="11"/>
  <c r="X213" i="11" s="1"/>
  <c r="S212" i="11"/>
  <c r="S213" i="11" s="1"/>
  <c r="AD211" i="11"/>
  <c r="U212" i="11"/>
  <c r="U213" i="11" s="1"/>
  <c r="I212" i="11"/>
  <c r="I213" i="11" s="1"/>
  <c r="AA212" i="11"/>
  <c r="AA213" i="11" s="1"/>
  <c r="H217" i="11"/>
  <c r="N213" i="11"/>
  <c r="B222" i="11"/>
  <c r="C222" i="11" s="1"/>
  <c r="I221" i="11"/>
  <c r="G212" i="11"/>
  <c r="G213" i="11" s="1"/>
  <c r="Y212" i="11"/>
  <c r="Y213" i="11" s="1"/>
  <c r="L212" i="11"/>
  <c r="L213" i="11" s="1"/>
  <c r="X225" i="11"/>
  <c r="R225" i="11"/>
  <c r="B226" i="11"/>
  <c r="C226" i="11" s="1"/>
  <c r="W225" i="11"/>
  <c r="O225" i="11"/>
  <c r="G225" i="11"/>
  <c r="I225" i="11"/>
  <c r="V225" i="11"/>
  <c r="F225" i="11"/>
  <c r="AD215" i="11"/>
  <c r="O216" i="11"/>
  <c r="Y216" i="11"/>
  <c r="L216" i="11"/>
  <c r="O212" i="11"/>
  <c r="O213" i="11" s="1"/>
  <c r="J212" i="11"/>
  <c r="J213" i="11" s="1"/>
  <c r="T212" i="11"/>
  <c r="T213" i="11" s="1"/>
  <c r="AC229" i="11"/>
  <c r="M229" i="11"/>
  <c r="S229" i="11"/>
  <c r="Q229" i="11"/>
  <c r="X229" i="11"/>
  <c r="B234" i="11"/>
  <c r="C234" i="11" s="1"/>
  <c r="O229" i="11"/>
  <c r="G229" i="11"/>
  <c r="B230" i="11"/>
  <c r="C230" i="11" s="1"/>
  <c r="N220" i="11"/>
  <c r="V216" i="11"/>
  <c r="J216" i="11"/>
  <c r="T216" i="11"/>
  <c r="AC212" i="11"/>
  <c r="AC213" i="11" s="1"/>
  <c r="W212" i="11"/>
  <c r="W213" i="11" s="1"/>
  <c r="R212" i="11"/>
  <c r="R213" i="11" s="1"/>
  <c r="AB212" i="11"/>
  <c r="AB213" i="11" s="1"/>
  <c r="S224" i="11"/>
  <c r="W224" i="11"/>
  <c r="X224" i="11"/>
  <c r="W216" i="11"/>
  <c r="R216" i="11"/>
  <c r="AB216" i="11"/>
  <c r="F212" i="11"/>
  <c r="H212" i="11"/>
  <c r="H213" i="11" s="1"/>
  <c r="Z212" i="11"/>
  <c r="Z213" i="11" s="1"/>
  <c r="G224" i="11"/>
  <c r="F213" i="11"/>
  <c r="G220" i="11"/>
  <c r="AD220" i="11" s="1"/>
  <c r="J220" i="11"/>
  <c r="H216" i="11"/>
  <c r="Z216" i="11"/>
  <c r="M212" i="11"/>
  <c r="M213" i="11" s="1"/>
  <c r="P212" i="11"/>
  <c r="P213" i="11" s="1"/>
  <c r="AC224" i="11"/>
  <c r="L224" i="11"/>
  <c r="D56" i="10"/>
  <c r="E55" i="10"/>
  <c r="G213" i="9"/>
  <c r="AD215" i="9"/>
  <c r="T213" i="9"/>
  <c r="AD219" i="9"/>
  <c r="AD211" i="9"/>
  <c r="S220" i="9"/>
  <c r="T220" i="9"/>
  <c r="V220" i="9"/>
  <c r="W220" i="9"/>
  <c r="J220" i="9"/>
  <c r="H220" i="9"/>
  <c r="Z220" i="9"/>
  <c r="P220" i="9"/>
  <c r="N212" i="9"/>
  <c r="N213" i="9" s="1"/>
  <c r="I212" i="9"/>
  <c r="I213" i="9" s="1"/>
  <c r="X212" i="9"/>
  <c r="X213" i="9" s="1"/>
  <c r="B230" i="9"/>
  <c r="C230" i="9" s="1"/>
  <c r="B234" i="9"/>
  <c r="V229" i="9"/>
  <c r="U229" i="9"/>
  <c r="J224" i="9"/>
  <c r="AA220" i="9"/>
  <c r="M220" i="9"/>
  <c r="X220" i="9"/>
  <c r="L212" i="9"/>
  <c r="L213" i="9" s="1"/>
  <c r="W212" i="9"/>
  <c r="W213" i="9" s="1"/>
  <c r="R212" i="9"/>
  <c r="R213" i="9" s="1"/>
  <c r="K217" i="9"/>
  <c r="Y217" i="9"/>
  <c r="Y218" i="9" s="1"/>
  <c r="Q217" i="9"/>
  <c r="N217" i="9"/>
  <c r="X217" i="9"/>
  <c r="X218" i="9" s="1"/>
  <c r="H217" i="9"/>
  <c r="H218" i="9" s="1"/>
  <c r="T217" i="9"/>
  <c r="T218" i="9" s="1"/>
  <c r="F217" i="9"/>
  <c r="G224" i="9"/>
  <c r="R224" i="9"/>
  <c r="AD207" i="9"/>
  <c r="AD208" i="9" s="1"/>
  <c r="AE208" i="9" s="1"/>
  <c r="AB220" i="9"/>
  <c r="U220" i="9"/>
  <c r="I220" i="9"/>
  <c r="P213" i="9"/>
  <c r="M212" i="9"/>
  <c r="M213" i="9" s="1"/>
  <c r="F212" i="9"/>
  <c r="AA212" i="9"/>
  <c r="AA213" i="9" s="1"/>
  <c r="Z216" i="9"/>
  <c r="G216" i="9"/>
  <c r="I216" i="9"/>
  <c r="L224" i="9"/>
  <c r="AC224" i="9"/>
  <c r="O224" i="9"/>
  <c r="Z224" i="9"/>
  <c r="L220" i="9"/>
  <c r="G220" i="9"/>
  <c r="AC220" i="9"/>
  <c r="Q220" i="9"/>
  <c r="U212" i="9"/>
  <c r="U213" i="9" s="1"/>
  <c r="O212" i="9"/>
  <c r="O213" i="9" s="1"/>
  <c r="J212" i="9"/>
  <c r="J213" i="9" s="1"/>
  <c r="S216" i="9"/>
  <c r="Q216" i="9"/>
  <c r="X224" i="9"/>
  <c r="S224" i="9"/>
  <c r="W224" i="9"/>
  <c r="O220" i="9"/>
  <c r="AC221" i="9"/>
  <c r="U221" i="9"/>
  <c r="M221" i="9"/>
  <c r="AB221" i="9"/>
  <c r="Z221" i="9"/>
  <c r="R221" i="9"/>
  <c r="J221" i="9"/>
  <c r="Y221" i="9"/>
  <c r="K221" i="9"/>
  <c r="W221" i="9"/>
  <c r="G221" i="9"/>
  <c r="S221" i="9"/>
  <c r="X221" i="9"/>
  <c r="V221" i="9"/>
  <c r="N221" i="9"/>
  <c r="B222" i="9"/>
  <c r="C222" i="9" s="1"/>
  <c r="F221" i="9"/>
  <c r="H221" i="9"/>
  <c r="F220" i="9"/>
  <c r="Y220" i="9"/>
  <c r="V212" i="9"/>
  <c r="V213" i="9" s="1"/>
  <c r="Y212" i="9"/>
  <c r="Y213" i="9" s="1"/>
  <c r="K216" i="9"/>
  <c r="K218" i="9" s="1"/>
  <c r="N216" i="9"/>
  <c r="M216" i="9"/>
  <c r="AC225" i="9"/>
  <c r="U225" i="9"/>
  <c r="M225" i="9"/>
  <c r="AA225" i="9"/>
  <c r="J225" i="9"/>
  <c r="X225" i="9"/>
  <c r="H225" i="9"/>
  <c r="T225" i="9"/>
  <c r="S225" i="9"/>
  <c r="W225" i="9"/>
  <c r="Q225" i="9"/>
  <c r="O225" i="9"/>
  <c r="B226" i="9"/>
  <c r="C226" i="9" s="1"/>
  <c r="K220" i="9"/>
  <c r="R220" i="9"/>
  <c r="D56" i="8"/>
  <c r="E55" i="8"/>
  <c r="I213" i="7"/>
  <c r="W213" i="7"/>
  <c r="M213" i="7"/>
  <c r="K213" i="7"/>
  <c r="AD215" i="7"/>
  <c r="N220" i="7"/>
  <c r="X220" i="7"/>
  <c r="B234" i="7"/>
  <c r="C234" i="7" s="1"/>
  <c r="U229" i="7"/>
  <c r="M229" i="7"/>
  <c r="AB229" i="7"/>
  <c r="T229" i="7"/>
  <c r="V229" i="7"/>
  <c r="K229" i="7"/>
  <c r="Z229" i="7"/>
  <c r="R229" i="7"/>
  <c r="J229" i="7"/>
  <c r="Q229" i="7"/>
  <c r="B230" i="7"/>
  <c r="C230" i="7" s="1"/>
  <c r="W229" i="7"/>
  <c r="O229" i="7"/>
  <c r="G229" i="7"/>
  <c r="X229" i="7"/>
  <c r="H229" i="7"/>
  <c r="Z220" i="7"/>
  <c r="L220" i="7"/>
  <c r="V220" i="7"/>
  <c r="AD219" i="7"/>
  <c r="AA217" i="7"/>
  <c r="AA218" i="7" s="1"/>
  <c r="Z217" i="7"/>
  <c r="Z218" i="7" s="1"/>
  <c r="R217" i="7"/>
  <c r="R218" i="7" s="1"/>
  <c r="J217" i="7"/>
  <c r="Y217" i="7"/>
  <c r="I217" i="7"/>
  <c r="I218" i="7" s="1"/>
  <c r="H217" i="7"/>
  <c r="H218" i="7" s="1"/>
  <c r="W217" i="7"/>
  <c r="W218" i="7" s="1"/>
  <c r="O217" i="7"/>
  <c r="O218" i="7" s="1"/>
  <c r="G217" i="7"/>
  <c r="G218" i="7" s="1"/>
  <c r="N217" i="7"/>
  <c r="Q217" i="7"/>
  <c r="Q218" i="7" s="1"/>
  <c r="AC217" i="7"/>
  <c r="AC218" i="7" s="1"/>
  <c r="AB217" i="7"/>
  <c r="AB218" i="7" s="1"/>
  <c r="U217" i="7"/>
  <c r="U218" i="7" s="1"/>
  <c r="T217" i="7"/>
  <c r="L217" i="7"/>
  <c r="AD211" i="7"/>
  <c r="F213" i="7"/>
  <c r="I220" i="7"/>
  <c r="T220" i="7"/>
  <c r="G220" i="7"/>
  <c r="AD207" i="7"/>
  <c r="AD208" i="7" s="1"/>
  <c r="AE208" i="7" s="1"/>
  <c r="F208" i="7"/>
  <c r="Q220" i="7"/>
  <c r="AB220" i="7"/>
  <c r="O220" i="7"/>
  <c r="N212" i="7"/>
  <c r="N213" i="7" s="1"/>
  <c r="Y220" i="7"/>
  <c r="M220" i="7"/>
  <c r="W220" i="7"/>
  <c r="AC225" i="7"/>
  <c r="M225" i="7"/>
  <c r="S225" i="7"/>
  <c r="I225" i="7"/>
  <c r="X225" i="7"/>
  <c r="B226" i="7"/>
  <c r="C226" i="7" s="1"/>
  <c r="W225" i="7"/>
  <c r="O225" i="7"/>
  <c r="G225" i="7"/>
  <c r="N216" i="7"/>
  <c r="X212" i="7"/>
  <c r="X213" i="7" s="1"/>
  <c r="Y212" i="7"/>
  <c r="Y213" i="7" s="1"/>
  <c r="L212" i="7"/>
  <c r="L213" i="7" s="1"/>
  <c r="V212" i="7"/>
  <c r="V213" i="7" s="1"/>
  <c r="K220" i="7"/>
  <c r="U220" i="7"/>
  <c r="K221" i="7"/>
  <c r="AA221" i="7"/>
  <c r="I221" i="7"/>
  <c r="B222" i="7"/>
  <c r="C222" i="7" s="1"/>
  <c r="AC221" i="7"/>
  <c r="Z224" i="7"/>
  <c r="F224" i="7"/>
  <c r="H224" i="7"/>
  <c r="Y216" i="7"/>
  <c r="L216" i="7"/>
  <c r="L218" i="7" s="1"/>
  <c r="V216" i="7"/>
  <c r="G212" i="7"/>
  <c r="G213" i="7" s="1"/>
  <c r="J212" i="7"/>
  <c r="J213" i="7" s="1"/>
  <c r="T212" i="7"/>
  <c r="T213" i="7" s="1"/>
  <c r="S220" i="7"/>
  <c r="AC220" i="7"/>
  <c r="N224" i="7"/>
  <c r="J216" i="7"/>
  <c r="T216" i="7"/>
  <c r="Z213" i="7"/>
  <c r="H212" i="7"/>
  <c r="H213" i="7" s="1"/>
  <c r="R212" i="7"/>
  <c r="R213" i="7" s="1"/>
  <c r="AA213" i="7"/>
  <c r="E56" i="6"/>
  <c r="D57" i="6"/>
  <c r="U203" i="5"/>
  <c r="AB203" i="5"/>
  <c r="H203" i="5"/>
  <c r="AD197" i="5"/>
  <c r="AD198" i="5" s="1"/>
  <c r="AE198" i="5" s="1"/>
  <c r="N206" i="5"/>
  <c r="X206" i="5"/>
  <c r="L206" i="5"/>
  <c r="V206" i="5"/>
  <c r="I206" i="5"/>
  <c r="B216" i="5"/>
  <c r="C216" i="5" s="1"/>
  <c r="F215" i="5"/>
  <c r="U215" i="5"/>
  <c r="AA215" i="5"/>
  <c r="P215" i="5"/>
  <c r="H215" i="5"/>
  <c r="Y203" i="5"/>
  <c r="K206" i="5"/>
  <c r="T206" i="5"/>
  <c r="G206" i="5"/>
  <c r="Q206" i="5"/>
  <c r="U210" i="5"/>
  <c r="AC211" i="5"/>
  <c r="U211" i="5"/>
  <c r="M211" i="5"/>
  <c r="AB211" i="5"/>
  <c r="T211" i="5"/>
  <c r="S211" i="5"/>
  <c r="K211" i="5"/>
  <c r="Z211" i="5"/>
  <c r="R211" i="5"/>
  <c r="Q211" i="5"/>
  <c r="B212" i="5"/>
  <c r="C212" i="5" s="1"/>
  <c r="W211" i="5"/>
  <c r="O211" i="5"/>
  <c r="G211" i="5"/>
  <c r="X211" i="5"/>
  <c r="R210" i="5"/>
  <c r="O203" i="5"/>
  <c r="G198" i="5"/>
  <c r="S206" i="5"/>
  <c r="S208" i="5" s="1"/>
  <c r="AB206" i="5"/>
  <c r="O206" i="5"/>
  <c r="Y206" i="5"/>
  <c r="R203" i="5"/>
  <c r="S202" i="5"/>
  <c r="S203" i="5" s="1"/>
  <c r="AC202" i="5"/>
  <c r="AC203" i="5" s="1"/>
  <c r="P202" i="5"/>
  <c r="P203" i="5" s="1"/>
  <c r="L210" i="5"/>
  <c r="AC210" i="5"/>
  <c r="H210" i="5"/>
  <c r="Z210" i="5"/>
  <c r="AA206" i="5"/>
  <c r="M206" i="5"/>
  <c r="W206" i="5"/>
  <c r="K203" i="5"/>
  <c r="U214" i="5"/>
  <c r="V214" i="5"/>
  <c r="X214" i="5"/>
  <c r="S214" i="5"/>
  <c r="J202" i="5"/>
  <c r="J203" i="5" s="1"/>
  <c r="AA202" i="5"/>
  <c r="AA203" i="5" s="1"/>
  <c r="F202" i="5"/>
  <c r="F203" i="5" s="1"/>
  <c r="X202" i="5"/>
  <c r="X203" i="5" s="1"/>
  <c r="W203" i="5"/>
  <c r="T210" i="5"/>
  <c r="F210" i="5"/>
  <c r="P210" i="5"/>
  <c r="J206" i="5"/>
  <c r="U206" i="5"/>
  <c r="M207" i="5"/>
  <c r="AB207" i="5"/>
  <c r="T207" i="5"/>
  <c r="L207" i="5"/>
  <c r="AA207" i="5"/>
  <c r="S207" i="5"/>
  <c r="K207" i="5"/>
  <c r="Z207" i="5"/>
  <c r="R207" i="5"/>
  <c r="J207" i="5"/>
  <c r="Y207" i="5"/>
  <c r="Y208" i="5" s="1"/>
  <c r="Q207" i="5"/>
  <c r="X207" i="5"/>
  <c r="P207" i="5"/>
  <c r="P208" i="5" s="1"/>
  <c r="H207" i="5"/>
  <c r="V207" i="5"/>
  <c r="N207" i="5"/>
  <c r="N208" i="5" s="1"/>
  <c r="F207" i="5"/>
  <c r="O207" i="5"/>
  <c r="W207" i="5"/>
  <c r="B220" i="5"/>
  <c r="C220" i="5" s="1"/>
  <c r="B224" i="5"/>
  <c r="C224" i="5" s="1"/>
  <c r="AC219" i="5"/>
  <c r="I214" i="5"/>
  <c r="AA214" i="5"/>
  <c r="N202" i="5"/>
  <c r="N203" i="5" s="1"/>
  <c r="AD201" i="5"/>
  <c r="AB210" i="5"/>
  <c r="N210" i="5"/>
  <c r="X210" i="5"/>
  <c r="R206" i="5"/>
  <c r="AC206" i="5"/>
  <c r="H206" i="5"/>
  <c r="H208" i="5" s="1"/>
  <c r="M203" i="5"/>
  <c r="G214" i="5"/>
  <c r="Q214" i="5"/>
  <c r="Z202" i="5"/>
  <c r="Z203" i="5" s="1"/>
  <c r="L202" i="5"/>
  <c r="L203" i="5" s="1"/>
  <c r="V202" i="5"/>
  <c r="V203" i="5" s="1"/>
  <c r="K210" i="5"/>
  <c r="V210" i="5"/>
  <c r="I210" i="5"/>
  <c r="Z206" i="5"/>
  <c r="F206" i="5"/>
  <c r="L214" i="5"/>
  <c r="O214" i="5"/>
  <c r="I202" i="5"/>
  <c r="I203" i="5" s="1"/>
  <c r="T202" i="5"/>
  <c r="T203" i="5" s="1"/>
  <c r="AD209" i="5"/>
  <c r="S210" i="5"/>
  <c r="G210" i="5"/>
  <c r="AD205" i="5"/>
  <c r="D57" i="4"/>
  <c r="E56" i="4"/>
  <c r="AC317" i="1"/>
  <c r="AC357" i="1"/>
  <c r="AC277" i="1"/>
  <c r="AC197" i="1"/>
  <c r="AC237" i="1"/>
  <c r="AC157" i="1"/>
  <c r="AC77" i="1"/>
  <c r="AC117" i="1"/>
  <c r="AC122" i="1"/>
  <c r="AC242" i="1"/>
  <c r="AC282" i="1"/>
  <c r="AC322" i="1"/>
  <c r="AC362" i="1"/>
  <c r="AC87" i="1"/>
  <c r="AC127" i="1"/>
  <c r="AC167" i="1"/>
  <c r="AC207" i="1"/>
  <c r="AC247" i="1"/>
  <c r="AC287" i="1"/>
  <c r="AC327" i="1"/>
  <c r="AC367" i="1"/>
  <c r="AC82" i="1"/>
  <c r="AC162" i="1"/>
  <c r="AC92" i="1"/>
  <c r="AC172" i="1"/>
  <c r="AC212" i="1"/>
  <c r="AC97" i="1"/>
  <c r="AC137" i="1"/>
  <c r="AC177" i="1"/>
  <c r="AC217" i="1"/>
  <c r="AC257" i="1"/>
  <c r="AC297" i="1"/>
  <c r="AC337" i="1"/>
  <c r="AC102" i="1"/>
  <c r="AC142" i="1"/>
  <c r="AC182" i="1"/>
  <c r="AC222" i="1"/>
  <c r="AC262" i="1"/>
  <c r="AC302" i="1"/>
  <c r="AC342" i="1"/>
  <c r="AC132" i="1"/>
  <c r="AC332" i="1"/>
  <c r="AC107" i="1"/>
  <c r="AC147" i="1"/>
  <c r="AC187" i="1"/>
  <c r="AC227" i="1"/>
  <c r="AC267" i="1"/>
  <c r="AC307" i="1"/>
  <c r="AC347" i="1"/>
  <c r="AC202" i="1"/>
  <c r="AC252" i="1"/>
  <c r="AC292" i="1"/>
  <c r="AC372" i="1"/>
  <c r="AC112" i="1"/>
  <c r="AC152" i="1"/>
  <c r="AC192" i="1"/>
  <c r="AC232" i="1"/>
  <c r="AC272" i="1"/>
  <c r="AC312" i="1"/>
  <c r="AC352" i="1"/>
  <c r="AC103" i="1"/>
  <c r="AC228" i="1"/>
  <c r="AC188" i="1"/>
  <c r="AC83" i="1"/>
  <c r="AC143" i="1"/>
  <c r="AC93" i="1"/>
  <c r="AC238" i="1"/>
  <c r="AC133" i="1"/>
  <c r="AC153" i="1"/>
  <c r="AC173" i="1"/>
  <c r="AC258" i="1"/>
  <c r="AC158" i="1"/>
  <c r="AC203" i="1"/>
  <c r="AC293" i="1"/>
  <c r="AC288" i="1"/>
  <c r="AC313" i="1"/>
  <c r="AC353" i="1"/>
  <c r="AC273" i="1"/>
  <c r="AC308" i="1"/>
  <c r="AC333" i="1"/>
  <c r="AC338" i="1"/>
  <c r="AC358" i="1"/>
  <c r="AC283" i="1"/>
  <c r="AC303" i="1"/>
  <c r="AC323" i="1"/>
  <c r="AC343" i="1"/>
  <c r="AC363" i="1"/>
  <c r="AC348" i="1"/>
  <c r="AC368" i="1"/>
  <c r="F229" i="11" l="1"/>
  <c r="P229" i="11"/>
  <c r="K229" i="11"/>
  <c r="U229" i="11"/>
  <c r="U225" i="11"/>
  <c r="AC225" i="11"/>
  <c r="J225" i="11"/>
  <c r="AB221" i="11"/>
  <c r="G221" i="11"/>
  <c r="Q221" i="11"/>
  <c r="Z217" i="11"/>
  <c r="Z218" i="11" s="1"/>
  <c r="AC217" i="11"/>
  <c r="AC218" i="11" s="1"/>
  <c r="P217" i="11"/>
  <c r="P218" i="11" s="1"/>
  <c r="O221" i="11"/>
  <c r="Y221" i="11"/>
  <c r="AA217" i="11"/>
  <c r="AA218" i="11" s="1"/>
  <c r="F217" i="11"/>
  <c r="X217" i="11"/>
  <c r="X218" i="11" s="1"/>
  <c r="H218" i="11"/>
  <c r="N229" i="11"/>
  <c r="I229" i="11"/>
  <c r="AA229" i="11"/>
  <c r="Z225" i="11"/>
  <c r="M221" i="11"/>
  <c r="W221" i="11"/>
  <c r="J221" i="11"/>
  <c r="N217" i="11"/>
  <c r="N218" i="11" s="1"/>
  <c r="I217" i="11"/>
  <c r="I218" i="11" s="1"/>
  <c r="AD224" i="11"/>
  <c r="L221" i="11"/>
  <c r="U221" i="11"/>
  <c r="V222" i="11"/>
  <c r="AC222" i="11"/>
  <c r="M222" i="11"/>
  <c r="AB222" i="11"/>
  <c r="T222" i="11"/>
  <c r="L222" i="11"/>
  <c r="N222" i="11"/>
  <c r="S222" i="11"/>
  <c r="Z222" i="11"/>
  <c r="R222" i="11"/>
  <c r="J222" i="11"/>
  <c r="Y222" i="11"/>
  <c r="Q222" i="11"/>
  <c r="X222" i="11"/>
  <c r="P222" i="11"/>
  <c r="G222" i="11"/>
  <c r="O222" i="11"/>
  <c r="H222" i="11"/>
  <c r="R221" i="11"/>
  <c r="L217" i="11"/>
  <c r="L218" i="11" s="1"/>
  <c r="V217" i="11"/>
  <c r="V218" i="11" s="1"/>
  <c r="Q217" i="11"/>
  <c r="Q218" i="11" s="1"/>
  <c r="V229" i="11"/>
  <c r="Y229" i="11"/>
  <c r="L229" i="11"/>
  <c r="Y225" i="11"/>
  <c r="V226" i="11"/>
  <c r="B227" i="11"/>
  <c r="C227" i="11" s="1"/>
  <c r="M226" i="11"/>
  <c r="R226" i="11"/>
  <c r="L225" i="11"/>
  <c r="K221" i="11"/>
  <c r="AC221" i="11"/>
  <c r="AC223" i="11" s="1"/>
  <c r="H221" i="11"/>
  <c r="H223" i="11" s="1"/>
  <c r="Z221" i="11"/>
  <c r="J217" i="11"/>
  <c r="J218" i="11" s="1"/>
  <c r="T217" i="11"/>
  <c r="T218" i="11" s="1"/>
  <c r="G217" i="11"/>
  <c r="G218" i="11" s="1"/>
  <c r="Y217" i="11"/>
  <c r="Y218" i="11" s="1"/>
  <c r="W229" i="11"/>
  <c r="J229" i="11"/>
  <c r="T229" i="11"/>
  <c r="N225" i="11"/>
  <c r="K225" i="11"/>
  <c r="H225" i="11"/>
  <c r="T225" i="11"/>
  <c r="S221" i="11"/>
  <c r="S223" i="11" s="1"/>
  <c r="F221" i="11"/>
  <c r="P221" i="11"/>
  <c r="P223" i="11" s="1"/>
  <c r="K217" i="11"/>
  <c r="K218" i="11" s="1"/>
  <c r="AB217" i="11"/>
  <c r="AB218" i="11" s="1"/>
  <c r="O217" i="11"/>
  <c r="O218" i="11" s="1"/>
  <c r="X234" i="11"/>
  <c r="B235" i="11"/>
  <c r="C235" i="11" s="1"/>
  <c r="B239" i="11"/>
  <c r="C239" i="11" s="1"/>
  <c r="V234" i="11"/>
  <c r="T234" i="11"/>
  <c r="Z234" i="11"/>
  <c r="R229" i="11"/>
  <c r="AB229" i="11"/>
  <c r="Q225" i="11"/>
  <c r="AA225" i="11"/>
  <c r="P225" i="11"/>
  <c r="AB225" i="11"/>
  <c r="T221" i="11"/>
  <c r="T223" i="11" s="1"/>
  <c r="N221" i="11"/>
  <c r="X221" i="11"/>
  <c r="R217" i="11"/>
  <c r="R218" i="11" s="1"/>
  <c r="M217" i="11"/>
  <c r="M218" i="11" s="1"/>
  <c r="W217" i="11"/>
  <c r="W218" i="11" s="1"/>
  <c r="AD216" i="11"/>
  <c r="AD212" i="11"/>
  <c r="AD213" i="11" s="1"/>
  <c r="AE213" i="11" s="1"/>
  <c r="H230" i="11"/>
  <c r="B231" i="11"/>
  <c r="C231" i="11" s="1"/>
  <c r="AC230" i="11"/>
  <c r="W230" i="11"/>
  <c r="S230" i="11"/>
  <c r="H229" i="11"/>
  <c r="Z229" i="11"/>
  <c r="S225" i="11"/>
  <c r="M225" i="11"/>
  <c r="AA221" i="11"/>
  <c r="V221" i="11"/>
  <c r="S217" i="11"/>
  <c r="S218" i="11" s="1"/>
  <c r="U217" i="11"/>
  <c r="U218" i="11" s="1"/>
  <c r="D57" i="10"/>
  <c r="E56" i="10"/>
  <c r="C234" i="9"/>
  <c r="Y234" i="9" s="1"/>
  <c r="N218" i="9"/>
  <c r="Q218" i="9"/>
  <c r="Z226" i="9"/>
  <c r="R226" i="9"/>
  <c r="B227" i="9"/>
  <c r="C227" i="9" s="1"/>
  <c r="W226" i="9"/>
  <c r="O226" i="9"/>
  <c r="G226" i="9"/>
  <c r="L226" i="9"/>
  <c r="X226" i="9"/>
  <c r="H226" i="9"/>
  <c r="T226" i="9"/>
  <c r="J226" i="9"/>
  <c r="P226" i="9"/>
  <c r="M226" i="9"/>
  <c r="AC226" i="9"/>
  <c r="K226" i="9"/>
  <c r="AD220" i="9"/>
  <c r="R229" i="9"/>
  <c r="AA229" i="9"/>
  <c r="K234" i="9"/>
  <c r="N234" i="9"/>
  <c r="U234" i="9"/>
  <c r="B239" i="9"/>
  <c r="B235" i="9"/>
  <c r="C235" i="9" s="1"/>
  <c r="G229" i="9"/>
  <c r="F218" i="9"/>
  <c r="AD212" i="9"/>
  <c r="AD213" i="9" s="1"/>
  <c r="AE213" i="9" s="1"/>
  <c r="P217" i="9"/>
  <c r="P218" i="9" s="1"/>
  <c r="Z217" i="9"/>
  <c r="Z218" i="9" s="1"/>
  <c r="S217" i="9"/>
  <c r="S218" i="9" s="1"/>
  <c r="M229" i="9"/>
  <c r="H229" i="9"/>
  <c r="L229" i="9"/>
  <c r="O229" i="9"/>
  <c r="AA217" i="9"/>
  <c r="AA218" i="9" s="1"/>
  <c r="J229" i="9"/>
  <c r="X229" i="9"/>
  <c r="T229" i="9"/>
  <c r="W229" i="9"/>
  <c r="F213" i="9"/>
  <c r="R225" i="9"/>
  <c r="F225" i="9"/>
  <c r="V217" i="9"/>
  <c r="V218" i="9" s="1"/>
  <c r="O217" i="9"/>
  <c r="O218" i="9" s="1"/>
  <c r="M217" i="9"/>
  <c r="M218" i="9" s="1"/>
  <c r="Q229" i="9"/>
  <c r="I229" i="9"/>
  <c r="AB229" i="9"/>
  <c r="AA230" i="9"/>
  <c r="S230" i="9"/>
  <c r="K230" i="9"/>
  <c r="Z230" i="9"/>
  <c r="R230" i="9"/>
  <c r="J230" i="9"/>
  <c r="P230" i="9"/>
  <c r="H230" i="9"/>
  <c r="B231" i="9"/>
  <c r="C231" i="9" s="1"/>
  <c r="W230" i="9"/>
  <c r="O230" i="9"/>
  <c r="G230" i="9"/>
  <c r="AC230" i="9"/>
  <c r="AB230" i="9"/>
  <c r="L230" i="9"/>
  <c r="Y230" i="9"/>
  <c r="I230" i="9"/>
  <c r="V230" i="9"/>
  <c r="F230" i="9"/>
  <c r="T230" i="9"/>
  <c r="X230" i="9"/>
  <c r="N230" i="9"/>
  <c r="Q230" i="9"/>
  <c r="U230" i="9"/>
  <c r="L225" i="9"/>
  <c r="Y225" i="9"/>
  <c r="Z225" i="9"/>
  <c r="N225" i="9"/>
  <c r="O221" i="9"/>
  <c r="AA221" i="9"/>
  <c r="L221" i="9"/>
  <c r="J217" i="9"/>
  <c r="J218" i="9" s="1"/>
  <c r="AB217" i="9"/>
  <c r="AB218" i="9" s="1"/>
  <c r="U217" i="9"/>
  <c r="U218" i="9" s="1"/>
  <c r="Z229" i="9"/>
  <c r="Y229" i="9"/>
  <c r="F229" i="9"/>
  <c r="I225" i="9"/>
  <c r="AB225" i="9"/>
  <c r="K225" i="9"/>
  <c r="V225" i="9"/>
  <c r="P221" i="9"/>
  <c r="I221" i="9"/>
  <c r="T221" i="9"/>
  <c r="G217" i="9"/>
  <c r="G218" i="9" s="1"/>
  <c r="W217" i="9"/>
  <c r="W218" i="9" s="1"/>
  <c r="I217" i="9"/>
  <c r="I218" i="9" s="1"/>
  <c r="AC217" i="9"/>
  <c r="AC218" i="9" s="1"/>
  <c r="AC229" i="9"/>
  <c r="K229" i="9"/>
  <c r="N229" i="9"/>
  <c r="AD224" i="9"/>
  <c r="Q222" i="9"/>
  <c r="G225" i="9"/>
  <c r="P225" i="9"/>
  <c r="Q221" i="9"/>
  <c r="R217" i="9"/>
  <c r="R218" i="9" s="1"/>
  <c r="L217" i="9"/>
  <c r="L218" i="9" s="1"/>
  <c r="P229" i="9"/>
  <c r="S229" i="9"/>
  <c r="AD216" i="9"/>
  <c r="D57" i="8"/>
  <c r="E56" i="8"/>
  <c r="N218" i="7"/>
  <c r="Y218" i="7"/>
  <c r="J218" i="7"/>
  <c r="T218" i="7"/>
  <c r="AD220" i="7"/>
  <c r="AD224" i="7"/>
  <c r="U221" i="7"/>
  <c r="X221" i="7"/>
  <c r="S221" i="7"/>
  <c r="P225" i="7"/>
  <c r="K225" i="7"/>
  <c r="U225" i="7"/>
  <c r="B235" i="7"/>
  <c r="C235" i="7" s="1"/>
  <c r="B239" i="7"/>
  <c r="C239" i="7" s="1"/>
  <c r="AA234" i="7"/>
  <c r="AA225" i="7"/>
  <c r="O221" i="7"/>
  <c r="AD216" i="7"/>
  <c r="Q221" i="7"/>
  <c r="Y221" i="7"/>
  <c r="L221" i="7"/>
  <c r="N221" i="7"/>
  <c r="W221" i="7"/>
  <c r="J221" i="7"/>
  <c r="T221" i="7"/>
  <c r="F225" i="7"/>
  <c r="Y225" i="7"/>
  <c r="L225" i="7"/>
  <c r="P217" i="7"/>
  <c r="P218" i="7" s="1"/>
  <c r="K217" i="7"/>
  <c r="K218" i="7" s="1"/>
  <c r="Y230" i="7"/>
  <c r="Q230" i="7"/>
  <c r="I230" i="7"/>
  <c r="X230" i="7"/>
  <c r="P230" i="7"/>
  <c r="B231" i="7"/>
  <c r="C231" i="7" s="1"/>
  <c r="O230" i="7"/>
  <c r="G230" i="7"/>
  <c r="V230" i="7"/>
  <c r="N230" i="7"/>
  <c r="F230" i="7"/>
  <c r="U230" i="7"/>
  <c r="AA230" i="7"/>
  <c r="S230" i="7"/>
  <c r="K230" i="7"/>
  <c r="T230" i="7"/>
  <c r="L230" i="7"/>
  <c r="Z230" i="7"/>
  <c r="AB230" i="7"/>
  <c r="S229" i="7"/>
  <c r="AC229" i="7"/>
  <c r="B227" i="7"/>
  <c r="C227" i="7" s="1"/>
  <c r="P226" i="7"/>
  <c r="Q225" i="7"/>
  <c r="V221" i="7"/>
  <c r="H222" i="7"/>
  <c r="W222" i="7"/>
  <c r="O222" i="7"/>
  <c r="G222" i="7"/>
  <c r="V222" i="7"/>
  <c r="U222" i="7"/>
  <c r="M222" i="7"/>
  <c r="AB222" i="7"/>
  <c r="T222" i="7"/>
  <c r="L222" i="7"/>
  <c r="N222" i="7"/>
  <c r="K222" i="7"/>
  <c r="K223" i="7" s="1"/>
  <c r="Y222" i="7"/>
  <c r="Q222" i="7"/>
  <c r="I222" i="7"/>
  <c r="I223" i="7" s="1"/>
  <c r="Z222" i="7"/>
  <c r="R222" i="7"/>
  <c r="R221" i="7"/>
  <c r="AB221" i="7"/>
  <c r="N225" i="7"/>
  <c r="J225" i="7"/>
  <c r="T225" i="7"/>
  <c r="F217" i="7"/>
  <c r="X217" i="7"/>
  <c r="X218" i="7" s="1"/>
  <c r="S217" i="7"/>
  <c r="S218" i="7" s="1"/>
  <c r="I229" i="7"/>
  <c r="AA229" i="7"/>
  <c r="F229" i="7"/>
  <c r="F221" i="7"/>
  <c r="H221" i="7"/>
  <c r="Z221" i="7"/>
  <c r="V225" i="7"/>
  <c r="R225" i="7"/>
  <c r="AB225" i="7"/>
  <c r="N229" i="7"/>
  <c r="G221" i="7"/>
  <c r="G223" i="7" s="1"/>
  <c r="M221" i="7"/>
  <c r="P221" i="7"/>
  <c r="H225" i="7"/>
  <c r="Z225" i="7"/>
  <c r="AD212" i="7"/>
  <c r="AD213" i="7" s="1"/>
  <c r="AE213" i="7" s="1"/>
  <c r="M217" i="7"/>
  <c r="M218" i="7" s="1"/>
  <c r="V217" i="7"/>
  <c r="V218" i="7" s="1"/>
  <c r="P229" i="7"/>
  <c r="Y229" i="7"/>
  <c r="L229" i="7"/>
  <c r="E57" i="6"/>
  <c r="D58" i="6"/>
  <c r="Z208" i="5"/>
  <c r="R208" i="5"/>
  <c r="K208" i="5"/>
  <c r="V208" i="5"/>
  <c r="L208" i="5"/>
  <c r="X208" i="5"/>
  <c r="J208" i="5"/>
  <c r="AD214" i="5"/>
  <c r="Z219" i="5"/>
  <c r="AA219" i="5"/>
  <c r="F219" i="5"/>
  <c r="H219" i="5"/>
  <c r="AA208" i="5"/>
  <c r="AB208" i="5"/>
  <c r="T208" i="5"/>
  <c r="I215" i="5"/>
  <c r="S215" i="5"/>
  <c r="AC215" i="5"/>
  <c r="AD210" i="5"/>
  <c r="R219" i="5"/>
  <c r="J219" i="5"/>
  <c r="L219" i="5"/>
  <c r="V219" i="5"/>
  <c r="X219" i="5"/>
  <c r="N215" i="5"/>
  <c r="T219" i="5"/>
  <c r="M224" i="5"/>
  <c r="AB224" i="5"/>
  <c r="T224" i="5"/>
  <c r="L224" i="5"/>
  <c r="AA224" i="5"/>
  <c r="K224" i="5"/>
  <c r="Z224" i="5"/>
  <c r="R224" i="5"/>
  <c r="J224" i="5"/>
  <c r="Q224" i="5"/>
  <c r="I224" i="5"/>
  <c r="P224" i="5"/>
  <c r="H224" i="5"/>
  <c r="B229" i="5"/>
  <c r="C229" i="5" s="1"/>
  <c r="V224" i="5"/>
  <c r="F224" i="5"/>
  <c r="B225" i="5"/>
  <c r="C225" i="5" s="1"/>
  <c r="W224" i="5"/>
  <c r="O224" i="5"/>
  <c r="G224" i="5"/>
  <c r="R212" i="5"/>
  <c r="R213" i="5" s="1"/>
  <c r="J212" i="5"/>
  <c r="Y212" i="5"/>
  <c r="Q212" i="5"/>
  <c r="Q213" i="5" s="1"/>
  <c r="I212" i="5"/>
  <c r="X212" i="5"/>
  <c r="X213" i="5" s="1"/>
  <c r="P212" i="5"/>
  <c r="W212" i="5"/>
  <c r="W213" i="5" s="1"/>
  <c r="O212" i="5"/>
  <c r="O213" i="5" s="1"/>
  <c r="G212" i="5"/>
  <c r="G213" i="5" s="1"/>
  <c r="V212" i="5"/>
  <c r="N212" i="5"/>
  <c r="F212" i="5"/>
  <c r="AC212" i="5"/>
  <c r="AC213" i="5" s="1"/>
  <c r="M212" i="5"/>
  <c r="M213" i="5" s="1"/>
  <c r="AA212" i="5"/>
  <c r="S212" i="5"/>
  <c r="K212" i="5"/>
  <c r="K213" i="5" s="1"/>
  <c r="AB212" i="5"/>
  <c r="AB213" i="5" s="1"/>
  <c r="T212" i="5"/>
  <c r="T213" i="5" s="1"/>
  <c r="L212" i="5"/>
  <c r="Z212" i="5"/>
  <c r="Z213" i="5" s="1"/>
  <c r="X215" i="5"/>
  <c r="L215" i="5"/>
  <c r="V215" i="5"/>
  <c r="Q219" i="5"/>
  <c r="AB219" i="5"/>
  <c r="G219" i="5"/>
  <c r="U207" i="5"/>
  <c r="U208" i="5" s="1"/>
  <c r="I211" i="5"/>
  <c r="AA211" i="5"/>
  <c r="F211" i="5"/>
  <c r="J215" i="5"/>
  <c r="T215" i="5"/>
  <c r="G215" i="5"/>
  <c r="I219" i="5"/>
  <c r="AD206" i="5"/>
  <c r="F208" i="5"/>
  <c r="Y219" i="5"/>
  <c r="M219" i="5"/>
  <c r="O219" i="5"/>
  <c r="AC207" i="5"/>
  <c r="AC208" i="5" s="1"/>
  <c r="AD202" i="5"/>
  <c r="AD203" i="5" s="1"/>
  <c r="AE203" i="5" s="1"/>
  <c r="N211" i="5"/>
  <c r="R215" i="5"/>
  <c r="AB215" i="5"/>
  <c r="O215" i="5"/>
  <c r="N219" i="5"/>
  <c r="S213" i="5"/>
  <c r="K219" i="5"/>
  <c r="U219" i="5"/>
  <c r="W219" i="5"/>
  <c r="G207" i="5"/>
  <c r="G208" i="5" s="1"/>
  <c r="I207" i="5"/>
  <c r="I208" i="5" s="1"/>
  <c r="W208" i="5"/>
  <c r="P211" i="5"/>
  <c r="P213" i="5" s="1"/>
  <c r="Y211" i="5"/>
  <c r="Y213" i="5" s="1"/>
  <c r="L211" i="5"/>
  <c r="L213" i="5" s="1"/>
  <c r="V211" i="5"/>
  <c r="V213" i="5" s="1"/>
  <c r="Q208" i="5"/>
  <c r="Y215" i="5"/>
  <c r="Z215" i="5"/>
  <c r="M215" i="5"/>
  <c r="W215" i="5"/>
  <c r="P219" i="5"/>
  <c r="S219" i="5"/>
  <c r="Z220" i="5"/>
  <c r="AA220" i="5"/>
  <c r="S220" i="5"/>
  <c r="K220" i="5"/>
  <c r="Q220" i="5"/>
  <c r="I220" i="5"/>
  <c r="X220" i="5"/>
  <c r="P220" i="5"/>
  <c r="B221" i="5"/>
  <c r="C221" i="5" s="1"/>
  <c r="G220" i="5"/>
  <c r="AC220" i="5"/>
  <c r="U220" i="5"/>
  <c r="M220" i="5"/>
  <c r="M208" i="5"/>
  <c r="O208" i="5"/>
  <c r="H211" i="5"/>
  <c r="J211" i="5"/>
  <c r="Q215" i="5"/>
  <c r="K215" i="5"/>
  <c r="K216" i="5"/>
  <c r="Z216" i="5"/>
  <c r="R216" i="5"/>
  <c r="J216" i="5"/>
  <c r="I216" i="5"/>
  <c r="P216" i="5"/>
  <c r="H216" i="5"/>
  <c r="B217" i="5"/>
  <c r="C217" i="5" s="1"/>
  <c r="W216" i="5"/>
  <c r="G216" i="5"/>
  <c r="V216" i="5"/>
  <c r="F216" i="5"/>
  <c r="AB216" i="5"/>
  <c r="T216" i="5"/>
  <c r="L216" i="5"/>
  <c r="Y216" i="5"/>
  <c r="AC216" i="5"/>
  <c r="U216" i="5"/>
  <c r="E57" i="4"/>
  <c r="D58" i="4"/>
  <c r="B18" i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08" i="1" s="1"/>
  <c r="B213" i="1" s="1"/>
  <c r="B218" i="1" s="1"/>
  <c r="B223" i="1" s="1"/>
  <c r="B228" i="1" s="1"/>
  <c r="B233" i="1" s="1"/>
  <c r="B238" i="1" s="1"/>
  <c r="B243" i="1" s="1"/>
  <c r="B248" i="1" s="1"/>
  <c r="B253" i="1" s="1"/>
  <c r="B258" i="1" s="1"/>
  <c r="B263" i="1" s="1"/>
  <c r="B268" i="1" s="1"/>
  <c r="B273" i="1" s="1"/>
  <c r="B278" i="1" s="1"/>
  <c r="B283" i="1" s="1"/>
  <c r="B288" i="1" s="1"/>
  <c r="B293" i="1" s="1"/>
  <c r="B298" i="1" s="1"/>
  <c r="B303" i="1" s="1"/>
  <c r="B308" i="1" s="1"/>
  <c r="B313" i="1" s="1"/>
  <c r="B318" i="1" s="1"/>
  <c r="B323" i="1" s="1"/>
  <c r="B328" i="1" s="1"/>
  <c r="B333" i="1" s="1"/>
  <c r="B338" i="1" s="1"/>
  <c r="B343" i="1" s="1"/>
  <c r="B348" i="1" s="1"/>
  <c r="B353" i="1" s="1"/>
  <c r="B358" i="1" s="1"/>
  <c r="B363" i="1" s="1"/>
  <c r="B368" i="1" s="1"/>
  <c r="D72" i="1"/>
  <c r="D67" i="1"/>
  <c r="D62" i="1"/>
  <c r="D57" i="1"/>
  <c r="D52" i="1"/>
  <c r="D47" i="1"/>
  <c r="D42" i="1"/>
  <c r="D37" i="1"/>
  <c r="D32" i="1"/>
  <c r="D27" i="1"/>
  <c r="D22" i="1"/>
  <c r="D17" i="1"/>
  <c r="V72" i="1"/>
  <c r="N72" i="1"/>
  <c r="F72" i="1"/>
  <c r="AC71" i="1"/>
  <c r="AC70" i="1"/>
  <c r="AC69" i="1"/>
  <c r="U72" i="1"/>
  <c r="AA67" i="1"/>
  <c r="Y67" i="1"/>
  <c r="W67" i="1"/>
  <c r="S67" i="1"/>
  <c r="Q67" i="1"/>
  <c r="O67" i="1"/>
  <c r="K67" i="1"/>
  <c r="I67" i="1"/>
  <c r="G67" i="1"/>
  <c r="E67" i="1"/>
  <c r="AC66" i="1"/>
  <c r="AC65" i="1"/>
  <c r="AC64" i="1"/>
  <c r="AC63" i="1"/>
  <c r="X67" i="1"/>
  <c r="V62" i="1"/>
  <c r="R62" i="1"/>
  <c r="N62" i="1"/>
  <c r="J62" i="1"/>
  <c r="F62" i="1"/>
  <c r="AC61" i="1"/>
  <c r="AC60" i="1"/>
  <c r="AC59" i="1"/>
  <c r="AA62" i="1"/>
  <c r="AA57" i="1"/>
  <c r="Z57" i="1"/>
  <c r="Y57" i="1"/>
  <c r="W57" i="1"/>
  <c r="V57" i="1"/>
  <c r="U57" i="1"/>
  <c r="S57" i="1"/>
  <c r="R57" i="1"/>
  <c r="Q57" i="1"/>
  <c r="O57" i="1"/>
  <c r="N57" i="1"/>
  <c r="M57" i="1"/>
  <c r="K57" i="1"/>
  <c r="J57" i="1"/>
  <c r="I57" i="1"/>
  <c r="G57" i="1"/>
  <c r="F57" i="1"/>
  <c r="E57" i="1"/>
  <c r="AC56" i="1"/>
  <c r="AC55" i="1"/>
  <c r="AC54" i="1"/>
  <c r="AC53" i="1"/>
  <c r="AB57" i="1"/>
  <c r="AC51" i="1"/>
  <c r="AC50" i="1"/>
  <c r="AC49" i="1"/>
  <c r="Y52" i="1"/>
  <c r="AA47" i="1"/>
  <c r="W47" i="1"/>
  <c r="U47" i="1"/>
  <c r="S47" i="1"/>
  <c r="O47" i="1"/>
  <c r="M47" i="1"/>
  <c r="K47" i="1"/>
  <c r="G47" i="1"/>
  <c r="E47" i="1"/>
  <c r="AC46" i="1"/>
  <c r="AC45" i="1"/>
  <c r="AC44" i="1"/>
  <c r="AC43" i="1"/>
  <c r="AB47" i="1"/>
  <c r="AA42" i="1"/>
  <c r="Z42" i="1"/>
  <c r="X42" i="1"/>
  <c r="W42" i="1"/>
  <c r="V42" i="1"/>
  <c r="S42" i="1"/>
  <c r="R42" i="1"/>
  <c r="P42" i="1"/>
  <c r="O42" i="1"/>
  <c r="N42" i="1"/>
  <c r="K42" i="1"/>
  <c r="J42" i="1"/>
  <c r="H42" i="1"/>
  <c r="G42" i="1"/>
  <c r="F42" i="1"/>
  <c r="AC41" i="1"/>
  <c r="AC40" i="1"/>
  <c r="AC39" i="1"/>
  <c r="U42" i="1"/>
  <c r="AA37" i="1"/>
  <c r="Z37" i="1"/>
  <c r="Y37" i="1"/>
  <c r="W37" i="1"/>
  <c r="V37" i="1"/>
  <c r="U37" i="1"/>
  <c r="S37" i="1"/>
  <c r="R37" i="1"/>
  <c r="Q37" i="1"/>
  <c r="O37" i="1"/>
  <c r="N37" i="1"/>
  <c r="M37" i="1"/>
  <c r="K37" i="1"/>
  <c r="J37" i="1"/>
  <c r="I37" i="1"/>
  <c r="G37" i="1"/>
  <c r="F37" i="1"/>
  <c r="E37" i="1"/>
  <c r="AC36" i="1"/>
  <c r="AC35" i="1"/>
  <c r="AC34" i="1"/>
  <c r="AC33" i="1"/>
  <c r="X37" i="1"/>
  <c r="X32" i="1"/>
  <c r="P32" i="1"/>
  <c r="L32" i="1"/>
  <c r="H32" i="1"/>
  <c r="AC31" i="1"/>
  <c r="AC30" i="1"/>
  <c r="AC29" i="1"/>
  <c r="U32" i="1"/>
  <c r="AA27" i="1"/>
  <c r="X27" i="1"/>
  <c r="W27" i="1"/>
  <c r="S27" i="1"/>
  <c r="Q27" i="1"/>
  <c r="P27" i="1"/>
  <c r="O27" i="1"/>
  <c r="K27" i="1"/>
  <c r="I27" i="1"/>
  <c r="H27" i="1"/>
  <c r="G27" i="1"/>
  <c r="AC26" i="1"/>
  <c r="AC25" i="1"/>
  <c r="AC24" i="1"/>
  <c r="V27" i="1"/>
  <c r="AA22" i="1"/>
  <c r="Z22" i="1"/>
  <c r="V22" i="1"/>
  <c r="S22" i="1"/>
  <c r="R22" i="1"/>
  <c r="N22" i="1"/>
  <c r="L22" i="1"/>
  <c r="K22" i="1"/>
  <c r="J22" i="1"/>
  <c r="F22" i="1"/>
  <c r="AC21" i="1"/>
  <c r="AC20" i="1"/>
  <c r="AC19" i="1"/>
  <c r="Y22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E17" i="1"/>
  <c r="AC16" i="1"/>
  <c r="AC15" i="1"/>
  <c r="AC14" i="1"/>
  <c r="AC13" i="1"/>
  <c r="AB17" i="1"/>
  <c r="D11" i="2"/>
  <c r="B11" i="2"/>
  <c r="B12" i="2" s="1"/>
  <c r="B13" i="2" s="1"/>
  <c r="B14" i="2" s="1"/>
  <c r="B15" i="2" s="1"/>
  <c r="B16" i="2" s="1"/>
  <c r="B17" i="2" s="1"/>
  <c r="AD225" i="11" l="1"/>
  <c r="V223" i="11"/>
  <c r="X223" i="11"/>
  <c r="Z223" i="11"/>
  <c r="J223" i="11"/>
  <c r="N223" i="11"/>
  <c r="R230" i="11"/>
  <c r="U230" i="11"/>
  <c r="U231" i="11"/>
  <c r="M231" i="11"/>
  <c r="AB231" i="11"/>
  <c r="T231" i="11"/>
  <c r="L231" i="11"/>
  <c r="AA231" i="11"/>
  <c r="K231" i="11"/>
  <c r="Z231" i="11"/>
  <c r="R231" i="11"/>
  <c r="J231" i="11"/>
  <c r="Q231" i="11"/>
  <c r="I231" i="11"/>
  <c r="P231" i="11"/>
  <c r="H231" i="11"/>
  <c r="W231" i="11"/>
  <c r="V231" i="11"/>
  <c r="N231" i="11"/>
  <c r="G231" i="11"/>
  <c r="B232" i="11"/>
  <c r="C232" i="11" s="1"/>
  <c r="S234" i="11"/>
  <c r="N234" i="11"/>
  <c r="P234" i="11"/>
  <c r="Z226" i="11"/>
  <c r="AA226" i="11"/>
  <c r="H226" i="11"/>
  <c r="Q223" i="11"/>
  <c r="P226" i="11"/>
  <c r="G223" i="11"/>
  <c r="Z230" i="11"/>
  <c r="F230" i="11"/>
  <c r="P230" i="11"/>
  <c r="AA234" i="11"/>
  <c r="B240" i="11"/>
  <c r="C240" i="11" s="1"/>
  <c r="B244" i="11"/>
  <c r="C244" i="11" s="1"/>
  <c r="F239" i="11"/>
  <c r="AC239" i="11"/>
  <c r="W239" i="11"/>
  <c r="AA239" i="11"/>
  <c r="S239" i="11"/>
  <c r="X239" i="11"/>
  <c r="Q239" i="11"/>
  <c r="P239" i="11"/>
  <c r="I234" i="11"/>
  <c r="U226" i="11"/>
  <c r="AC226" i="11"/>
  <c r="L226" i="11"/>
  <c r="X226" i="11"/>
  <c r="L223" i="11"/>
  <c r="M223" i="11"/>
  <c r="AB223" i="11"/>
  <c r="AD229" i="11"/>
  <c r="N230" i="11"/>
  <c r="X230" i="11"/>
  <c r="AB234" i="11"/>
  <c r="G234" i="11"/>
  <c r="Q234" i="11"/>
  <c r="G226" i="11"/>
  <c r="O226" i="11"/>
  <c r="T226" i="11"/>
  <c r="L230" i="11"/>
  <c r="V230" i="11"/>
  <c r="I230" i="11"/>
  <c r="M234" i="11"/>
  <c r="O234" i="11"/>
  <c r="Y234" i="11"/>
  <c r="AD221" i="11"/>
  <c r="W226" i="11"/>
  <c r="J227" i="11"/>
  <c r="AA227" i="11"/>
  <c r="Z227" i="11"/>
  <c r="Z228" i="11" s="1"/>
  <c r="R227" i="11"/>
  <c r="R228" i="11" s="1"/>
  <c r="H227" i="11"/>
  <c r="H228" i="11" s="1"/>
  <c r="W227" i="11"/>
  <c r="O227" i="11"/>
  <c r="G227" i="11"/>
  <c r="M227" i="11"/>
  <c r="M228" i="11" s="1"/>
  <c r="K227" i="11"/>
  <c r="V227" i="11"/>
  <c r="V228" i="11" s="1"/>
  <c r="I227" i="11"/>
  <c r="AB226" i="11"/>
  <c r="W222" i="11"/>
  <c r="W223" i="11" s="1"/>
  <c r="K222" i="11"/>
  <c r="K223" i="11" s="1"/>
  <c r="U222" i="11"/>
  <c r="U223" i="11" s="1"/>
  <c r="AD217" i="11"/>
  <c r="AD218" i="11" s="1"/>
  <c r="AE218" i="11" s="1"/>
  <c r="F218" i="11"/>
  <c r="AA230" i="11"/>
  <c r="T230" i="11"/>
  <c r="G230" i="11"/>
  <c r="Q230" i="11"/>
  <c r="U234" i="11"/>
  <c r="W234" i="11"/>
  <c r="J234" i="11"/>
  <c r="I226" i="11"/>
  <c r="Q226" i="11"/>
  <c r="F226" i="11"/>
  <c r="J230" i="11"/>
  <c r="AB230" i="11"/>
  <c r="O230" i="11"/>
  <c r="Y230" i="11"/>
  <c r="K234" i="11"/>
  <c r="AC234" i="11"/>
  <c r="F235" i="11"/>
  <c r="AC235" i="11"/>
  <c r="U235" i="11"/>
  <c r="AA235" i="11"/>
  <c r="S235" i="11"/>
  <c r="Q235" i="11"/>
  <c r="I235" i="11"/>
  <c r="B236" i="11"/>
  <c r="C236" i="11" s="1"/>
  <c r="G235" i="11"/>
  <c r="R234" i="11"/>
  <c r="Y226" i="11"/>
  <c r="K226" i="11"/>
  <c r="K228" i="11" s="1"/>
  <c r="N226" i="11"/>
  <c r="I222" i="11"/>
  <c r="I223" i="11" s="1"/>
  <c r="AA222" i="11"/>
  <c r="AA223" i="11" s="1"/>
  <c r="F222" i="11"/>
  <c r="AD222" i="11" s="1"/>
  <c r="Y223" i="11"/>
  <c r="K230" i="11"/>
  <c r="M230" i="11"/>
  <c r="L234" i="11"/>
  <c r="F234" i="11"/>
  <c r="H234" i="11"/>
  <c r="J226" i="11"/>
  <c r="J228" i="11" s="1"/>
  <c r="S226" i="11"/>
  <c r="R223" i="11"/>
  <c r="O223" i="11"/>
  <c r="E57" i="10"/>
  <c r="D58" i="10"/>
  <c r="G234" i="9"/>
  <c r="S234" i="9"/>
  <c r="M234" i="9"/>
  <c r="AA234" i="9"/>
  <c r="AC234" i="9"/>
  <c r="AB234" i="9"/>
  <c r="F234" i="9"/>
  <c r="H234" i="9"/>
  <c r="O234" i="9"/>
  <c r="P234" i="9"/>
  <c r="R234" i="9"/>
  <c r="C239" i="9"/>
  <c r="Q223" i="9"/>
  <c r="F222" i="9"/>
  <c r="Y222" i="9"/>
  <c r="Y223" i="9" s="1"/>
  <c r="AD221" i="9"/>
  <c r="Z222" i="9"/>
  <c r="Z223" i="9" s="1"/>
  <c r="V222" i="9"/>
  <c r="V223" i="9" s="1"/>
  <c r="B232" i="9"/>
  <c r="C232" i="9" s="1"/>
  <c r="V231" i="9"/>
  <c r="N231" i="9"/>
  <c r="F231" i="9"/>
  <c r="AB231" i="9"/>
  <c r="T231" i="9"/>
  <c r="W231" i="9"/>
  <c r="S231" i="9"/>
  <c r="K231" i="9"/>
  <c r="Q231" i="9"/>
  <c r="P231" i="9"/>
  <c r="AC231" i="9"/>
  <c r="Z231" i="9"/>
  <c r="X231" i="9"/>
  <c r="H231" i="9"/>
  <c r="Y231" i="9"/>
  <c r="U231" i="9"/>
  <c r="R231" i="9"/>
  <c r="AD217" i="9"/>
  <c r="AD218" i="9" s="1"/>
  <c r="AE218" i="9" s="1"/>
  <c r="W222" i="9"/>
  <c r="W223" i="9" s="1"/>
  <c r="S222" i="9"/>
  <c r="S223" i="9" s="1"/>
  <c r="L222" i="9"/>
  <c r="L223" i="9" s="1"/>
  <c r="H222" i="9"/>
  <c r="H223" i="9" s="1"/>
  <c r="AD229" i="9"/>
  <c r="AD225" i="9"/>
  <c r="N227" i="9"/>
  <c r="AC227" i="9"/>
  <c r="AC228" i="9" s="1"/>
  <c r="U227" i="9"/>
  <c r="Z227" i="9"/>
  <c r="Z228" i="9" s="1"/>
  <c r="J227" i="9"/>
  <c r="J228" i="9" s="1"/>
  <c r="O227" i="9"/>
  <c r="O228" i="9" s="1"/>
  <c r="T227" i="9"/>
  <c r="T228" i="9" s="1"/>
  <c r="P227" i="9"/>
  <c r="P228" i="9" s="1"/>
  <c r="L227" i="9"/>
  <c r="L228" i="9" s="1"/>
  <c r="M227" i="9"/>
  <c r="M228" i="9" s="1"/>
  <c r="AA222" i="9"/>
  <c r="AA223" i="9" s="1"/>
  <c r="AB222" i="9"/>
  <c r="AB223" i="9" s="1"/>
  <c r="P222" i="9"/>
  <c r="P223" i="9" s="1"/>
  <c r="S226" i="9"/>
  <c r="AB226" i="9"/>
  <c r="I226" i="9"/>
  <c r="T222" i="9"/>
  <c r="T223" i="9" s="1"/>
  <c r="J222" i="9"/>
  <c r="J223" i="9" s="1"/>
  <c r="G222" i="9"/>
  <c r="G223" i="9" s="1"/>
  <c r="K222" i="9"/>
  <c r="K223" i="9" s="1"/>
  <c r="M222" i="9"/>
  <c r="M223" i="9" s="1"/>
  <c r="X222" i="9"/>
  <c r="X223" i="9" s="1"/>
  <c r="M230" i="9"/>
  <c r="AD230" i="9" s="1"/>
  <c r="B236" i="9"/>
  <c r="C236" i="9" s="1"/>
  <c r="G235" i="9"/>
  <c r="F235" i="9"/>
  <c r="W234" i="9"/>
  <c r="X234" i="9"/>
  <c r="L234" i="9"/>
  <c r="U226" i="9"/>
  <c r="U228" i="9" s="1"/>
  <c r="F226" i="9"/>
  <c r="Q226" i="9"/>
  <c r="O222" i="9"/>
  <c r="O223" i="9" s="1"/>
  <c r="U222" i="9"/>
  <c r="U223" i="9" s="1"/>
  <c r="I222" i="9"/>
  <c r="I223" i="9" s="1"/>
  <c r="Q239" i="9"/>
  <c r="I239" i="9"/>
  <c r="X239" i="9"/>
  <c r="P239" i="9"/>
  <c r="B244" i="9"/>
  <c r="F239" i="9"/>
  <c r="AC239" i="9"/>
  <c r="U239" i="9"/>
  <c r="M239" i="9"/>
  <c r="Z239" i="9"/>
  <c r="J239" i="9"/>
  <c r="W239" i="9"/>
  <c r="G239" i="9"/>
  <c r="H239" i="9"/>
  <c r="B240" i="9"/>
  <c r="C240" i="9" s="1"/>
  <c r="R239" i="9"/>
  <c r="O239" i="9"/>
  <c r="J234" i="9"/>
  <c r="I234" i="9"/>
  <c r="T234" i="9"/>
  <c r="AA226" i="9"/>
  <c r="N226" i="9"/>
  <c r="Y226" i="9"/>
  <c r="N222" i="9"/>
  <c r="N223" i="9" s="1"/>
  <c r="R222" i="9"/>
  <c r="R223" i="9" s="1"/>
  <c r="AC222" i="9"/>
  <c r="AC223" i="9" s="1"/>
  <c r="V234" i="9"/>
  <c r="Z234" i="9"/>
  <c r="Q234" i="9"/>
  <c r="V226" i="9"/>
  <c r="E57" i="8"/>
  <c r="D58" i="8"/>
  <c r="Z223" i="7"/>
  <c r="U223" i="7"/>
  <c r="AB223" i="7"/>
  <c r="M223" i="7"/>
  <c r="Y223" i="7"/>
  <c r="Q223" i="7"/>
  <c r="N226" i="7"/>
  <c r="X226" i="7"/>
  <c r="N223" i="7"/>
  <c r="G234" i="7"/>
  <c r="Q234" i="7"/>
  <c r="AD229" i="7"/>
  <c r="L226" i="7"/>
  <c r="V226" i="7"/>
  <c r="I226" i="7"/>
  <c r="L223" i="7"/>
  <c r="L234" i="7"/>
  <c r="O234" i="7"/>
  <c r="Y234" i="7"/>
  <c r="K226" i="7"/>
  <c r="T226" i="7"/>
  <c r="G226" i="7"/>
  <c r="Q226" i="7"/>
  <c r="O223" i="7"/>
  <c r="T234" i="7"/>
  <c r="W234" i="7"/>
  <c r="J234" i="7"/>
  <c r="S226" i="7"/>
  <c r="AB226" i="7"/>
  <c r="O226" i="7"/>
  <c r="Y226" i="7"/>
  <c r="AB234" i="7"/>
  <c r="B236" i="7"/>
  <c r="C236" i="7" s="1"/>
  <c r="O235" i="7"/>
  <c r="G235" i="7"/>
  <c r="V235" i="7"/>
  <c r="AC235" i="7"/>
  <c r="U235" i="7"/>
  <c r="AB235" i="7"/>
  <c r="T235" i="7"/>
  <c r="L235" i="7"/>
  <c r="N235" i="7"/>
  <c r="S235" i="7"/>
  <c r="K235" i="7"/>
  <c r="Z235" i="7"/>
  <c r="R235" i="7"/>
  <c r="J235" i="7"/>
  <c r="X235" i="7"/>
  <c r="P235" i="7"/>
  <c r="Y235" i="7"/>
  <c r="Q235" i="7"/>
  <c r="I235" i="7"/>
  <c r="R234" i="7"/>
  <c r="AA226" i="7"/>
  <c r="M226" i="7"/>
  <c r="W226" i="7"/>
  <c r="AD225" i="7"/>
  <c r="F234" i="7"/>
  <c r="H234" i="7"/>
  <c r="Z234" i="7"/>
  <c r="R223" i="7"/>
  <c r="S222" i="7"/>
  <c r="S223" i="7" s="1"/>
  <c r="AC222" i="7"/>
  <c r="AC223" i="7" s="1"/>
  <c r="P222" i="7"/>
  <c r="P223" i="7" s="1"/>
  <c r="J226" i="7"/>
  <c r="U226" i="7"/>
  <c r="AC227" i="7"/>
  <c r="U227" i="7"/>
  <c r="S227" i="7"/>
  <c r="Q227" i="7"/>
  <c r="X227" i="7"/>
  <c r="W227" i="7"/>
  <c r="G227" i="7"/>
  <c r="M230" i="7"/>
  <c r="W230" i="7"/>
  <c r="J230" i="7"/>
  <c r="T223" i="7"/>
  <c r="AC234" i="7"/>
  <c r="N234" i="7"/>
  <c r="P234" i="7"/>
  <c r="K234" i="7"/>
  <c r="H223" i="7"/>
  <c r="J222" i="7"/>
  <c r="J223" i="7" s="1"/>
  <c r="AA222" i="7"/>
  <c r="AA223" i="7" s="1"/>
  <c r="F222" i="7"/>
  <c r="X222" i="7"/>
  <c r="X223" i="7" s="1"/>
  <c r="R226" i="7"/>
  <c r="AC226" i="7"/>
  <c r="H226" i="7"/>
  <c r="V231" i="7"/>
  <c r="F231" i="7"/>
  <c r="AC231" i="7"/>
  <c r="U231" i="7"/>
  <c r="T231" i="7"/>
  <c r="L231" i="7"/>
  <c r="M231" i="7"/>
  <c r="AA231" i="7"/>
  <c r="S231" i="7"/>
  <c r="K231" i="7"/>
  <c r="J231" i="7"/>
  <c r="Y231" i="7"/>
  <c r="Q231" i="7"/>
  <c r="I231" i="7"/>
  <c r="B232" i="7"/>
  <c r="C232" i="7" s="1"/>
  <c r="W231" i="7"/>
  <c r="X231" i="7"/>
  <c r="P231" i="7"/>
  <c r="H231" i="7"/>
  <c r="R230" i="7"/>
  <c r="M234" i="7"/>
  <c r="V234" i="7"/>
  <c r="X234" i="7"/>
  <c r="S234" i="7"/>
  <c r="AD221" i="7"/>
  <c r="AD217" i="7"/>
  <c r="AD218" i="7" s="1"/>
  <c r="AE218" i="7" s="1"/>
  <c r="F218" i="7"/>
  <c r="V223" i="7"/>
  <c r="Z226" i="7"/>
  <c r="F226" i="7"/>
  <c r="AC230" i="7"/>
  <c r="H230" i="7"/>
  <c r="W223" i="7"/>
  <c r="U234" i="7"/>
  <c r="B244" i="7"/>
  <c r="C244" i="7" s="1"/>
  <c r="H239" i="7"/>
  <c r="B240" i="7"/>
  <c r="C240" i="7" s="1"/>
  <c r="W239" i="7"/>
  <c r="AC239" i="7"/>
  <c r="U239" i="7"/>
  <c r="M239" i="7"/>
  <c r="O239" i="7"/>
  <c r="S239" i="7"/>
  <c r="K239" i="7"/>
  <c r="Y239" i="7"/>
  <c r="R239" i="7"/>
  <c r="I234" i="7"/>
  <c r="E58" i="6"/>
  <c r="D59" i="6"/>
  <c r="AA213" i="5"/>
  <c r="AD215" i="5"/>
  <c r="J213" i="5"/>
  <c r="I213" i="5"/>
  <c r="N213" i="5"/>
  <c r="W217" i="5"/>
  <c r="W218" i="5" s="1"/>
  <c r="O217" i="5"/>
  <c r="AC217" i="5"/>
  <c r="AC218" i="5" s="1"/>
  <c r="U217" i="5"/>
  <c r="U218" i="5" s="1"/>
  <c r="M217" i="5"/>
  <c r="AB217" i="5"/>
  <c r="AB218" i="5" s="1"/>
  <c r="G217" i="5"/>
  <c r="G218" i="5" s="1"/>
  <c r="S217" i="5"/>
  <c r="K217" i="5"/>
  <c r="K218" i="5" s="1"/>
  <c r="Z217" i="5"/>
  <c r="Z218" i="5" s="1"/>
  <c r="R217" i="5"/>
  <c r="R218" i="5" s="1"/>
  <c r="P217" i="5"/>
  <c r="P218" i="5" s="1"/>
  <c r="I217" i="5"/>
  <c r="I218" i="5" s="1"/>
  <c r="Q217" i="5"/>
  <c r="Y217" i="5"/>
  <c r="Y218" i="5" s="1"/>
  <c r="AD211" i="5"/>
  <c r="B230" i="5"/>
  <c r="C230" i="5" s="1"/>
  <c r="B234" i="5"/>
  <c r="C234" i="5" s="1"/>
  <c r="I229" i="5"/>
  <c r="U224" i="5"/>
  <c r="M216" i="5"/>
  <c r="N216" i="5"/>
  <c r="X216" i="5"/>
  <c r="S216" i="5"/>
  <c r="S218" i="5" s="1"/>
  <c r="O220" i="5"/>
  <c r="Y220" i="5"/>
  <c r="L220" i="5"/>
  <c r="F213" i="5"/>
  <c r="X224" i="5"/>
  <c r="S224" i="5"/>
  <c r="AC224" i="5"/>
  <c r="AD207" i="5"/>
  <c r="AD208" i="5" s="1"/>
  <c r="AE208" i="5" s="1"/>
  <c r="AA216" i="5"/>
  <c r="F220" i="5"/>
  <c r="W220" i="5"/>
  <c r="J220" i="5"/>
  <c r="T220" i="5"/>
  <c r="M218" i="5"/>
  <c r="Y225" i="5"/>
  <c r="H225" i="5"/>
  <c r="B226" i="5"/>
  <c r="C226" i="5" s="1"/>
  <c r="W225" i="5"/>
  <c r="O225" i="5"/>
  <c r="AC225" i="5"/>
  <c r="U225" i="5"/>
  <c r="M225" i="5"/>
  <c r="AB225" i="5"/>
  <c r="Q225" i="5"/>
  <c r="R225" i="5"/>
  <c r="J225" i="5"/>
  <c r="AA225" i="5"/>
  <c r="S225" i="5"/>
  <c r="Q216" i="5"/>
  <c r="Q218" i="5" s="1"/>
  <c r="N220" i="5"/>
  <c r="P221" i="5"/>
  <c r="H221" i="5"/>
  <c r="B222" i="5"/>
  <c r="C222" i="5" s="1"/>
  <c r="W221" i="5"/>
  <c r="O221" i="5"/>
  <c r="G221" i="5"/>
  <c r="F221" i="5"/>
  <c r="AC221" i="5"/>
  <c r="U221" i="5"/>
  <c r="M221" i="5"/>
  <c r="AB221" i="5"/>
  <c r="T221" i="5"/>
  <c r="V221" i="5"/>
  <c r="AA221" i="5"/>
  <c r="S221" i="5"/>
  <c r="K221" i="5"/>
  <c r="Y221" i="5"/>
  <c r="Q221" i="5"/>
  <c r="I221" i="5"/>
  <c r="R221" i="5"/>
  <c r="Z221" i="5"/>
  <c r="R220" i="5"/>
  <c r="AB220" i="5"/>
  <c r="AD219" i="5"/>
  <c r="O216" i="5"/>
  <c r="V220" i="5"/>
  <c r="H220" i="5"/>
  <c r="U212" i="5"/>
  <c r="U213" i="5" s="1"/>
  <c r="H212" i="5"/>
  <c r="H213" i="5" s="1"/>
  <c r="N224" i="5"/>
  <c r="Y224" i="5"/>
  <c r="D59" i="4"/>
  <c r="E58" i="4"/>
  <c r="D12" i="2"/>
  <c r="E12" i="2" s="1"/>
  <c r="E11" i="2"/>
  <c r="B18" i="2"/>
  <c r="B19" i="2" s="1"/>
  <c r="B20" i="2" s="1"/>
  <c r="B21" i="2" s="1"/>
  <c r="B22" i="2" s="1"/>
  <c r="T22" i="1"/>
  <c r="Y27" i="1"/>
  <c r="N32" i="1"/>
  <c r="Z52" i="1"/>
  <c r="T62" i="1"/>
  <c r="AB22" i="1"/>
  <c r="F32" i="1"/>
  <c r="V32" i="1"/>
  <c r="J52" i="1"/>
  <c r="R52" i="1"/>
  <c r="L62" i="1"/>
  <c r="AB62" i="1"/>
  <c r="H17" i="1"/>
  <c r="P17" i="1"/>
  <c r="X17" i="1"/>
  <c r="AC18" i="1"/>
  <c r="E22" i="1"/>
  <c r="M22" i="1"/>
  <c r="U22" i="1"/>
  <c r="J27" i="1"/>
  <c r="R27" i="1"/>
  <c r="Z27" i="1"/>
  <c r="G32" i="1"/>
  <c r="O32" i="1"/>
  <c r="W32" i="1"/>
  <c r="L37" i="1"/>
  <c r="T37" i="1"/>
  <c r="AB37" i="1"/>
  <c r="I42" i="1"/>
  <c r="Q42" i="1"/>
  <c r="Y42" i="1"/>
  <c r="F47" i="1"/>
  <c r="N47" i="1"/>
  <c r="V47" i="1"/>
  <c r="K52" i="1"/>
  <c r="S52" i="1"/>
  <c r="AA52" i="1"/>
  <c r="H57" i="1"/>
  <c r="P57" i="1"/>
  <c r="X57" i="1"/>
  <c r="AC58" i="1"/>
  <c r="E62" i="1"/>
  <c r="M62" i="1"/>
  <c r="U62" i="1"/>
  <c r="J67" i="1"/>
  <c r="R67" i="1"/>
  <c r="Z67" i="1"/>
  <c r="G72" i="1"/>
  <c r="O72" i="1"/>
  <c r="W72" i="1"/>
  <c r="H72" i="1"/>
  <c r="P72" i="1"/>
  <c r="X72" i="1"/>
  <c r="T52" i="1"/>
  <c r="G22" i="1"/>
  <c r="T27" i="1"/>
  <c r="Q32" i="1"/>
  <c r="H47" i="1"/>
  <c r="P47" i="1"/>
  <c r="X47" i="1"/>
  <c r="AC48" i="1"/>
  <c r="E52" i="1"/>
  <c r="M52" i="1"/>
  <c r="U52" i="1"/>
  <c r="G62" i="1"/>
  <c r="O62" i="1"/>
  <c r="W62" i="1"/>
  <c r="L67" i="1"/>
  <c r="T67" i="1"/>
  <c r="AB67" i="1"/>
  <c r="I72" i="1"/>
  <c r="Q72" i="1"/>
  <c r="Y72" i="1"/>
  <c r="AB52" i="1"/>
  <c r="W22" i="1"/>
  <c r="L27" i="1"/>
  <c r="I32" i="1"/>
  <c r="P22" i="1"/>
  <c r="X22" i="1"/>
  <c r="AC23" i="1"/>
  <c r="M27" i="1"/>
  <c r="R32" i="1"/>
  <c r="Z32" i="1"/>
  <c r="T42" i="1"/>
  <c r="I47" i="1"/>
  <c r="Y47" i="1"/>
  <c r="F52" i="1"/>
  <c r="V52" i="1"/>
  <c r="H62" i="1"/>
  <c r="P62" i="1"/>
  <c r="M67" i="1"/>
  <c r="U67" i="1"/>
  <c r="J72" i="1"/>
  <c r="R72" i="1"/>
  <c r="Z72" i="1"/>
  <c r="L52" i="1"/>
  <c r="O22" i="1"/>
  <c r="AB27" i="1"/>
  <c r="Y32" i="1"/>
  <c r="H22" i="1"/>
  <c r="E27" i="1"/>
  <c r="U27" i="1"/>
  <c r="J32" i="1"/>
  <c r="L42" i="1"/>
  <c r="AB42" i="1"/>
  <c r="Q47" i="1"/>
  <c r="N52" i="1"/>
  <c r="X62" i="1"/>
  <c r="L17" i="1"/>
  <c r="T17" i="1"/>
  <c r="I22" i="1"/>
  <c r="Q22" i="1"/>
  <c r="F27" i="1"/>
  <c r="N27" i="1"/>
  <c r="K32" i="1"/>
  <c r="S32" i="1"/>
  <c r="AA32" i="1"/>
  <c r="H37" i="1"/>
  <c r="P37" i="1"/>
  <c r="AC38" i="1"/>
  <c r="E42" i="1"/>
  <c r="M42" i="1"/>
  <c r="J47" i="1"/>
  <c r="R47" i="1"/>
  <c r="Z47" i="1"/>
  <c r="G52" i="1"/>
  <c r="O52" i="1"/>
  <c r="W52" i="1"/>
  <c r="L57" i="1"/>
  <c r="T57" i="1"/>
  <c r="I62" i="1"/>
  <c r="Q62" i="1"/>
  <c r="Y62" i="1"/>
  <c r="F67" i="1"/>
  <c r="N67" i="1"/>
  <c r="V67" i="1"/>
  <c r="K72" i="1"/>
  <c r="S72" i="1"/>
  <c r="AA72" i="1"/>
  <c r="T32" i="1"/>
  <c r="AB32" i="1"/>
  <c r="H52" i="1"/>
  <c r="P52" i="1"/>
  <c r="X52" i="1"/>
  <c r="Z62" i="1"/>
  <c r="L72" i="1"/>
  <c r="T72" i="1"/>
  <c r="AB72" i="1"/>
  <c r="AC28" i="1"/>
  <c r="E32" i="1"/>
  <c r="M32" i="1"/>
  <c r="L47" i="1"/>
  <c r="T47" i="1"/>
  <c r="I52" i="1"/>
  <c r="Q52" i="1"/>
  <c r="K62" i="1"/>
  <c r="S62" i="1"/>
  <c r="H67" i="1"/>
  <c r="P67" i="1"/>
  <c r="AC68" i="1"/>
  <c r="E72" i="1"/>
  <c r="M72" i="1"/>
  <c r="AA228" i="11" l="1"/>
  <c r="B237" i="11"/>
  <c r="C237" i="11" s="1"/>
  <c r="J236" i="11"/>
  <c r="O228" i="11"/>
  <c r="AA240" i="11"/>
  <c r="S240" i="11"/>
  <c r="Y240" i="11"/>
  <c r="Q240" i="11"/>
  <c r="I240" i="11"/>
  <c r="X240" i="11"/>
  <c r="B241" i="11"/>
  <c r="C241" i="11" s="1"/>
  <c r="W240" i="11"/>
  <c r="O240" i="11"/>
  <c r="G240" i="11"/>
  <c r="V240" i="11"/>
  <c r="N240" i="11"/>
  <c r="K240" i="11"/>
  <c r="AB240" i="11"/>
  <c r="U240" i="11"/>
  <c r="T240" i="11"/>
  <c r="M240" i="11"/>
  <c r="L240" i="11"/>
  <c r="F223" i="11"/>
  <c r="G228" i="11"/>
  <c r="N235" i="11"/>
  <c r="AD223" i="11"/>
  <c r="AE223" i="11" s="1"/>
  <c r="N239" i="11"/>
  <c r="H235" i="11"/>
  <c r="Y235" i="11"/>
  <c r="L235" i="11"/>
  <c r="V235" i="11"/>
  <c r="Y239" i="11"/>
  <c r="L239" i="11"/>
  <c r="V239" i="11"/>
  <c r="Y232" i="11"/>
  <c r="Q232" i="11"/>
  <c r="Q233" i="11" s="1"/>
  <c r="X232" i="11"/>
  <c r="P232" i="11"/>
  <c r="P233" i="11" s="1"/>
  <c r="H232" i="11"/>
  <c r="H233" i="11" s="1"/>
  <c r="W232" i="11"/>
  <c r="W233" i="11" s="1"/>
  <c r="O232" i="11"/>
  <c r="G232" i="11"/>
  <c r="V232" i="11"/>
  <c r="V233" i="11" s="1"/>
  <c r="F232" i="11"/>
  <c r="AC232" i="11"/>
  <c r="U232" i="11"/>
  <c r="U233" i="11" s="1"/>
  <c r="M232" i="11"/>
  <c r="AB232" i="11"/>
  <c r="AB233" i="11" s="1"/>
  <c r="T232" i="11"/>
  <c r="T233" i="11" s="1"/>
  <c r="L232" i="11"/>
  <c r="L233" i="11" s="1"/>
  <c r="I232" i="11"/>
  <c r="I233" i="11" s="1"/>
  <c r="Z232" i="11"/>
  <c r="Z233" i="11" s="1"/>
  <c r="S232" i="11"/>
  <c r="R232" i="11"/>
  <c r="R233" i="11" s="1"/>
  <c r="K232" i="11"/>
  <c r="K233" i="11" s="1"/>
  <c r="J232" i="11"/>
  <c r="J233" i="11" s="1"/>
  <c r="AA232" i="11"/>
  <c r="AA233" i="11" s="1"/>
  <c r="AD234" i="11"/>
  <c r="O235" i="11"/>
  <c r="J235" i="11"/>
  <c r="T235" i="11"/>
  <c r="G233" i="11"/>
  <c r="N227" i="11"/>
  <c r="N228" i="11" s="1"/>
  <c r="P227" i="11"/>
  <c r="P228" i="11" s="1"/>
  <c r="L227" i="11"/>
  <c r="L228" i="11" s="1"/>
  <c r="J239" i="11"/>
  <c r="T239" i="11"/>
  <c r="AB244" i="11"/>
  <c r="T244" i="11"/>
  <c r="L244" i="11"/>
  <c r="AA244" i="11"/>
  <c r="S244" i="11"/>
  <c r="K244" i="11"/>
  <c r="Z244" i="11"/>
  <c r="R244" i="11"/>
  <c r="J244" i="11"/>
  <c r="Y244" i="11"/>
  <c r="Q244" i="11"/>
  <c r="I244" i="11"/>
  <c r="X244" i="11"/>
  <c r="P244" i="11"/>
  <c r="H244" i="11"/>
  <c r="B249" i="11"/>
  <c r="C249" i="11" s="1"/>
  <c r="B245" i="11"/>
  <c r="C245" i="11" s="1"/>
  <c r="W244" i="11"/>
  <c r="O244" i="11"/>
  <c r="G244" i="11"/>
  <c r="U244" i="11"/>
  <c r="N244" i="11"/>
  <c r="M244" i="11"/>
  <c r="F244" i="11"/>
  <c r="V244" i="11"/>
  <c r="AC244" i="11"/>
  <c r="AD230" i="11"/>
  <c r="F231" i="11"/>
  <c r="X231" i="11"/>
  <c r="X233" i="11" s="1"/>
  <c r="S231" i="11"/>
  <c r="S233" i="11" s="1"/>
  <c r="AC231" i="11"/>
  <c r="M233" i="11"/>
  <c r="P235" i="11"/>
  <c r="R235" i="11"/>
  <c r="AB235" i="11"/>
  <c r="AD226" i="11"/>
  <c r="Q227" i="11"/>
  <c r="Q228" i="11" s="1"/>
  <c r="X227" i="11"/>
  <c r="X228" i="11" s="1"/>
  <c r="T227" i="11"/>
  <c r="T228" i="11" s="1"/>
  <c r="R239" i="11"/>
  <c r="AB239" i="11"/>
  <c r="G239" i="11"/>
  <c r="W235" i="11"/>
  <c r="Z235" i="11"/>
  <c r="M235" i="11"/>
  <c r="AC227" i="11"/>
  <c r="AC228" i="11" s="1"/>
  <c r="S227" i="11"/>
  <c r="S228" i="11" s="1"/>
  <c r="Y227" i="11"/>
  <c r="Y228" i="11" s="1"/>
  <c r="AB227" i="11"/>
  <c r="AB228" i="11" s="1"/>
  <c r="H239" i="11"/>
  <c r="Z239" i="11"/>
  <c r="M239" i="11"/>
  <c r="O239" i="11"/>
  <c r="X235" i="11"/>
  <c r="K235" i="11"/>
  <c r="I228" i="11"/>
  <c r="F227" i="11"/>
  <c r="U227" i="11"/>
  <c r="U228" i="11" s="1"/>
  <c r="W228" i="11"/>
  <c r="I239" i="11"/>
  <c r="K239" i="11"/>
  <c r="U239" i="11"/>
  <c r="O231" i="11"/>
  <c r="O233" i="11" s="1"/>
  <c r="Y231" i="11"/>
  <c r="D59" i="10"/>
  <c r="E58" i="10"/>
  <c r="N228" i="9"/>
  <c r="AD234" i="9"/>
  <c r="C244" i="9"/>
  <c r="O235" i="9"/>
  <c r="P232" i="9"/>
  <c r="P233" i="9" s="1"/>
  <c r="S232" i="9"/>
  <c r="S233" i="9" s="1"/>
  <c r="Q232" i="9"/>
  <c r="Q233" i="9" s="1"/>
  <c r="M232" i="9"/>
  <c r="F232" i="9"/>
  <c r="AD222" i="9"/>
  <c r="AD223" i="9" s="1"/>
  <c r="AE223" i="9" s="1"/>
  <c r="F223" i="9"/>
  <c r="V235" i="9"/>
  <c r="L235" i="9"/>
  <c r="W235" i="9"/>
  <c r="J235" i="9"/>
  <c r="T235" i="9"/>
  <c r="AB236" i="9"/>
  <c r="AA236" i="9"/>
  <c r="S236" i="9"/>
  <c r="K236" i="9"/>
  <c r="Y236" i="9"/>
  <c r="P236" i="9"/>
  <c r="H236" i="9"/>
  <c r="U236" i="9"/>
  <c r="R236" i="9"/>
  <c r="B237" i="9"/>
  <c r="C237" i="9" s="1"/>
  <c r="J236" i="9"/>
  <c r="AC236" i="9"/>
  <c r="W236" i="9"/>
  <c r="V236" i="9"/>
  <c r="F236" i="9"/>
  <c r="Q227" i="9"/>
  <c r="Q228" i="9" s="1"/>
  <c r="R227" i="9"/>
  <c r="R228" i="9" s="1"/>
  <c r="F227" i="9"/>
  <c r="Z235" i="9"/>
  <c r="AB235" i="9"/>
  <c r="H235" i="9"/>
  <c r="T239" i="9"/>
  <c r="K239" i="9"/>
  <c r="N239" i="9"/>
  <c r="Y239" i="9"/>
  <c r="I235" i="9"/>
  <c r="K235" i="9"/>
  <c r="M235" i="9"/>
  <c r="P235" i="9"/>
  <c r="G227" i="9"/>
  <c r="G228" i="9" s="1"/>
  <c r="K227" i="9"/>
  <c r="K228" i="9" s="1"/>
  <c r="V227" i="9"/>
  <c r="V228" i="9" s="1"/>
  <c r="AC240" i="9"/>
  <c r="M240" i="9"/>
  <c r="R240" i="9"/>
  <c r="B241" i="9"/>
  <c r="C241" i="9" s="1"/>
  <c r="O240" i="9"/>
  <c r="N240" i="9"/>
  <c r="AA240" i="9"/>
  <c r="W240" i="9"/>
  <c r="G240" i="9"/>
  <c r="P240" i="9"/>
  <c r="AA239" i="9"/>
  <c r="V239" i="9"/>
  <c r="R235" i="9"/>
  <c r="AA235" i="9"/>
  <c r="U235" i="9"/>
  <c r="X235" i="9"/>
  <c r="AB227" i="9"/>
  <c r="AB228" i="9" s="1"/>
  <c r="W227" i="9"/>
  <c r="W228" i="9" s="1"/>
  <c r="S227" i="9"/>
  <c r="S228" i="9" s="1"/>
  <c r="J231" i="9"/>
  <c r="AA231" i="9"/>
  <c r="G231" i="9"/>
  <c r="L239" i="9"/>
  <c r="B249" i="9"/>
  <c r="S244" i="9"/>
  <c r="B245" i="9"/>
  <c r="C245" i="9" s="1"/>
  <c r="S235" i="9"/>
  <c r="N235" i="9"/>
  <c r="AC235" i="9"/>
  <c r="X227" i="9"/>
  <c r="X228" i="9" s="1"/>
  <c r="I227" i="9"/>
  <c r="I228" i="9" s="1"/>
  <c r="AA227" i="9"/>
  <c r="AA228" i="9" s="1"/>
  <c r="O231" i="9"/>
  <c r="S239" i="9"/>
  <c r="AB239" i="9"/>
  <c r="AD226" i="9"/>
  <c r="Y235" i="9"/>
  <c r="Q235" i="9"/>
  <c r="H227" i="9"/>
  <c r="H228" i="9" s="1"/>
  <c r="Y227" i="9"/>
  <c r="Y228" i="9" s="1"/>
  <c r="I231" i="9"/>
  <c r="M231" i="9"/>
  <c r="L231" i="9"/>
  <c r="D59" i="8"/>
  <c r="E58" i="8"/>
  <c r="AD230" i="7"/>
  <c r="Q228" i="7"/>
  <c r="U228" i="7"/>
  <c r="AB240" i="7"/>
  <c r="T240" i="7"/>
  <c r="S240" i="7"/>
  <c r="K240" i="7"/>
  <c r="Z240" i="7"/>
  <c r="R240" i="7"/>
  <c r="Q240" i="7"/>
  <c r="X240" i="7"/>
  <c r="P240" i="7"/>
  <c r="H240" i="7"/>
  <c r="B241" i="7"/>
  <c r="C241" i="7" s="1"/>
  <c r="G240" i="7"/>
  <c r="U240" i="7"/>
  <c r="M240" i="7"/>
  <c r="N240" i="7"/>
  <c r="F240" i="7"/>
  <c r="I232" i="7"/>
  <c r="I233" i="7" s="1"/>
  <c r="N232" i="7"/>
  <c r="L232" i="7"/>
  <c r="L233" i="7" s="1"/>
  <c r="P232" i="7"/>
  <c r="P233" i="7" s="1"/>
  <c r="AD222" i="7"/>
  <c r="AD223" i="7" s="1"/>
  <c r="AE223" i="7" s="1"/>
  <c r="O227" i="7"/>
  <c r="I227" i="7"/>
  <c r="AA227" i="7"/>
  <c r="AA228" i="7" s="1"/>
  <c r="AD234" i="7"/>
  <c r="S228" i="7"/>
  <c r="X228" i="7"/>
  <c r="AD226" i="7"/>
  <c r="J239" i="7"/>
  <c r="AA239" i="7"/>
  <c r="F239" i="7"/>
  <c r="P239" i="7"/>
  <c r="N231" i="7"/>
  <c r="F227" i="7"/>
  <c r="Y227" i="7"/>
  <c r="Y228" i="7" s="1"/>
  <c r="L227" i="7"/>
  <c r="L228" i="7" s="1"/>
  <c r="M235" i="7"/>
  <c r="W235" i="7"/>
  <c r="N239" i="7"/>
  <c r="X239" i="7"/>
  <c r="N227" i="7"/>
  <c r="N228" i="7" s="1"/>
  <c r="J227" i="7"/>
  <c r="J228" i="7" s="1"/>
  <c r="T227" i="7"/>
  <c r="T228" i="7" s="1"/>
  <c r="AA236" i="7"/>
  <c r="S236" i="7"/>
  <c r="K236" i="7"/>
  <c r="Q236" i="7"/>
  <c r="I236" i="7"/>
  <c r="X236" i="7"/>
  <c r="P236" i="7"/>
  <c r="B237" i="7"/>
  <c r="C237" i="7" s="1"/>
  <c r="G236" i="7"/>
  <c r="V236" i="7"/>
  <c r="N236" i="7"/>
  <c r="F236" i="7"/>
  <c r="Z236" i="7"/>
  <c r="U236" i="7"/>
  <c r="M236" i="7"/>
  <c r="AC236" i="7"/>
  <c r="V227" i="7"/>
  <c r="V228" i="7" s="1"/>
  <c r="R227" i="7"/>
  <c r="R228" i="7" s="1"/>
  <c r="AB227" i="7"/>
  <c r="AB228" i="7" s="1"/>
  <c r="W228" i="7"/>
  <c r="G228" i="7"/>
  <c r="Z239" i="7"/>
  <c r="B249" i="7"/>
  <c r="C249" i="7" s="1"/>
  <c r="B245" i="7"/>
  <c r="C245" i="7" s="1"/>
  <c r="V244" i="7"/>
  <c r="L244" i="7"/>
  <c r="F244" i="7"/>
  <c r="Y244" i="7"/>
  <c r="X244" i="7"/>
  <c r="I239" i="7"/>
  <c r="T239" i="7"/>
  <c r="G239" i="7"/>
  <c r="G231" i="7"/>
  <c r="R231" i="7"/>
  <c r="AB231" i="7"/>
  <c r="AC228" i="7"/>
  <c r="H227" i="7"/>
  <c r="H228" i="7" s="1"/>
  <c r="Z227" i="7"/>
  <c r="Z228" i="7" s="1"/>
  <c r="M227" i="7"/>
  <c r="M228" i="7" s="1"/>
  <c r="H235" i="7"/>
  <c r="AA235" i="7"/>
  <c r="F235" i="7"/>
  <c r="O228" i="7"/>
  <c r="L239" i="7"/>
  <c r="V239" i="7"/>
  <c r="Q239" i="7"/>
  <c r="AB239" i="7"/>
  <c r="F223" i="7"/>
  <c r="O231" i="7"/>
  <c r="Z231" i="7"/>
  <c r="P227" i="7"/>
  <c r="P228" i="7" s="1"/>
  <c r="K227" i="7"/>
  <c r="K228" i="7" s="1"/>
  <c r="I228" i="7"/>
  <c r="E59" i="6"/>
  <c r="D60" i="6"/>
  <c r="O218" i="5"/>
  <c r="AD216" i="5"/>
  <c r="AA229" i="5"/>
  <c r="G229" i="5"/>
  <c r="Q229" i="5"/>
  <c r="M229" i="5"/>
  <c r="O229" i="5"/>
  <c r="Y229" i="5"/>
  <c r="AA226" i="5"/>
  <c r="Q226" i="5"/>
  <c r="W226" i="5"/>
  <c r="B227" i="5"/>
  <c r="C227" i="5" s="1"/>
  <c r="L229" i="5"/>
  <c r="U229" i="5"/>
  <c r="W229" i="5"/>
  <c r="J229" i="5"/>
  <c r="AC229" i="5"/>
  <c r="F230" i="5"/>
  <c r="AC230" i="5"/>
  <c r="U230" i="5"/>
  <c r="M230" i="5"/>
  <c r="AA230" i="5"/>
  <c r="S230" i="5"/>
  <c r="K230" i="5"/>
  <c r="Q230" i="5"/>
  <c r="I230" i="5"/>
  <c r="B231" i="5"/>
  <c r="C231" i="5" s="1"/>
  <c r="W230" i="5"/>
  <c r="X230" i="5"/>
  <c r="R229" i="5"/>
  <c r="Z225" i="5"/>
  <c r="F225" i="5"/>
  <c r="P225" i="5"/>
  <c r="T229" i="5"/>
  <c r="F229" i="5"/>
  <c r="H229" i="5"/>
  <c r="Z229" i="5"/>
  <c r="H217" i="5"/>
  <c r="H218" i="5" s="1"/>
  <c r="AA217" i="5"/>
  <c r="AA218" i="5" s="1"/>
  <c r="F217" i="5"/>
  <c r="N225" i="5"/>
  <c r="X225" i="5"/>
  <c r="AB229" i="5"/>
  <c r="N229" i="5"/>
  <c r="P229" i="5"/>
  <c r="AD212" i="5"/>
  <c r="AD213" i="5" s="1"/>
  <c r="AE213" i="5" s="1"/>
  <c r="N217" i="5"/>
  <c r="N218" i="5" s="1"/>
  <c r="K222" i="5"/>
  <c r="K223" i="5" s="1"/>
  <c r="S222" i="5"/>
  <c r="S223" i="5" s="1"/>
  <c r="X222" i="5"/>
  <c r="M222" i="5"/>
  <c r="M223" i="5" s="1"/>
  <c r="N221" i="5"/>
  <c r="X221" i="5"/>
  <c r="L225" i="5"/>
  <c r="V225" i="5"/>
  <c r="I225" i="5"/>
  <c r="AD220" i="5"/>
  <c r="K229" i="5"/>
  <c r="V229" i="5"/>
  <c r="X229" i="5"/>
  <c r="X217" i="5"/>
  <c r="X218" i="5" s="1"/>
  <c r="L217" i="5"/>
  <c r="L218" i="5" s="1"/>
  <c r="V217" i="5"/>
  <c r="V218" i="5" s="1"/>
  <c r="AD224" i="5"/>
  <c r="J221" i="5"/>
  <c r="L221" i="5"/>
  <c r="K225" i="5"/>
  <c r="T225" i="5"/>
  <c r="G225" i="5"/>
  <c r="S229" i="5"/>
  <c r="B235" i="5"/>
  <c r="C235" i="5" s="1"/>
  <c r="G234" i="5"/>
  <c r="B239" i="5"/>
  <c r="C239" i="5" s="1"/>
  <c r="V234" i="5"/>
  <c r="AB234" i="5"/>
  <c r="T234" i="5"/>
  <c r="L234" i="5"/>
  <c r="N234" i="5"/>
  <c r="R234" i="5"/>
  <c r="J234" i="5"/>
  <c r="X234" i="5"/>
  <c r="P234" i="5"/>
  <c r="J217" i="5"/>
  <c r="J218" i="5" s="1"/>
  <c r="T217" i="5"/>
  <c r="T218" i="5" s="1"/>
  <c r="E59" i="4"/>
  <c r="D60" i="4"/>
  <c r="D13" i="2"/>
  <c r="E13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0" i="3"/>
  <c r="B14" i="3"/>
  <c r="D14" i="2"/>
  <c r="E14" i="2" s="1"/>
  <c r="AC47" i="1"/>
  <c r="AC37" i="1"/>
  <c r="AC17" i="1"/>
  <c r="AC67" i="1"/>
  <c r="AC57" i="1"/>
  <c r="AC42" i="1"/>
  <c r="AC22" i="1"/>
  <c r="AC62" i="1"/>
  <c r="AC72" i="1"/>
  <c r="AC32" i="1"/>
  <c r="AC52" i="1"/>
  <c r="AC27" i="1"/>
  <c r="Y233" i="11" l="1"/>
  <c r="AD235" i="11"/>
  <c r="AC233" i="11"/>
  <c r="U236" i="11"/>
  <c r="AC237" i="11"/>
  <c r="U237" i="11"/>
  <c r="M237" i="11"/>
  <c r="AB237" i="11"/>
  <c r="T237" i="11"/>
  <c r="S237" i="11"/>
  <c r="K237" i="11"/>
  <c r="Z237" i="11"/>
  <c r="R237" i="11"/>
  <c r="Q237" i="11"/>
  <c r="X237" i="11"/>
  <c r="W237" i="11"/>
  <c r="P237" i="11"/>
  <c r="O237" i="11"/>
  <c r="R236" i="11"/>
  <c r="B246" i="11"/>
  <c r="C246" i="11" s="1"/>
  <c r="H245" i="11"/>
  <c r="Z245" i="11"/>
  <c r="K236" i="11"/>
  <c r="AC236" i="11"/>
  <c r="AC238" i="11" s="1"/>
  <c r="H236" i="11"/>
  <c r="Z236" i="11"/>
  <c r="AD227" i="11"/>
  <c r="AD244" i="11"/>
  <c r="B250" i="11"/>
  <c r="C250" i="11" s="1"/>
  <c r="B254" i="11"/>
  <c r="C254" i="11" s="1"/>
  <c r="O249" i="11"/>
  <c r="J249" i="11"/>
  <c r="L236" i="11"/>
  <c r="F236" i="11"/>
  <c r="P236" i="11"/>
  <c r="P238" i="11" s="1"/>
  <c r="S236" i="11"/>
  <c r="S238" i="11" s="1"/>
  <c r="N236" i="11"/>
  <c r="X236" i="11"/>
  <c r="F228" i="11"/>
  <c r="J240" i="11"/>
  <c r="T236" i="11"/>
  <c r="T238" i="11" s="1"/>
  <c r="V236" i="11"/>
  <c r="I236" i="11"/>
  <c r="AD228" i="11"/>
  <c r="AE228" i="11" s="1"/>
  <c r="AC240" i="11"/>
  <c r="B242" i="11"/>
  <c r="C242" i="11" s="1"/>
  <c r="G241" i="11"/>
  <c r="T241" i="11"/>
  <c r="AC241" i="11"/>
  <c r="J241" i="11"/>
  <c r="Y241" i="11"/>
  <c r="R240" i="11"/>
  <c r="AA236" i="11"/>
  <c r="G236" i="11"/>
  <c r="Q236" i="11"/>
  <c r="Q238" i="11" s="1"/>
  <c r="AD231" i="11"/>
  <c r="F233" i="11"/>
  <c r="H240" i="11"/>
  <c r="Z240" i="11"/>
  <c r="AB236" i="11"/>
  <c r="AB238" i="11" s="1"/>
  <c r="O236" i="11"/>
  <c r="O238" i="11" s="1"/>
  <c r="Y236" i="11"/>
  <c r="X238" i="11"/>
  <c r="N232" i="11"/>
  <c r="N233" i="11" s="1"/>
  <c r="AD239" i="11"/>
  <c r="F240" i="11"/>
  <c r="P240" i="11"/>
  <c r="M236" i="11"/>
  <c r="M238" i="11" s="1"/>
  <c r="W236" i="11"/>
  <c r="W238" i="11" s="1"/>
  <c r="E59" i="10"/>
  <c r="D60" i="10"/>
  <c r="C249" i="9"/>
  <c r="O249" i="9" s="1"/>
  <c r="AD231" i="9"/>
  <c r="M233" i="9"/>
  <c r="B246" i="9"/>
  <c r="C246" i="9" s="1"/>
  <c r="J245" i="9"/>
  <c r="X244" i="9"/>
  <c r="AA244" i="9"/>
  <c r="S240" i="9"/>
  <c r="K240" i="9"/>
  <c r="J240" i="9"/>
  <c r="U240" i="9"/>
  <c r="X237" i="9"/>
  <c r="I237" i="9"/>
  <c r="I232" i="9"/>
  <c r="I233" i="9" s="1"/>
  <c r="N232" i="9"/>
  <c r="N233" i="9" s="1"/>
  <c r="H232" i="9"/>
  <c r="H233" i="9" s="1"/>
  <c r="AA232" i="9"/>
  <c r="AA233" i="9" s="1"/>
  <c r="I244" i="9"/>
  <c r="F233" i="9"/>
  <c r="P244" i="9"/>
  <c r="Y244" i="9"/>
  <c r="U244" i="9"/>
  <c r="Z240" i="9"/>
  <c r="AD227" i="9"/>
  <c r="AD228" i="9" s="1"/>
  <c r="AE228" i="9" s="1"/>
  <c r="F228" i="9"/>
  <c r="X232" i="9"/>
  <c r="X233" i="9" s="1"/>
  <c r="AD235" i="9"/>
  <c r="V232" i="9"/>
  <c r="V233" i="9" s="1"/>
  <c r="T232" i="9"/>
  <c r="T233" i="9" s="1"/>
  <c r="J232" i="9"/>
  <c r="J233" i="9" s="1"/>
  <c r="M244" i="9"/>
  <c r="B250" i="9"/>
  <c r="C250" i="9" s="1"/>
  <c r="B254" i="9"/>
  <c r="O244" i="9"/>
  <c r="T244" i="9"/>
  <c r="R244" i="9"/>
  <c r="F244" i="9"/>
  <c r="F240" i="9"/>
  <c r="H241" i="9"/>
  <c r="B242" i="9"/>
  <c r="C242" i="9" s="1"/>
  <c r="S241" i="9"/>
  <c r="Q241" i="9"/>
  <c r="L240" i="9"/>
  <c r="Y232" i="9"/>
  <c r="Y233" i="9" s="1"/>
  <c r="U232" i="9"/>
  <c r="U233" i="9" s="1"/>
  <c r="R232" i="9"/>
  <c r="R233" i="9" s="1"/>
  <c r="L244" i="9"/>
  <c r="G244" i="9"/>
  <c r="Z244" i="9"/>
  <c r="N244" i="9"/>
  <c r="V240" i="9"/>
  <c r="I240" i="9"/>
  <c r="T240" i="9"/>
  <c r="Z236" i="9"/>
  <c r="X236" i="9"/>
  <c r="X238" i="9" s="1"/>
  <c r="L236" i="9"/>
  <c r="AC232" i="9"/>
  <c r="AC233" i="9" s="1"/>
  <c r="G232" i="9"/>
  <c r="Z232" i="9"/>
  <c r="Z233" i="9" s="1"/>
  <c r="J244" i="9"/>
  <c r="Q244" i="9"/>
  <c r="W244" i="9"/>
  <c r="K244" i="9"/>
  <c r="V244" i="9"/>
  <c r="H240" i="9"/>
  <c r="Q240" i="9"/>
  <c r="AB240" i="9"/>
  <c r="M236" i="9"/>
  <c r="N236" i="9"/>
  <c r="I236" i="9"/>
  <c r="I238" i="9" s="1"/>
  <c r="T236" i="9"/>
  <c r="L232" i="9"/>
  <c r="L233" i="9" s="1"/>
  <c r="O232" i="9"/>
  <c r="O233" i="9" s="1"/>
  <c r="K232" i="9"/>
  <c r="K233" i="9" s="1"/>
  <c r="AC244" i="9"/>
  <c r="AB244" i="9"/>
  <c r="H244" i="9"/>
  <c r="X240" i="9"/>
  <c r="Y240" i="9"/>
  <c r="AD239" i="9"/>
  <c r="G236" i="9"/>
  <c r="O236" i="9"/>
  <c r="Q236" i="9"/>
  <c r="AB232" i="9"/>
  <c r="AB233" i="9" s="1"/>
  <c r="W232" i="9"/>
  <c r="W233" i="9" s="1"/>
  <c r="E59" i="8"/>
  <c r="D60" i="8"/>
  <c r="AD235" i="7"/>
  <c r="AD231" i="7"/>
  <c r="N244" i="7"/>
  <c r="AD239" i="7"/>
  <c r="F232" i="7"/>
  <c r="X232" i="7"/>
  <c r="X233" i="7" s="1"/>
  <c r="P241" i="7"/>
  <c r="B242" i="7"/>
  <c r="C242" i="7" s="1"/>
  <c r="F241" i="7"/>
  <c r="U241" i="7"/>
  <c r="AA241" i="7"/>
  <c r="R241" i="7"/>
  <c r="J241" i="7"/>
  <c r="J244" i="7"/>
  <c r="T244" i="7"/>
  <c r="G244" i="7"/>
  <c r="K232" i="7"/>
  <c r="K233" i="7" s="1"/>
  <c r="V232" i="7"/>
  <c r="V233" i="7" s="1"/>
  <c r="Q232" i="7"/>
  <c r="Q233" i="7" s="1"/>
  <c r="R244" i="7"/>
  <c r="AB244" i="7"/>
  <c r="O244" i="7"/>
  <c r="AD227" i="7"/>
  <c r="AD228" i="7" s="1"/>
  <c r="AE228" i="7" s="1"/>
  <c r="S232" i="7"/>
  <c r="S233" i="7" s="1"/>
  <c r="G232" i="7"/>
  <c r="G233" i="7" s="1"/>
  <c r="Y232" i="7"/>
  <c r="Y233" i="7" s="1"/>
  <c r="I244" i="7"/>
  <c r="Z244" i="7"/>
  <c r="M244" i="7"/>
  <c r="W244" i="7"/>
  <c r="O236" i="7"/>
  <c r="Y236" i="7"/>
  <c r="N233" i="7"/>
  <c r="AA232" i="7"/>
  <c r="AA233" i="7" s="1"/>
  <c r="O232" i="7"/>
  <c r="O233" i="7" s="1"/>
  <c r="J232" i="7"/>
  <c r="J233" i="7" s="1"/>
  <c r="AC240" i="7"/>
  <c r="I240" i="7"/>
  <c r="AA240" i="7"/>
  <c r="H244" i="7"/>
  <c r="K244" i="7"/>
  <c r="U244" i="7"/>
  <c r="R245" i="7"/>
  <c r="J245" i="7"/>
  <c r="Y245" i="7"/>
  <c r="Q245" i="7"/>
  <c r="B246" i="7"/>
  <c r="C246" i="7" s="1"/>
  <c r="W245" i="7"/>
  <c r="O245" i="7"/>
  <c r="G245" i="7"/>
  <c r="AA245" i="7"/>
  <c r="AC245" i="7"/>
  <c r="AB245" i="7"/>
  <c r="U245" i="7"/>
  <c r="T245" i="7"/>
  <c r="L236" i="7"/>
  <c r="W236" i="7"/>
  <c r="J236" i="7"/>
  <c r="F228" i="7"/>
  <c r="M232" i="7"/>
  <c r="M233" i="7" s="1"/>
  <c r="W232" i="7"/>
  <c r="W233" i="7" s="1"/>
  <c r="R232" i="7"/>
  <c r="R233" i="7" s="1"/>
  <c r="P244" i="7"/>
  <c r="S244" i="7"/>
  <c r="AC244" i="7"/>
  <c r="B250" i="7"/>
  <c r="C250" i="7" s="1"/>
  <c r="B254" i="7"/>
  <c r="C254" i="7" s="1"/>
  <c r="S249" i="7"/>
  <c r="T236" i="7"/>
  <c r="V237" i="7"/>
  <c r="V238" i="7" s="1"/>
  <c r="L237" i="7"/>
  <c r="F237" i="7"/>
  <c r="X237" i="7"/>
  <c r="X238" i="7" s="1"/>
  <c r="P237" i="7"/>
  <c r="P238" i="7" s="1"/>
  <c r="R236" i="7"/>
  <c r="T232" i="7"/>
  <c r="T233" i="7" s="1"/>
  <c r="U232" i="7"/>
  <c r="U233" i="7" s="1"/>
  <c r="H232" i="7"/>
  <c r="H233" i="7" s="1"/>
  <c r="Z232" i="7"/>
  <c r="Z233" i="7" s="1"/>
  <c r="O240" i="7"/>
  <c r="Y240" i="7"/>
  <c r="L240" i="7"/>
  <c r="Q244" i="7"/>
  <c r="AA244" i="7"/>
  <c r="AB236" i="7"/>
  <c r="H236" i="7"/>
  <c r="AB232" i="7"/>
  <c r="AB233" i="7" s="1"/>
  <c r="AC232" i="7"/>
  <c r="AC233" i="7" s="1"/>
  <c r="V240" i="7"/>
  <c r="W240" i="7"/>
  <c r="J240" i="7"/>
  <c r="E60" i="6"/>
  <c r="D61" i="6"/>
  <c r="AD225" i="5"/>
  <c r="AB239" i="5"/>
  <c r="T239" i="5"/>
  <c r="L239" i="5"/>
  <c r="AA239" i="5"/>
  <c r="S239" i="5"/>
  <c r="K239" i="5"/>
  <c r="Z239" i="5"/>
  <c r="R239" i="5"/>
  <c r="J239" i="5"/>
  <c r="Q239" i="5"/>
  <c r="I239" i="5"/>
  <c r="X239" i="5"/>
  <c r="P239" i="5"/>
  <c r="H239" i="5"/>
  <c r="B240" i="5"/>
  <c r="C240" i="5" s="1"/>
  <c r="W239" i="5"/>
  <c r="G239" i="5"/>
  <c r="AC239" i="5"/>
  <c r="U239" i="5"/>
  <c r="M239" i="5"/>
  <c r="B244" i="5"/>
  <c r="C244" i="5" s="1"/>
  <c r="V239" i="5"/>
  <c r="N239" i="5"/>
  <c r="U222" i="5"/>
  <c r="U223" i="5" s="1"/>
  <c r="I222" i="5"/>
  <c r="I223" i="5" s="1"/>
  <c r="AA222" i="5"/>
  <c r="AA223" i="5" s="1"/>
  <c r="Z231" i="5"/>
  <c r="J231" i="5"/>
  <c r="Y231" i="5"/>
  <c r="Q231" i="5"/>
  <c r="I231" i="5"/>
  <c r="X231" i="5"/>
  <c r="P231" i="5"/>
  <c r="H231" i="5"/>
  <c r="B232" i="5"/>
  <c r="C232" i="5" s="1"/>
  <c r="W231" i="5"/>
  <c r="O231" i="5"/>
  <c r="G231" i="5"/>
  <c r="V231" i="5"/>
  <c r="N231" i="5"/>
  <c r="F231" i="5"/>
  <c r="AC231" i="5"/>
  <c r="M231" i="5"/>
  <c r="AA231" i="5"/>
  <c r="S231" i="5"/>
  <c r="K231" i="5"/>
  <c r="AB231" i="5"/>
  <c r="T231" i="5"/>
  <c r="L231" i="5"/>
  <c r="R231" i="5"/>
  <c r="F226" i="5"/>
  <c r="Y226" i="5"/>
  <c r="L226" i="5"/>
  <c r="X223" i="5"/>
  <c r="Q222" i="5"/>
  <c r="Q223" i="5" s="1"/>
  <c r="N226" i="5"/>
  <c r="J226" i="5"/>
  <c r="T226" i="5"/>
  <c r="AC222" i="5"/>
  <c r="AC223" i="5" s="1"/>
  <c r="Y222" i="5"/>
  <c r="Y223" i="5" s="1"/>
  <c r="N230" i="5"/>
  <c r="V226" i="5"/>
  <c r="R226" i="5"/>
  <c r="AB226" i="5"/>
  <c r="Y234" i="5"/>
  <c r="Z234" i="5"/>
  <c r="M234" i="5"/>
  <c r="O234" i="5"/>
  <c r="G222" i="5"/>
  <c r="G223" i="5" s="1"/>
  <c r="Q234" i="5"/>
  <c r="O222" i="5"/>
  <c r="O223" i="5" s="1"/>
  <c r="J222" i="5"/>
  <c r="J223" i="5" s="1"/>
  <c r="T222" i="5"/>
  <c r="T223" i="5" s="1"/>
  <c r="AD229" i="5"/>
  <c r="H230" i="5"/>
  <c r="Y230" i="5"/>
  <c r="L230" i="5"/>
  <c r="V230" i="5"/>
  <c r="H226" i="5"/>
  <c r="Z226" i="5"/>
  <c r="M226" i="5"/>
  <c r="S234" i="5"/>
  <c r="F222" i="5"/>
  <c r="W222" i="5"/>
  <c r="W223" i="5" s="1"/>
  <c r="R222" i="5"/>
  <c r="R223" i="5" s="1"/>
  <c r="AB222" i="5"/>
  <c r="AB223" i="5" s="1"/>
  <c r="P230" i="5"/>
  <c r="J230" i="5"/>
  <c r="T230" i="5"/>
  <c r="Q227" i="5"/>
  <c r="Q228" i="5" s="1"/>
  <c r="P227" i="5"/>
  <c r="V227" i="5"/>
  <c r="AC227" i="5"/>
  <c r="L227" i="5"/>
  <c r="H227" i="5"/>
  <c r="R227" i="5"/>
  <c r="S227" i="5"/>
  <c r="P226" i="5"/>
  <c r="K226" i="5"/>
  <c r="U226" i="5"/>
  <c r="L222" i="5"/>
  <c r="L223" i="5" s="1"/>
  <c r="K234" i="5"/>
  <c r="U234" i="5"/>
  <c r="W234" i="5"/>
  <c r="I234" i="5"/>
  <c r="AC234" i="5"/>
  <c r="Q235" i="5"/>
  <c r="B236" i="5"/>
  <c r="C236" i="5" s="1"/>
  <c r="G235" i="5"/>
  <c r="AA235" i="5"/>
  <c r="AC235" i="5"/>
  <c r="H234" i="5"/>
  <c r="AA234" i="5"/>
  <c r="F234" i="5"/>
  <c r="N222" i="5"/>
  <c r="N223" i="5" s="1"/>
  <c r="H222" i="5"/>
  <c r="H223" i="5" s="1"/>
  <c r="Z222" i="5"/>
  <c r="Z223" i="5" s="1"/>
  <c r="AD221" i="5"/>
  <c r="G230" i="5"/>
  <c r="R230" i="5"/>
  <c r="AB230" i="5"/>
  <c r="G226" i="5"/>
  <c r="X226" i="5"/>
  <c r="S226" i="5"/>
  <c r="AC226" i="5"/>
  <c r="V222" i="5"/>
  <c r="V223" i="5" s="1"/>
  <c r="P222" i="5"/>
  <c r="P223" i="5" s="1"/>
  <c r="AD217" i="5"/>
  <c r="AD218" i="5" s="1"/>
  <c r="AE218" i="5" s="1"/>
  <c r="F218" i="5"/>
  <c r="O230" i="5"/>
  <c r="Z230" i="5"/>
  <c r="O226" i="5"/>
  <c r="I226" i="5"/>
  <c r="E60" i="4"/>
  <c r="D61" i="4"/>
  <c r="D15" i="2"/>
  <c r="E15" i="2" s="1"/>
  <c r="B15" i="3"/>
  <c r="B19" i="3"/>
  <c r="B11" i="3"/>
  <c r="R238" i="11" l="1"/>
  <c r="AD232" i="11"/>
  <c r="AD233" i="11" s="1"/>
  <c r="AE233" i="11" s="1"/>
  <c r="Z238" i="11"/>
  <c r="X241" i="11"/>
  <c r="AA241" i="11"/>
  <c r="F241" i="11"/>
  <c r="K249" i="11"/>
  <c r="U249" i="11"/>
  <c r="W249" i="11"/>
  <c r="Y245" i="11"/>
  <c r="AA245" i="11"/>
  <c r="F245" i="11"/>
  <c r="P245" i="11"/>
  <c r="N241" i="11"/>
  <c r="S249" i="11"/>
  <c r="AC249" i="11"/>
  <c r="Z250" i="11"/>
  <c r="AA250" i="11"/>
  <c r="S250" i="11"/>
  <c r="K250" i="11"/>
  <c r="Q250" i="11"/>
  <c r="I250" i="11"/>
  <c r="X250" i="11"/>
  <c r="P250" i="11"/>
  <c r="B251" i="11"/>
  <c r="C251" i="11" s="1"/>
  <c r="G250" i="11"/>
  <c r="AC250" i="11"/>
  <c r="V250" i="11"/>
  <c r="U250" i="11"/>
  <c r="N245" i="11"/>
  <c r="X245" i="11"/>
  <c r="H241" i="11"/>
  <c r="L241" i="11"/>
  <c r="V241" i="11"/>
  <c r="I249" i="11"/>
  <c r="AA249" i="11"/>
  <c r="F249" i="11"/>
  <c r="H249" i="11"/>
  <c r="I245" i="11"/>
  <c r="L245" i="11"/>
  <c r="V245" i="11"/>
  <c r="N249" i="11"/>
  <c r="P249" i="11"/>
  <c r="J245" i="11"/>
  <c r="T245" i="11"/>
  <c r="G245" i="11"/>
  <c r="R241" i="11"/>
  <c r="R243" i="11" s="1"/>
  <c r="AB241" i="11"/>
  <c r="O241" i="11"/>
  <c r="Q249" i="11"/>
  <c r="L249" i="11"/>
  <c r="V249" i="11"/>
  <c r="X249" i="11"/>
  <c r="K238" i="11"/>
  <c r="Q245" i="11"/>
  <c r="AB245" i="11"/>
  <c r="O245" i="11"/>
  <c r="I237" i="11"/>
  <c r="AA237" i="11"/>
  <c r="AA238" i="11" s="1"/>
  <c r="F237" i="11"/>
  <c r="P241" i="11"/>
  <c r="Z241" i="11"/>
  <c r="M241" i="11"/>
  <c r="W241" i="11"/>
  <c r="AD236" i="11"/>
  <c r="R249" i="11"/>
  <c r="T249" i="11"/>
  <c r="AC254" i="11"/>
  <c r="AA254" i="11"/>
  <c r="Q254" i="11"/>
  <c r="I254" i="11"/>
  <c r="B255" i="11"/>
  <c r="C255" i="11" s="1"/>
  <c r="B259" i="11"/>
  <c r="C259" i="11" s="1"/>
  <c r="W254" i="11"/>
  <c r="R245" i="11"/>
  <c r="M245" i="11"/>
  <c r="W245" i="11"/>
  <c r="N237" i="11"/>
  <c r="N238" i="11" s="1"/>
  <c r="I241" i="11"/>
  <c r="K241" i="11"/>
  <c r="U241" i="11"/>
  <c r="R242" i="11"/>
  <c r="W242" i="11"/>
  <c r="J242" i="11"/>
  <c r="J243" i="11" s="1"/>
  <c r="AC242" i="11"/>
  <c r="AC243" i="11" s="1"/>
  <c r="Y249" i="11"/>
  <c r="AB249" i="11"/>
  <c r="G249" i="11"/>
  <c r="K245" i="11"/>
  <c r="U245" i="11"/>
  <c r="Z246" i="11"/>
  <c r="AA246" i="11"/>
  <c r="S246" i="11"/>
  <c r="K246" i="11"/>
  <c r="Q246" i="11"/>
  <c r="I246" i="11"/>
  <c r="X246" i="11"/>
  <c r="P246" i="11"/>
  <c r="B247" i="11"/>
  <c r="C247" i="11" s="1"/>
  <c r="G246" i="11"/>
  <c r="V246" i="11"/>
  <c r="U246" i="11"/>
  <c r="N246" i="11"/>
  <c r="G237" i="11"/>
  <c r="G238" i="11" s="1"/>
  <c r="Y237" i="11"/>
  <c r="Y238" i="11" s="1"/>
  <c r="L237" i="11"/>
  <c r="L238" i="11" s="1"/>
  <c r="V237" i="11"/>
  <c r="V238" i="11" s="1"/>
  <c r="AD240" i="11"/>
  <c r="Q241" i="11"/>
  <c r="S241" i="11"/>
  <c r="I238" i="11"/>
  <c r="Z249" i="11"/>
  <c r="M249" i="11"/>
  <c r="S245" i="11"/>
  <c r="AC245" i="11"/>
  <c r="H237" i="11"/>
  <c r="H238" i="11" s="1"/>
  <c r="J237" i="11"/>
  <c r="J238" i="11" s="1"/>
  <c r="U238" i="11"/>
  <c r="D61" i="10"/>
  <c r="E60" i="10"/>
  <c r="Z249" i="9"/>
  <c r="Q249" i="9"/>
  <c r="M249" i="9"/>
  <c r="AA249" i="9"/>
  <c r="C254" i="9"/>
  <c r="L254" i="9" s="1"/>
  <c r="AD236" i="9"/>
  <c r="AD232" i="9"/>
  <c r="AD233" i="9" s="1"/>
  <c r="AE233" i="9" s="1"/>
  <c r="G233" i="9"/>
  <c r="U242" i="9"/>
  <c r="P242" i="9"/>
  <c r="G242" i="9"/>
  <c r="T241" i="9"/>
  <c r="L241" i="9"/>
  <c r="F241" i="9"/>
  <c r="Y241" i="9"/>
  <c r="H249" i="9"/>
  <c r="V249" i="9"/>
  <c r="Y249" i="9"/>
  <c r="Y237" i="9"/>
  <c r="Y238" i="9" s="1"/>
  <c r="S237" i="9"/>
  <c r="S238" i="9" s="1"/>
  <c r="U237" i="9"/>
  <c r="U238" i="9" s="1"/>
  <c r="U245" i="9"/>
  <c r="AA245" i="9"/>
  <c r="G245" i="9"/>
  <c r="R245" i="9"/>
  <c r="AB241" i="9"/>
  <c r="N241" i="9"/>
  <c r="AD240" i="9"/>
  <c r="AC249" i="9"/>
  <c r="X249" i="9"/>
  <c r="B255" i="9"/>
  <c r="C255" i="9" s="1"/>
  <c r="O254" i="9"/>
  <c r="B259" i="9"/>
  <c r="I254" i="9"/>
  <c r="P254" i="9"/>
  <c r="J249" i="9"/>
  <c r="J237" i="9"/>
  <c r="J238" i="9" s="1"/>
  <c r="F237" i="9"/>
  <c r="AC237" i="9"/>
  <c r="AC238" i="9" s="1"/>
  <c r="S245" i="9"/>
  <c r="L245" i="9"/>
  <c r="O245" i="9"/>
  <c r="Z245" i="9"/>
  <c r="J241" i="9"/>
  <c r="O241" i="9"/>
  <c r="V241" i="9"/>
  <c r="K249" i="9"/>
  <c r="G249" i="9"/>
  <c r="R249" i="9"/>
  <c r="Z237" i="9"/>
  <c r="V237" i="9"/>
  <c r="V238" i="9" s="1"/>
  <c r="G237" i="9"/>
  <c r="G238" i="9" s="1"/>
  <c r="P245" i="9"/>
  <c r="AB245" i="9"/>
  <c r="W245" i="9"/>
  <c r="O237" i="9"/>
  <c r="O238" i="9" s="1"/>
  <c r="M245" i="9"/>
  <c r="AC246" i="9"/>
  <c r="U246" i="9"/>
  <c r="M246" i="9"/>
  <c r="AA246" i="9"/>
  <c r="S246" i="9"/>
  <c r="J246" i="9"/>
  <c r="P246" i="9"/>
  <c r="B247" i="9"/>
  <c r="C247" i="9" s="1"/>
  <c r="O246" i="9"/>
  <c r="AB246" i="9"/>
  <c r="W246" i="9"/>
  <c r="G246" i="9"/>
  <c r="X246" i="9"/>
  <c r="T246" i="9"/>
  <c r="Q246" i="9"/>
  <c r="V246" i="9"/>
  <c r="G241" i="9"/>
  <c r="R241" i="9"/>
  <c r="P241" i="9"/>
  <c r="AD244" i="9"/>
  <c r="P249" i="9"/>
  <c r="L249" i="9"/>
  <c r="W249" i="9"/>
  <c r="K237" i="9"/>
  <c r="K238" i="9" s="1"/>
  <c r="L237" i="9"/>
  <c r="L238" i="9" s="1"/>
  <c r="W237" i="9"/>
  <c r="W238" i="9" s="1"/>
  <c r="T245" i="9"/>
  <c r="AC245" i="9"/>
  <c r="I245" i="9"/>
  <c r="Z238" i="9"/>
  <c r="W241" i="9"/>
  <c r="M241" i="9"/>
  <c r="X241" i="9"/>
  <c r="T249" i="9"/>
  <c r="AB249" i="9"/>
  <c r="B251" i="9"/>
  <c r="C251" i="9" s="1"/>
  <c r="L250" i="9"/>
  <c r="P250" i="9"/>
  <c r="F250" i="9"/>
  <c r="AA237" i="9"/>
  <c r="AA238" i="9" s="1"/>
  <c r="T237" i="9"/>
  <c r="T238" i="9" s="1"/>
  <c r="H237" i="9"/>
  <c r="H238" i="9" s="1"/>
  <c r="H245" i="9"/>
  <c r="F245" i="9"/>
  <c r="Q245" i="9"/>
  <c r="K241" i="9"/>
  <c r="U241" i="9"/>
  <c r="I241" i="9"/>
  <c r="S249" i="9"/>
  <c r="F249" i="9"/>
  <c r="I249" i="9"/>
  <c r="Q237" i="9"/>
  <c r="Q238" i="9" s="1"/>
  <c r="AB237" i="9"/>
  <c r="AB238" i="9" s="1"/>
  <c r="P237" i="9"/>
  <c r="P238" i="9" s="1"/>
  <c r="X245" i="9"/>
  <c r="N245" i="9"/>
  <c r="Y245" i="9"/>
  <c r="Z241" i="9"/>
  <c r="AA241" i="9"/>
  <c r="AC241" i="9"/>
  <c r="U249" i="9"/>
  <c r="N249" i="9"/>
  <c r="N237" i="9"/>
  <c r="N238" i="9" s="1"/>
  <c r="R237" i="9"/>
  <c r="R238" i="9" s="1"/>
  <c r="M237" i="9"/>
  <c r="M238" i="9" s="1"/>
  <c r="K245" i="9"/>
  <c r="V245" i="9"/>
  <c r="E60" i="8"/>
  <c r="D61" i="8"/>
  <c r="AD244" i="7"/>
  <c r="AD236" i="7"/>
  <c r="F238" i="7"/>
  <c r="N237" i="7"/>
  <c r="N238" i="7" s="1"/>
  <c r="AC249" i="7"/>
  <c r="H254" i="7"/>
  <c r="B255" i="7"/>
  <c r="C255" i="7" s="1"/>
  <c r="W254" i="7"/>
  <c r="B259" i="7"/>
  <c r="C259" i="7" s="1"/>
  <c r="F254" i="7"/>
  <c r="AC254" i="7"/>
  <c r="U254" i="7"/>
  <c r="O254" i="7"/>
  <c r="AA254" i="7"/>
  <c r="S254" i="7"/>
  <c r="K254" i="7"/>
  <c r="J254" i="7"/>
  <c r="I254" i="7"/>
  <c r="I249" i="7"/>
  <c r="AA249" i="7"/>
  <c r="S241" i="7"/>
  <c r="AC241" i="7"/>
  <c r="H241" i="7"/>
  <c r="N241" i="7"/>
  <c r="X241" i="7"/>
  <c r="G237" i="7"/>
  <c r="G238" i="7" s="1"/>
  <c r="B247" i="7"/>
  <c r="C247" i="7" s="1"/>
  <c r="W246" i="7"/>
  <c r="O246" i="7"/>
  <c r="AC246" i="7"/>
  <c r="U246" i="7"/>
  <c r="M246" i="7"/>
  <c r="AB246" i="7"/>
  <c r="G246" i="7"/>
  <c r="S246" i="7"/>
  <c r="K246" i="7"/>
  <c r="Z246" i="7"/>
  <c r="R246" i="7"/>
  <c r="Y246" i="7"/>
  <c r="Q246" i="7"/>
  <c r="I246" i="7"/>
  <c r="P246" i="7"/>
  <c r="Z241" i="7"/>
  <c r="L241" i="7"/>
  <c r="V241" i="7"/>
  <c r="AD240" i="7"/>
  <c r="J237" i="7"/>
  <c r="J238" i="7" s="1"/>
  <c r="L249" i="7"/>
  <c r="Y249" i="7"/>
  <c r="O237" i="7"/>
  <c r="O238" i="7" s="1"/>
  <c r="J249" i="7"/>
  <c r="I237" i="7"/>
  <c r="I238" i="7" s="1"/>
  <c r="Z237" i="7"/>
  <c r="Z238" i="7" s="1"/>
  <c r="M237" i="7"/>
  <c r="M238" i="7" s="1"/>
  <c r="W237" i="7"/>
  <c r="W238" i="7" s="1"/>
  <c r="T249" i="7"/>
  <c r="B251" i="7"/>
  <c r="C251" i="7" s="1"/>
  <c r="W250" i="7"/>
  <c r="O250" i="7"/>
  <c r="G250" i="7"/>
  <c r="F250" i="7"/>
  <c r="AC250" i="7"/>
  <c r="U250" i="7"/>
  <c r="M250" i="7"/>
  <c r="AB250" i="7"/>
  <c r="T250" i="7"/>
  <c r="V250" i="7"/>
  <c r="AA250" i="7"/>
  <c r="S250" i="7"/>
  <c r="K250" i="7"/>
  <c r="Z250" i="7"/>
  <c r="R250" i="7"/>
  <c r="J250" i="7"/>
  <c r="P250" i="7"/>
  <c r="I250" i="7"/>
  <c r="H250" i="7"/>
  <c r="X250" i="7"/>
  <c r="Y250" i="7"/>
  <c r="R249" i="7"/>
  <c r="H245" i="7"/>
  <c r="Z245" i="7"/>
  <c r="I241" i="7"/>
  <c r="T241" i="7"/>
  <c r="G241" i="7"/>
  <c r="AB237" i="7"/>
  <c r="Q237" i="7"/>
  <c r="Q238" i="7" s="1"/>
  <c r="K237" i="7"/>
  <c r="K238" i="7" s="1"/>
  <c r="F249" i="7"/>
  <c r="H249" i="7"/>
  <c r="Z249" i="7"/>
  <c r="L238" i="7"/>
  <c r="F245" i="7"/>
  <c r="P245" i="7"/>
  <c r="K245" i="7"/>
  <c r="Q241" i="7"/>
  <c r="AB241" i="7"/>
  <c r="O241" i="7"/>
  <c r="AD232" i="7"/>
  <c r="AD233" i="7" s="1"/>
  <c r="AE233" i="7" s="1"/>
  <c r="F233" i="7"/>
  <c r="W249" i="7"/>
  <c r="AB238" i="7"/>
  <c r="Y237" i="7"/>
  <c r="Y238" i="7" s="1"/>
  <c r="S237" i="7"/>
  <c r="S238" i="7" s="1"/>
  <c r="AC237" i="7"/>
  <c r="AC238" i="7" s="1"/>
  <c r="AB249" i="7"/>
  <c r="N249" i="7"/>
  <c r="P249" i="7"/>
  <c r="K249" i="7"/>
  <c r="M245" i="7"/>
  <c r="N245" i="7"/>
  <c r="X245" i="7"/>
  <c r="S245" i="7"/>
  <c r="Y241" i="7"/>
  <c r="M241" i="7"/>
  <c r="W241" i="7"/>
  <c r="G249" i="7"/>
  <c r="Q249" i="7"/>
  <c r="T237" i="7"/>
  <c r="T238" i="7" s="1"/>
  <c r="O249" i="7"/>
  <c r="R237" i="7"/>
  <c r="R238" i="7" s="1"/>
  <c r="M249" i="7"/>
  <c r="U237" i="7"/>
  <c r="U238" i="7" s="1"/>
  <c r="H237" i="7"/>
  <c r="H238" i="7" s="1"/>
  <c r="AA237" i="7"/>
  <c r="AA238" i="7" s="1"/>
  <c r="U249" i="7"/>
  <c r="V249" i="7"/>
  <c r="X249" i="7"/>
  <c r="L245" i="7"/>
  <c r="V245" i="7"/>
  <c r="I245" i="7"/>
  <c r="K241" i="7"/>
  <c r="K242" i="7"/>
  <c r="AB242" i="7"/>
  <c r="I242" i="7"/>
  <c r="I243" i="7" s="1"/>
  <c r="M242" i="7"/>
  <c r="E61" i="6"/>
  <c r="D62" i="6"/>
  <c r="AD230" i="5"/>
  <c r="V228" i="5"/>
  <c r="L228" i="5"/>
  <c r="P228" i="5"/>
  <c r="H228" i="5"/>
  <c r="O235" i="5"/>
  <c r="Y235" i="5"/>
  <c r="Z227" i="5"/>
  <c r="Z228" i="5" s="1"/>
  <c r="F227" i="5"/>
  <c r="F228" i="5" s="1"/>
  <c r="X227" i="5"/>
  <c r="X228" i="5" s="1"/>
  <c r="B241" i="5"/>
  <c r="C241" i="5" s="1"/>
  <c r="U240" i="5"/>
  <c r="W240" i="5"/>
  <c r="K240" i="5"/>
  <c r="R240" i="5"/>
  <c r="AD234" i="5"/>
  <c r="L235" i="5"/>
  <c r="W235" i="5"/>
  <c r="J235" i="5"/>
  <c r="N227" i="5"/>
  <c r="N228" i="5" s="1"/>
  <c r="I227" i="5"/>
  <c r="I228" i="5" s="1"/>
  <c r="X244" i="5"/>
  <c r="H244" i="5"/>
  <c r="B249" i="5"/>
  <c r="C249" i="5" s="1"/>
  <c r="B245" i="5"/>
  <c r="C245" i="5" s="1"/>
  <c r="V244" i="5"/>
  <c r="F244" i="5"/>
  <c r="AC244" i="5"/>
  <c r="L244" i="5"/>
  <c r="U244" i="5"/>
  <c r="Z244" i="5"/>
  <c r="R244" i="5"/>
  <c r="B237" i="5"/>
  <c r="C237" i="5" s="1"/>
  <c r="W236" i="5"/>
  <c r="O236" i="5"/>
  <c r="AC236" i="5"/>
  <c r="U236" i="5"/>
  <c r="M236" i="5"/>
  <c r="AB236" i="5"/>
  <c r="G236" i="5"/>
  <c r="S236" i="5"/>
  <c r="K236" i="5"/>
  <c r="Z236" i="5"/>
  <c r="R236" i="5"/>
  <c r="P236" i="5"/>
  <c r="I236" i="5"/>
  <c r="Q236" i="5"/>
  <c r="Y236" i="5"/>
  <c r="AB235" i="5"/>
  <c r="H235" i="5"/>
  <c r="Z235" i="5"/>
  <c r="K227" i="5"/>
  <c r="K228" i="5" s="1"/>
  <c r="T227" i="5"/>
  <c r="T228" i="5" s="1"/>
  <c r="G227" i="5"/>
  <c r="G228" i="5" s="1"/>
  <c r="Y227" i="5"/>
  <c r="Y228" i="5" s="1"/>
  <c r="AB227" i="5"/>
  <c r="AB228" i="5" s="1"/>
  <c r="O227" i="5"/>
  <c r="O228" i="5" s="1"/>
  <c r="AD222" i="5"/>
  <c r="AD223" i="5" s="1"/>
  <c r="AE223" i="5" s="1"/>
  <c r="F223" i="5"/>
  <c r="AD226" i="5"/>
  <c r="T235" i="5"/>
  <c r="R235" i="5"/>
  <c r="AC228" i="5"/>
  <c r="N235" i="5"/>
  <c r="AA227" i="5"/>
  <c r="AA228" i="5" s="1"/>
  <c r="W227" i="5"/>
  <c r="W228" i="5" s="1"/>
  <c r="R228" i="5"/>
  <c r="F235" i="5"/>
  <c r="P235" i="5"/>
  <c r="K235" i="5"/>
  <c r="M235" i="5"/>
  <c r="X235" i="5"/>
  <c r="S235" i="5"/>
  <c r="M227" i="5"/>
  <c r="M228" i="5" s="1"/>
  <c r="S228" i="5"/>
  <c r="U235" i="5"/>
  <c r="V235" i="5"/>
  <c r="I235" i="5"/>
  <c r="J227" i="5"/>
  <c r="J228" i="5" s="1"/>
  <c r="U227" i="5"/>
  <c r="U228" i="5" s="1"/>
  <c r="U231" i="5"/>
  <c r="F232" i="5"/>
  <c r="AC232" i="5"/>
  <c r="AC233" i="5" s="1"/>
  <c r="U232" i="5"/>
  <c r="AA232" i="5"/>
  <c r="AA233" i="5" s="1"/>
  <c r="S232" i="5"/>
  <c r="S233" i="5" s="1"/>
  <c r="I232" i="5"/>
  <c r="I233" i="5" s="1"/>
  <c r="W232" i="5"/>
  <c r="W233" i="5" s="1"/>
  <c r="F239" i="5"/>
  <c r="O239" i="5"/>
  <c r="Y239" i="5"/>
  <c r="E61" i="4"/>
  <c r="D62" i="4"/>
  <c r="B12" i="3"/>
  <c r="B16" i="3"/>
  <c r="D16" i="2"/>
  <c r="E16" i="2" s="1"/>
  <c r="B24" i="3"/>
  <c r="B20" i="3"/>
  <c r="AD237" i="11" l="1"/>
  <c r="H242" i="11"/>
  <c r="H243" i="11" s="1"/>
  <c r="Z242" i="11"/>
  <c r="Z243" i="11" s="1"/>
  <c r="B264" i="11"/>
  <c r="C264" i="11" s="1"/>
  <c r="J259" i="11"/>
  <c r="B260" i="11"/>
  <c r="C260" i="11" s="1"/>
  <c r="W259" i="11"/>
  <c r="U259" i="11"/>
  <c r="M259" i="11"/>
  <c r="Y259" i="11"/>
  <c r="T259" i="11"/>
  <c r="S259" i="11"/>
  <c r="AD241" i="11"/>
  <c r="L242" i="11"/>
  <c r="P242" i="11"/>
  <c r="P243" i="11" s="1"/>
  <c r="K242" i="11"/>
  <c r="K243" i="11" s="1"/>
  <c r="B256" i="11"/>
  <c r="C256" i="11" s="1"/>
  <c r="P255" i="11"/>
  <c r="Y254" i="11"/>
  <c r="L254" i="11"/>
  <c r="F238" i="11"/>
  <c r="F242" i="11"/>
  <c r="X242" i="11"/>
  <c r="S242" i="11"/>
  <c r="S243" i="11" s="1"/>
  <c r="F254" i="11"/>
  <c r="J254" i="11"/>
  <c r="T254" i="11"/>
  <c r="AD238" i="11"/>
  <c r="AE238" i="11" s="1"/>
  <c r="AD249" i="11"/>
  <c r="AD245" i="11"/>
  <c r="X243" i="11"/>
  <c r="O246" i="11"/>
  <c r="Y246" i="11"/>
  <c r="L246" i="11"/>
  <c r="M242" i="11"/>
  <c r="N242" i="11"/>
  <c r="N243" i="11" s="1"/>
  <c r="I242" i="11"/>
  <c r="AA242" i="11"/>
  <c r="AA243" i="11" s="1"/>
  <c r="G254" i="11"/>
  <c r="R254" i="11"/>
  <c r="AB254" i="11"/>
  <c r="W243" i="11"/>
  <c r="O250" i="11"/>
  <c r="Y250" i="11"/>
  <c r="L250" i="11"/>
  <c r="AC246" i="11"/>
  <c r="W246" i="11"/>
  <c r="J246" i="11"/>
  <c r="T246" i="11"/>
  <c r="T242" i="11"/>
  <c r="T243" i="11" s="1"/>
  <c r="V242" i="11"/>
  <c r="Q242" i="11"/>
  <c r="N254" i="11"/>
  <c r="H254" i="11"/>
  <c r="Z254" i="11"/>
  <c r="M254" i="11"/>
  <c r="M243" i="11"/>
  <c r="F250" i="11"/>
  <c r="W250" i="11"/>
  <c r="J250" i="11"/>
  <c r="T250" i="11"/>
  <c r="Q243" i="11"/>
  <c r="F246" i="11"/>
  <c r="F248" i="11" s="1"/>
  <c r="X247" i="11"/>
  <c r="X248" i="11" s="1"/>
  <c r="P247" i="11"/>
  <c r="P248" i="11" s="1"/>
  <c r="F247" i="11"/>
  <c r="AC247" i="11"/>
  <c r="H247" i="11"/>
  <c r="AA247" i="11"/>
  <c r="AA248" i="11" s="1"/>
  <c r="S247" i="11"/>
  <c r="S248" i="11" s="1"/>
  <c r="I247" i="11"/>
  <c r="I248" i="11" s="1"/>
  <c r="Z247" i="11"/>
  <c r="Z248" i="11" s="1"/>
  <c r="R246" i="11"/>
  <c r="AB246" i="11"/>
  <c r="U242" i="11"/>
  <c r="U243" i="11" s="1"/>
  <c r="G242" i="11"/>
  <c r="G243" i="11" s="1"/>
  <c r="Y242" i="11"/>
  <c r="Y243" i="11" s="1"/>
  <c r="O254" i="11"/>
  <c r="P254" i="11"/>
  <c r="K254" i="11"/>
  <c r="U254" i="11"/>
  <c r="V243" i="11"/>
  <c r="M250" i="11"/>
  <c r="H251" i="11"/>
  <c r="B252" i="11"/>
  <c r="C252" i="11" s="1"/>
  <c r="W251" i="11"/>
  <c r="O251" i="11"/>
  <c r="G251" i="11"/>
  <c r="V251" i="11"/>
  <c r="AC251" i="11"/>
  <c r="U251" i="11"/>
  <c r="M251" i="11"/>
  <c r="AB251" i="11"/>
  <c r="T251" i="11"/>
  <c r="L251" i="11"/>
  <c r="X251" i="11"/>
  <c r="S251" i="11"/>
  <c r="K251" i="11"/>
  <c r="Z251" i="11"/>
  <c r="Y251" i="11"/>
  <c r="R251" i="11"/>
  <c r="Q251" i="11"/>
  <c r="J251" i="11"/>
  <c r="R250" i="11"/>
  <c r="AB250" i="11"/>
  <c r="M246" i="11"/>
  <c r="H246" i="11"/>
  <c r="AB242" i="11"/>
  <c r="AB243" i="11" s="1"/>
  <c r="O242" i="11"/>
  <c r="O243" i="11" s="1"/>
  <c r="I243" i="11"/>
  <c r="V254" i="11"/>
  <c r="X254" i="11"/>
  <c r="S254" i="11"/>
  <c r="L243" i="11"/>
  <c r="N250" i="11"/>
  <c r="H250" i="11"/>
  <c r="E61" i="10"/>
  <c r="D62" i="10"/>
  <c r="J254" i="9"/>
  <c r="Y254" i="9"/>
  <c r="AA254" i="9"/>
  <c r="V254" i="9"/>
  <c r="G243" i="9"/>
  <c r="C259" i="9"/>
  <c r="S259" i="9" s="1"/>
  <c r="P243" i="9"/>
  <c r="U243" i="9"/>
  <c r="I250" i="9"/>
  <c r="Z250" i="9"/>
  <c r="N250" i="9"/>
  <c r="B264" i="9"/>
  <c r="B260" i="9"/>
  <c r="C260" i="9" s="1"/>
  <c r="AA242" i="9"/>
  <c r="AA243" i="9" s="1"/>
  <c r="N242" i="9"/>
  <c r="N243" i="9" s="1"/>
  <c r="R242" i="9"/>
  <c r="R243" i="9" s="1"/>
  <c r="AC242" i="9"/>
  <c r="AD249" i="9"/>
  <c r="G250" i="9"/>
  <c r="Y250" i="9"/>
  <c r="K250" i="9"/>
  <c r="V250" i="9"/>
  <c r="G254" i="9"/>
  <c r="F242" i="9"/>
  <c r="O242" i="9"/>
  <c r="O243" i="9" s="1"/>
  <c r="Z242" i="9"/>
  <c r="Z243" i="9" s="1"/>
  <c r="W247" i="9"/>
  <c r="W248" i="9" s="1"/>
  <c r="X247" i="9"/>
  <c r="X248" i="9" s="1"/>
  <c r="AD241" i="9"/>
  <c r="AD245" i="9"/>
  <c r="Q250" i="9"/>
  <c r="AB250" i="9"/>
  <c r="AA250" i="9"/>
  <c r="Q254" i="9"/>
  <c r="Z254" i="9"/>
  <c r="T254" i="9"/>
  <c r="W254" i="9"/>
  <c r="K242" i="9"/>
  <c r="K243" i="9" s="1"/>
  <c r="S242" i="9"/>
  <c r="S243" i="9" s="1"/>
  <c r="L242" i="9"/>
  <c r="L243" i="9" s="1"/>
  <c r="W250" i="9"/>
  <c r="O250" i="9"/>
  <c r="M250" i="9"/>
  <c r="U254" i="9"/>
  <c r="M254" i="9"/>
  <c r="AB254" i="9"/>
  <c r="S255" i="9"/>
  <c r="K255" i="9"/>
  <c r="Z255" i="9"/>
  <c r="R255" i="9"/>
  <c r="B256" i="9"/>
  <c r="C256" i="9" s="1"/>
  <c r="W255" i="9"/>
  <c r="O255" i="9"/>
  <c r="G255" i="9"/>
  <c r="AB255" i="9"/>
  <c r="L255" i="9"/>
  <c r="V255" i="9"/>
  <c r="F255" i="9"/>
  <c r="J255" i="9"/>
  <c r="U255" i="9"/>
  <c r="V242" i="9"/>
  <c r="V243" i="9" s="1"/>
  <c r="I242" i="9"/>
  <c r="I243" i="9" s="1"/>
  <c r="T242" i="9"/>
  <c r="T243" i="9" s="1"/>
  <c r="T250" i="9"/>
  <c r="B252" i="9"/>
  <c r="C252" i="9" s="1"/>
  <c r="P251" i="9"/>
  <c r="U250" i="9"/>
  <c r="I246" i="9"/>
  <c r="R246" i="9"/>
  <c r="F246" i="9"/>
  <c r="AD237" i="9"/>
  <c r="AD238" i="9" s="1"/>
  <c r="AE238" i="9" s="1"/>
  <c r="F238" i="9"/>
  <c r="R254" i="9"/>
  <c r="AC254" i="9"/>
  <c r="F254" i="9"/>
  <c r="W242" i="9"/>
  <c r="W243" i="9" s="1"/>
  <c r="Q242" i="9"/>
  <c r="Q243" i="9" s="1"/>
  <c r="AB242" i="9"/>
  <c r="AB243" i="9" s="1"/>
  <c r="H250" i="9"/>
  <c r="J250" i="9"/>
  <c r="AC250" i="9"/>
  <c r="Y246" i="9"/>
  <c r="Z246" i="9"/>
  <c r="N246" i="9"/>
  <c r="H254" i="9"/>
  <c r="K254" i="9"/>
  <c r="N254" i="9"/>
  <c r="H242" i="9"/>
  <c r="H243" i="9" s="1"/>
  <c r="Y242" i="9"/>
  <c r="Y243" i="9" s="1"/>
  <c r="M242" i="9"/>
  <c r="M243" i="9" s="1"/>
  <c r="AC243" i="9"/>
  <c r="S250" i="9"/>
  <c r="X250" i="9"/>
  <c r="R250" i="9"/>
  <c r="H246" i="9"/>
  <c r="L246" i="9"/>
  <c r="K246" i="9"/>
  <c r="X254" i="9"/>
  <c r="S254" i="9"/>
  <c r="F243" i="9"/>
  <c r="X242" i="9"/>
  <c r="X243" i="9" s="1"/>
  <c r="J242" i="9"/>
  <c r="J243" i="9" s="1"/>
  <c r="E61" i="8"/>
  <c r="D62" i="8"/>
  <c r="AA255" i="7"/>
  <c r="B256" i="7"/>
  <c r="C256" i="7" s="1"/>
  <c r="F242" i="7"/>
  <c r="X242" i="7"/>
  <c r="X243" i="7" s="1"/>
  <c r="S242" i="7"/>
  <c r="S243" i="7" s="1"/>
  <c r="AB243" i="7"/>
  <c r="U242" i="7"/>
  <c r="U243" i="7" s="1"/>
  <c r="L242" i="7"/>
  <c r="L243" i="7" s="1"/>
  <c r="AD249" i="7"/>
  <c r="S251" i="7"/>
  <c r="Z251" i="7"/>
  <c r="R251" i="7"/>
  <c r="X251" i="7"/>
  <c r="H251" i="7"/>
  <c r="B252" i="7"/>
  <c r="C252" i="7" s="1"/>
  <c r="N251" i="7"/>
  <c r="U251" i="7"/>
  <c r="T251" i="7"/>
  <c r="J251" i="7"/>
  <c r="AC251" i="7"/>
  <c r="N254" i="7"/>
  <c r="P254" i="7"/>
  <c r="T243" i="7"/>
  <c r="Y242" i="7"/>
  <c r="Y243" i="7" s="1"/>
  <c r="O242" i="7"/>
  <c r="O243" i="7" s="1"/>
  <c r="J242" i="7"/>
  <c r="J243" i="7" s="1"/>
  <c r="T242" i="7"/>
  <c r="X246" i="7"/>
  <c r="AA246" i="7"/>
  <c r="F246" i="7"/>
  <c r="Q254" i="7"/>
  <c r="L254" i="7"/>
  <c r="V254" i="7"/>
  <c r="X254" i="7"/>
  <c r="W242" i="7"/>
  <c r="W243" i="7" s="1"/>
  <c r="Z242" i="7"/>
  <c r="Z243" i="7" s="1"/>
  <c r="N246" i="7"/>
  <c r="R254" i="7"/>
  <c r="T254" i="7"/>
  <c r="U259" i="7"/>
  <c r="M259" i="7"/>
  <c r="AB259" i="7"/>
  <c r="T259" i="7"/>
  <c r="L259" i="7"/>
  <c r="AA259" i="7"/>
  <c r="K259" i="7"/>
  <c r="Z259" i="7"/>
  <c r="R259" i="7"/>
  <c r="J259" i="7"/>
  <c r="Q259" i="7"/>
  <c r="I259" i="7"/>
  <c r="P259" i="7"/>
  <c r="H259" i="7"/>
  <c r="G259" i="7"/>
  <c r="F259" i="7"/>
  <c r="B260" i="7"/>
  <c r="C260" i="7" s="1"/>
  <c r="B264" i="7"/>
  <c r="C264" i="7" s="1"/>
  <c r="W259" i="7"/>
  <c r="N259" i="7"/>
  <c r="O259" i="7"/>
  <c r="M243" i="7"/>
  <c r="J247" i="7"/>
  <c r="Y247" i="7"/>
  <c r="Y248" i="7" s="1"/>
  <c r="O247" i="7"/>
  <c r="O248" i="7" s="1"/>
  <c r="G247" i="7"/>
  <c r="G248" i="7" s="1"/>
  <c r="Q247" i="7"/>
  <c r="Q248" i="7" s="1"/>
  <c r="AB247" i="7"/>
  <c r="AB248" i="7" s="1"/>
  <c r="U247" i="7"/>
  <c r="U248" i="7" s="1"/>
  <c r="R242" i="7"/>
  <c r="R243" i="7" s="1"/>
  <c r="N250" i="7"/>
  <c r="H246" i="7"/>
  <c r="L246" i="7"/>
  <c r="V246" i="7"/>
  <c r="AD241" i="7"/>
  <c r="Y254" i="7"/>
  <c r="AB254" i="7"/>
  <c r="G254" i="7"/>
  <c r="Q242" i="7"/>
  <c r="Q243" i="7" s="1"/>
  <c r="G242" i="7"/>
  <c r="G243" i="7" s="1"/>
  <c r="N242" i="7"/>
  <c r="N243" i="7" s="1"/>
  <c r="H242" i="7"/>
  <c r="H243" i="7" s="1"/>
  <c r="AA242" i="7"/>
  <c r="AA243" i="7" s="1"/>
  <c r="AC242" i="7"/>
  <c r="AC243" i="7" s="1"/>
  <c r="V242" i="7"/>
  <c r="V243" i="7" s="1"/>
  <c r="P242" i="7"/>
  <c r="P243" i="7" s="1"/>
  <c r="K243" i="7"/>
  <c r="AD245" i="7"/>
  <c r="Q250" i="7"/>
  <c r="L250" i="7"/>
  <c r="J246" i="7"/>
  <c r="T246" i="7"/>
  <c r="Z254" i="7"/>
  <c r="M254" i="7"/>
  <c r="AD237" i="7"/>
  <c r="AD238" i="7" s="1"/>
  <c r="AE238" i="7" s="1"/>
  <c r="D63" i="6"/>
  <c r="E62" i="6"/>
  <c r="AC249" i="5"/>
  <c r="U249" i="5"/>
  <c r="M249" i="5"/>
  <c r="AB249" i="5"/>
  <c r="T249" i="5"/>
  <c r="L249" i="5"/>
  <c r="AA249" i="5"/>
  <c r="S249" i="5"/>
  <c r="K249" i="5"/>
  <c r="Z249" i="5"/>
  <c r="R249" i="5"/>
  <c r="J249" i="5"/>
  <c r="Y249" i="5"/>
  <c r="Q249" i="5"/>
  <c r="X249" i="5"/>
  <c r="P249" i="5"/>
  <c r="H249" i="5"/>
  <c r="B254" i="5"/>
  <c r="C254" i="5" s="1"/>
  <c r="V249" i="5"/>
  <c r="N249" i="5"/>
  <c r="F249" i="5"/>
  <c r="O249" i="5"/>
  <c r="G249" i="5"/>
  <c r="B250" i="5"/>
  <c r="C250" i="5" s="1"/>
  <c r="AB241" i="5"/>
  <c r="T241" i="5"/>
  <c r="L241" i="5"/>
  <c r="AA241" i="5"/>
  <c r="S241" i="5"/>
  <c r="K241" i="5"/>
  <c r="Z241" i="5"/>
  <c r="R241" i="5"/>
  <c r="J241" i="5"/>
  <c r="Y241" i="5"/>
  <c r="Q241" i="5"/>
  <c r="X241" i="5"/>
  <c r="P241" i="5"/>
  <c r="H241" i="5"/>
  <c r="B242" i="5"/>
  <c r="C242" i="5" s="1"/>
  <c r="W241" i="5"/>
  <c r="O241" i="5"/>
  <c r="G241" i="5"/>
  <c r="U241" i="5"/>
  <c r="M241" i="5"/>
  <c r="V241" i="5"/>
  <c r="N241" i="5"/>
  <c r="F241" i="5"/>
  <c r="S240" i="5"/>
  <c r="AC240" i="5"/>
  <c r="H240" i="5"/>
  <c r="Y237" i="5"/>
  <c r="Y238" i="5" s="1"/>
  <c r="Q237" i="5"/>
  <c r="Q238" i="5" s="1"/>
  <c r="G237" i="5"/>
  <c r="G238" i="5" s="1"/>
  <c r="V237" i="5"/>
  <c r="AA237" i="5"/>
  <c r="AC237" i="5"/>
  <c r="AC238" i="5" s="1"/>
  <c r="U237" i="5"/>
  <c r="U238" i="5" s="1"/>
  <c r="N244" i="5"/>
  <c r="P244" i="5"/>
  <c r="Z240" i="5"/>
  <c r="AA240" i="5"/>
  <c r="F240" i="5"/>
  <c r="P240" i="5"/>
  <c r="N240" i="5"/>
  <c r="X240" i="5"/>
  <c r="Y232" i="5"/>
  <c r="Y233" i="5" s="1"/>
  <c r="L232" i="5"/>
  <c r="L233" i="5" s="1"/>
  <c r="P232" i="5"/>
  <c r="P233" i="5" s="1"/>
  <c r="T232" i="5"/>
  <c r="T233" i="5" s="1"/>
  <c r="U233" i="5"/>
  <c r="H236" i="5"/>
  <c r="AA236" i="5"/>
  <c r="F236" i="5"/>
  <c r="S244" i="5"/>
  <c r="T244" i="5"/>
  <c r="G244" i="5"/>
  <c r="I244" i="5"/>
  <c r="J240" i="5"/>
  <c r="L240" i="5"/>
  <c r="V240" i="5"/>
  <c r="F233" i="5"/>
  <c r="N232" i="5"/>
  <c r="N233" i="5" s="1"/>
  <c r="X232" i="5"/>
  <c r="X233" i="5" s="1"/>
  <c r="V232" i="5"/>
  <c r="V233" i="5" s="1"/>
  <c r="N236" i="5"/>
  <c r="AA244" i="5"/>
  <c r="AB244" i="5"/>
  <c r="O244" i="5"/>
  <c r="Q244" i="5"/>
  <c r="I240" i="5"/>
  <c r="T240" i="5"/>
  <c r="G240" i="5"/>
  <c r="AD231" i="5"/>
  <c r="AD239" i="5"/>
  <c r="Q232" i="5"/>
  <c r="Q233" i="5" s="1"/>
  <c r="G232" i="5"/>
  <c r="G233" i="5" s="1"/>
  <c r="Z232" i="5"/>
  <c r="Z233" i="5" s="1"/>
  <c r="M232" i="5"/>
  <c r="M233" i="5" s="1"/>
  <c r="X236" i="5"/>
  <c r="L236" i="5"/>
  <c r="V236" i="5"/>
  <c r="K244" i="5"/>
  <c r="M244" i="5"/>
  <c r="W244" i="5"/>
  <c r="Y244" i="5"/>
  <c r="Q240" i="5"/>
  <c r="AB240" i="5"/>
  <c r="O240" i="5"/>
  <c r="AD235" i="5"/>
  <c r="J232" i="5"/>
  <c r="J233" i="5" s="1"/>
  <c r="H232" i="5"/>
  <c r="H233" i="5" s="1"/>
  <c r="R232" i="5"/>
  <c r="R233" i="5" s="1"/>
  <c r="AB232" i="5"/>
  <c r="AB233" i="5" s="1"/>
  <c r="O232" i="5"/>
  <c r="O233" i="5" s="1"/>
  <c r="K232" i="5"/>
  <c r="K233" i="5" s="1"/>
  <c r="J236" i="5"/>
  <c r="T236" i="5"/>
  <c r="J244" i="5"/>
  <c r="AC245" i="5"/>
  <c r="U245" i="5"/>
  <c r="M245" i="5"/>
  <c r="S245" i="5"/>
  <c r="K245" i="5"/>
  <c r="X245" i="5"/>
  <c r="P245" i="5"/>
  <c r="B246" i="5"/>
  <c r="C246" i="5" s="1"/>
  <c r="W245" i="5"/>
  <c r="O245" i="5"/>
  <c r="G245" i="5"/>
  <c r="Y240" i="5"/>
  <c r="M240" i="5"/>
  <c r="AD227" i="5"/>
  <c r="AD228" i="5" s="1"/>
  <c r="AE228" i="5" s="1"/>
  <c r="D63" i="4"/>
  <c r="E62" i="4"/>
  <c r="D17" i="2"/>
  <c r="E17" i="2" s="1"/>
  <c r="B17" i="3"/>
  <c r="B21" i="3"/>
  <c r="B29" i="3"/>
  <c r="B25" i="3"/>
  <c r="AC248" i="11" l="1"/>
  <c r="AD250" i="11"/>
  <c r="N255" i="11"/>
  <c r="X255" i="11"/>
  <c r="L255" i="11"/>
  <c r="V255" i="11"/>
  <c r="I255" i="11"/>
  <c r="V260" i="11"/>
  <c r="AC260" i="11"/>
  <c r="U260" i="11"/>
  <c r="M260" i="11"/>
  <c r="AB260" i="11"/>
  <c r="T260" i="11"/>
  <c r="L260" i="11"/>
  <c r="N260" i="11"/>
  <c r="S260" i="11"/>
  <c r="K260" i="11"/>
  <c r="Z260" i="11"/>
  <c r="R260" i="11"/>
  <c r="J260" i="11"/>
  <c r="Y260" i="11"/>
  <c r="Q260" i="11"/>
  <c r="O260" i="11"/>
  <c r="H260" i="11"/>
  <c r="G260" i="11"/>
  <c r="B261" i="11"/>
  <c r="C261" i="11" s="1"/>
  <c r="X260" i="11"/>
  <c r="P260" i="11"/>
  <c r="W260" i="11"/>
  <c r="R259" i="11"/>
  <c r="N247" i="11"/>
  <c r="N248" i="11" s="1"/>
  <c r="AD246" i="11"/>
  <c r="K255" i="11"/>
  <c r="T255" i="11"/>
  <c r="G255" i="11"/>
  <c r="Q255" i="11"/>
  <c r="AC259" i="11"/>
  <c r="H259" i="11"/>
  <c r="Z259" i="11"/>
  <c r="I251" i="11"/>
  <c r="AA251" i="11"/>
  <c r="F251" i="11"/>
  <c r="P251" i="11"/>
  <c r="J247" i="11"/>
  <c r="J248" i="11" s="1"/>
  <c r="L247" i="11"/>
  <c r="L248" i="11" s="1"/>
  <c r="V247" i="11"/>
  <c r="V248" i="11" s="1"/>
  <c r="AD254" i="11"/>
  <c r="R255" i="11"/>
  <c r="AB255" i="11"/>
  <c r="O255" i="11"/>
  <c r="Y255" i="11"/>
  <c r="AA259" i="11"/>
  <c r="F259" i="11"/>
  <c r="P259" i="11"/>
  <c r="S264" i="11"/>
  <c r="K264" i="11"/>
  <c r="Z264" i="11"/>
  <c r="R264" i="11"/>
  <c r="X264" i="11"/>
  <c r="P264" i="11"/>
  <c r="H264" i="11"/>
  <c r="O264" i="11"/>
  <c r="B265" i="11"/>
  <c r="C265" i="11" s="1"/>
  <c r="AB264" i="11"/>
  <c r="F264" i="11"/>
  <c r="W264" i="11"/>
  <c r="V264" i="11"/>
  <c r="B269" i="11"/>
  <c r="C269" i="11" s="1"/>
  <c r="AC264" i="11"/>
  <c r="N251" i="11"/>
  <c r="N253" i="11" s="1"/>
  <c r="Q247" i="11"/>
  <c r="Q248" i="11" s="1"/>
  <c r="T247" i="11"/>
  <c r="T248" i="11" s="1"/>
  <c r="G247" i="11"/>
  <c r="G248" i="11" s="1"/>
  <c r="S255" i="11"/>
  <c r="M255" i="11"/>
  <c r="W255" i="11"/>
  <c r="AB259" i="11"/>
  <c r="N259" i="11"/>
  <c r="X259" i="11"/>
  <c r="AB252" i="11"/>
  <c r="AB253" i="11" s="1"/>
  <c r="T252" i="11"/>
  <c r="T253" i="11" s="1"/>
  <c r="L252" i="11"/>
  <c r="L253" i="11" s="1"/>
  <c r="AA252" i="11"/>
  <c r="S252" i="11"/>
  <c r="S253" i="11" s="1"/>
  <c r="K252" i="11"/>
  <c r="K253" i="11" s="1"/>
  <c r="Z252" i="11"/>
  <c r="Z253" i="11" s="1"/>
  <c r="R252" i="11"/>
  <c r="R253" i="11" s="1"/>
  <c r="J252" i="11"/>
  <c r="J253" i="11" s="1"/>
  <c r="Q252" i="11"/>
  <c r="Q253" i="11" s="1"/>
  <c r="I252" i="11"/>
  <c r="X252" i="11"/>
  <c r="X253" i="11" s="1"/>
  <c r="P252" i="11"/>
  <c r="H252" i="11"/>
  <c r="H253" i="11" s="1"/>
  <c r="W252" i="11"/>
  <c r="W253" i="11" s="1"/>
  <c r="O252" i="11"/>
  <c r="AC252" i="11"/>
  <c r="AC253" i="11" s="1"/>
  <c r="V252" i="11"/>
  <c r="V253" i="11" s="1"/>
  <c r="U252" i="11"/>
  <c r="U253" i="11" s="1"/>
  <c r="N252" i="11"/>
  <c r="M252" i="11"/>
  <c r="M253" i="11" s="1"/>
  <c r="F252" i="11"/>
  <c r="H248" i="11"/>
  <c r="R247" i="11"/>
  <c r="R248" i="11" s="1"/>
  <c r="AB247" i="11"/>
  <c r="AB248" i="11" s="1"/>
  <c r="O247" i="11"/>
  <c r="O248" i="11" s="1"/>
  <c r="Z255" i="11"/>
  <c r="U255" i="11"/>
  <c r="M256" i="11"/>
  <c r="B257" i="11"/>
  <c r="C257" i="11" s="1"/>
  <c r="V259" i="11"/>
  <c r="I259" i="11"/>
  <c r="Y247" i="11"/>
  <c r="Y248" i="11" s="1"/>
  <c r="M247" i="11"/>
  <c r="M248" i="11" s="1"/>
  <c r="W247" i="11"/>
  <c r="W248" i="11" s="1"/>
  <c r="AA255" i="11"/>
  <c r="AC255" i="11"/>
  <c r="H255" i="11"/>
  <c r="K259" i="11"/>
  <c r="G259" i="11"/>
  <c r="Q259" i="11"/>
  <c r="K247" i="11"/>
  <c r="K248" i="11" s="1"/>
  <c r="U247" i="11"/>
  <c r="U248" i="11" s="1"/>
  <c r="O253" i="11"/>
  <c r="AD242" i="11"/>
  <c r="AD243" i="11" s="1"/>
  <c r="AE243" i="11" s="1"/>
  <c r="F243" i="11"/>
  <c r="J255" i="11"/>
  <c r="F255" i="11"/>
  <c r="L259" i="11"/>
  <c r="O259" i="11"/>
  <c r="D63" i="10"/>
  <c r="E62" i="10"/>
  <c r="K259" i="9"/>
  <c r="U259" i="9"/>
  <c r="Y259" i="9"/>
  <c r="M259" i="9"/>
  <c r="P259" i="9"/>
  <c r="R259" i="9"/>
  <c r="G259" i="9"/>
  <c r="C264" i="9"/>
  <c r="O264" i="9" s="1"/>
  <c r="AD250" i="9"/>
  <c r="I251" i="9"/>
  <c r="I247" i="9"/>
  <c r="I248" i="9" s="1"/>
  <c r="AD254" i="9"/>
  <c r="H251" i="9"/>
  <c r="F251" i="9"/>
  <c r="Q251" i="9"/>
  <c r="AB247" i="9"/>
  <c r="AB248" i="9" s="1"/>
  <c r="T247" i="9"/>
  <c r="T248" i="9" s="1"/>
  <c r="Q247" i="9"/>
  <c r="Q248" i="9" s="1"/>
  <c r="B269" i="9"/>
  <c r="B265" i="9"/>
  <c r="C265" i="9" s="1"/>
  <c r="X251" i="9"/>
  <c r="N251" i="9"/>
  <c r="Y251" i="9"/>
  <c r="K247" i="9"/>
  <c r="K248" i="9" s="1"/>
  <c r="F247" i="9"/>
  <c r="Y247" i="9"/>
  <c r="Y248" i="9" s="1"/>
  <c r="AD242" i="9"/>
  <c r="AD243" i="9" s="1"/>
  <c r="AE243" i="9" s="1"/>
  <c r="W259" i="9"/>
  <c r="H259" i="9"/>
  <c r="AA259" i="9"/>
  <c r="L251" i="9"/>
  <c r="AA247" i="9"/>
  <c r="AA248" i="9" s="1"/>
  <c r="N247" i="9"/>
  <c r="N248" i="9" s="1"/>
  <c r="J247" i="9"/>
  <c r="J248" i="9" s="1"/>
  <c r="V251" i="9"/>
  <c r="B257" i="9"/>
  <c r="C257" i="9" s="1"/>
  <c r="V256" i="9"/>
  <c r="N256" i="9"/>
  <c r="F256" i="9"/>
  <c r="AB256" i="9"/>
  <c r="T256" i="9"/>
  <c r="S256" i="9"/>
  <c r="K256" i="9"/>
  <c r="U256" i="9"/>
  <c r="R256" i="9"/>
  <c r="Z256" i="9"/>
  <c r="X256" i="9"/>
  <c r="M256" i="9"/>
  <c r="I256" i="9"/>
  <c r="H256" i="9"/>
  <c r="K251" i="9"/>
  <c r="AB251" i="9"/>
  <c r="G251" i="9"/>
  <c r="R251" i="9"/>
  <c r="Y255" i="9"/>
  <c r="M255" i="9"/>
  <c r="H255" i="9"/>
  <c r="AA255" i="9"/>
  <c r="M247" i="9"/>
  <c r="M248" i="9" s="1"/>
  <c r="V247" i="9"/>
  <c r="V248" i="9" s="1"/>
  <c r="R247" i="9"/>
  <c r="R248" i="9" s="1"/>
  <c r="Z259" i="9"/>
  <c r="AC259" i="9"/>
  <c r="X259" i="9"/>
  <c r="L259" i="9"/>
  <c r="S251" i="9"/>
  <c r="T251" i="9"/>
  <c r="M251" i="9"/>
  <c r="O251" i="9"/>
  <c r="Z251" i="9"/>
  <c r="T255" i="9"/>
  <c r="AC255" i="9"/>
  <c r="P255" i="9"/>
  <c r="H247" i="9"/>
  <c r="H248" i="9" s="1"/>
  <c r="AC247" i="9"/>
  <c r="AC248" i="9" s="1"/>
  <c r="G247" i="9"/>
  <c r="G248" i="9" s="1"/>
  <c r="Z247" i="9"/>
  <c r="Z248" i="9" s="1"/>
  <c r="V259" i="9"/>
  <c r="N259" i="9"/>
  <c r="I259" i="9"/>
  <c r="T259" i="9"/>
  <c r="U251" i="9"/>
  <c r="AC251" i="9"/>
  <c r="W251" i="9"/>
  <c r="N255" i="9"/>
  <c r="X255" i="9"/>
  <c r="L247" i="9"/>
  <c r="L248" i="9" s="1"/>
  <c r="P247" i="9"/>
  <c r="P248" i="9" s="1"/>
  <c r="O247" i="9"/>
  <c r="O248" i="9" s="1"/>
  <c r="F259" i="9"/>
  <c r="O259" i="9"/>
  <c r="Q259" i="9"/>
  <c r="AB259" i="9"/>
  <c r="J251" i="9"/>
  <c r="AD246" i="9"/>
  <c r="AA251" i="9"/>
  <c r="S252" i="9"/>
  <c r="I255" i="9"/>
  <c r="Q255" i="9"/>
  <c r="U247" i="9"/>
  <c r="U248" i="9" s="1"/>
  <c r="S247" i="9"/>
  <c r="S248" i="9" s="1"/>
  <c r="J259" i="9"/>
  <c r="B261" i="9"/>
  <c r="C261" i="9" s="1"/>
  <c r="AC260" i="9"/>
  <c r="X260" i="9"/>
  <c r="R260" i="9"/>
  <c r="I260" i="9"/>
  <c r="E62" i="8"/>
  <c r="D63" i="8"/>
  <c r="AD250" i="7"/>
  <c r="Q255" i="7"/>
  <c r="O255" i="7"/>
  <c r="L255" i="7"/>
  <c r="AC247" i="7"/>
  <c r="AC248" i="7" s="1"/>
  <c r="W247" i="7"/>
  <c r="W248" i="7" s="1"/>
  <c r="R247" i="7"/>
  <c r="R248" i="7" s="1"/>
  <c r="F251" i="7"/>
  <c r="P251" i="7"/>
  <c r="K251" i="7"/>
  <c r="F255" i="7"/>
  <c r="W255" i="7"/>
  <c r="J255" i="7"/>
  <c r="T255" i="7"/>
  <c r="AD242" i="7"/>
  <c r="AD243" i="7" s="1"/>
  <c r="AE243" i="7" s="1"/>
  <c r="F243" i="7"/>
  <c r="H247" i="7"/>
  <c r="H248" i="7" s="1"/>
  <c r="Z247" i="7"/>
  <c r="Z248" i="7" s="1"/>
  <c r="M255" i="7"/>
  <c r="P256" i="7"/>
  <c r="H256" i="7"/>
  <c r="B257" i="7"/>
  <c r="C257" i="7" s="1"/>
  <c r="W256" i="7"/>
  <c r="O256" i="7"/>
  <c r="F256" i="7"/>
  <c r="AC256" i="7"/>
  <c r="U256" i="7"/>
  <c r="M256" i="7"/>
  <c r="AB256" i="7"/>
  <c r="G256" i="7"/>
  <c r="AA256" i="7"/>
  <c r="S256" i="7"/>
  <c r="K256" i="7"/>
  <c r="Z256" i="7"/>
  <c r="Y256" i="7"/>
  <c r="J256" i="7"/>
  <c r="I256" i="7"/>
  <c r="R255" i="7"/>
  <c r="AB255" i="7"/>
  <c r="L247" i="7"/>
  <c r="L248" i="7" s="1"/>
  <c r="P247" i="7"/>
  <c r="P248" i="7" s="1"/>
  <c r="K247" i="7"/>
  <c r="K248" i="7" s="1"/>
  <c r="V259" i="7"/>
  <c r="X259" i="7"/>
  <c r="S259" i="7"/>
  <c r="AC259" i="7"/>
  <c r="AB251" i="7"/>
  <c r="V251" i="7"/>
  <c r="I251" i="7"/>
  <c r="AA251" i="7"/>
  <c r="N255" i="7"/>
  <c r="H255" i="7"/>
  <c r="Z255" i="7"/>
  <c r="AD246" i="7"/>
  <c r="G251" i="7"/>
  <c r="Q251" i="7"/>
  <c r="U255" i="7"/>
  <c r="P255" i="7"/>
  <c r="K255" i="7"/>
  <c r="AD254" i="7"/>
  <c r="Y255" i="7"/>
  <c r="F247" i="7"/>
  <c r="T247" i="7"/>
  <c r="T248" i="7" s="1"/>
  <c r="N247" i="7"/>
  <c r="N248" i="7" s="1"/>
  <c r="I247" i="7"/>
  <c r="I248" i="7" s="1"/>
  <c r="AA247" i="7"/>
  <c r="AA248" i="7" s="1"/>
  <c r="R264" i="7"/>
  <c r="J264" i="7"/>
  <c r="P264" i="7"/>
  <c r="B265" i="7"/>
  <c r="C265" i="7" s="1"/>
  <c r="W264" i="7"/>
  <c r="B269" i="7"/>
  <c r="C269" i="7" s="1"/>
  <c r="N264" i="7"/>
  <c r="AC264" i="7"/>
  <c r="U264" i="7"/>
  <c r="Y264" i="7"/>
  <c r="AB264" i="7"/>
  <c r="S264" i="7"/>
  <c r="T264" i="7"/>
  <c r="L251" i="7"/>
  <c r="O251" i="7"/>
  <c r="Y251" i="7"/>
  <c r="V255" i="7"/>
  <c r="X255" i="7"/>
  <c r="S255" i="7"/>
  <c r="F252" i="7"/>
  <c r="G255" i="7"/>
  <c r="X247" i="7"/>
  <c r="X248" i="7" s="1"/>
  <c r="S247" i="7"/>
  <c r="S248" i="7" s="1"/>
  <c r="J248" i="7"/>
  <c r="M247" i="7"/>
  <c r="M248" i="7" s="1"/>
  <c r="V247" i="7"/>
  <c r="V248" i="7" s="1"/>
  <c r="B261" i="7"/>
  <c r="C261" i="7" s="1"/>
  <c r="P260" i="7"/>
  <c r="Y259" i="7"/>
  <c r="M251" i="7"/>
  <c r="W251" i="7"/>
  <c r="AC255" i="7"/>
  <c r="I255" i="7"/>
  <c r="D64" i="6"/>
  <c r="E63" i="6"/>
  <c r="V238" i="5"/>
  <c r="AA238" i="5"/>
  <c r="AD240" i="5"/>
  <c r="O237" i="5"/>
  <c r="O238" i="5" s="1"/>
  <c r="J237" i="5"/>
  <c r="J238" i="5" s="1"/>
  <c r="H242" i="5"/>
  <c r="H243" i="5" s="1"/>
  <c r="W242" i="5"/>
  <c r="W243" i="5" s="1"/>
  <c r="U242" i="5"/>
  <c r="U243" i="5" s="1"/>
  <c r="M242" i="5"/>
  <c r="M243" i="5" s="1"/>
  <c r="O242" i="5"/>
  <c r="O243" i="5" s="1"/>
  <c r="K242" i="5"/>
  <c r="K243" i="5" s="1"/>
  <c r="Y242" i="5"/>
  <c r="Y243" i="5" s="1"/>
  <c r="R242" i="5"/>
  <c r="R243" i="5" s="1"/>
  <c r="B255" i="5"/>
  <c r="C255" i="5" s="1"/>
  <c r="B259" i="5"/>
  <c r="C259" i="5" s="1"/>
  <c r="Y254" i="5"/>
  <c r="L237" i="5"/>
  <c r="L238" i="5" s="1"/>
  <c r="W237" i="5"/>
  <c r="W238" i="5" s="1"/>
  <c r="R237" i="5"/>
  <c r="R238" i="5" s="1"/>
  <c r="P250" i="5"/>
  <c r="B251" i="5"/>
  <c r="C251" i="5" s="1"/>
  <c r="F250" i="5"/>
  <c r="H250" i="5"/>
  <c r="Z250" i="5"/>
  <c r="T237" i="5"/>
  <c r="T238" i="5" s="1"/>
  <c r="H237" i="5"/>
  <c r="H238" i="5" s="1"/>
  <c r="Z237" i="5"/>
  <c r="Z238" i="5" s="1"/>
  <c r="Q246" i="5"/>
  <c r="P246" i="5"/>
  <c r="H246" i="5"/>
  <c r="B247" i="5"/>
  <c r="C247" i="5" s="1"/>
  <c r="G246" i="5"/>
  <c r="F246" i="5"/>
  <c r="AC246" i="5"/>
  <c r="T246" i="5"/>
  <c r="U246" i="5"/>
  <c r="Z246" i="5"/>
  <c r="R246" i="5"/>
  <c r="K246" i="5"/>
  <c r="Q245" i="5"/>
  <c r="AB237" i="5"/>
  <c r="AB238" i="5" s="1"/>
  <c r="P237" i="5"/>
  <c r="P238" i="5" s="1"/>
  <c r="K237" i="5"/>
  <c r="K238" i="5" s="1"/>
  <c r="AD244" i="5"/>
  <c r="I245" i="5"/>
  <c r="F245" i="5"/>
  <c r="Y245" i="5"/>
  <c r="L245" i="5"/>
  <c r="J245" i="5"/>
  <c r="T245" i="5"/>
  <c r="V245" i="5"/>
  <c r="R245" i="5"/>
  <c r="AB245" i="5"/>
  <c r="F237" i="5"/>
  <c r="X237" i="5"/>
  <c r="X238" i="5" s="1"/>
  <c r="S237" i="5"/>
  <c r="S238" i="5" s="1"/>
  <c r="AC241" i="5"/>
  <c r="I241" i="5"/>
  <c r="W249" i="5"/>
  <c r="I249" i="5"/>
  <c r="AA245" i="5"/>
  <c r="N245" i="5"/>
  <c r="H245" i="5"/>
  <c r="Z245" i="5"/>
  <c r="AD232" i="5"/>
  <c r="AD233" i="5" s="1"/>
  <c r="AE233" i="5" s="1"/>
  <c r="AD236" i="5"/>
  <c r="M237" i="5"/>
  <c r="M238" i="5" s="1"/>
  <c r="N237" i="5"/>
  <c r="N238" i="5" s="1"/>
  <c r="I237" i="5"/>
  <c r="I238" i="5" s="1"/>
  <c r="E63" i="4"/>
  <c r="D64" i="4"/>
  <c r="D18" i="2"/>
  <c r="E18" i="2" s="1"/>
  <c r="B26" i="3"/>
  <c r="B34" i="3"/>
  <c r="C34" i="3" s="1"/>
  <c r="B30" i="3"/>
  <c r="B22" i="3"/>
  <c r="N256" i="11" l="1"/>
  <c r="P256" i="11"/>
  <c r="K256" i="11"/>
  <c r="U256" i="11"/>
  <c r="O256" i="11"/>
  <c r="X256" i="11"/>
  <c r="S256" i="11"/>
  <c r="AC256" i="11"/>
  <c r="AD259" i="11"/>
  <c r="AD247" i="11"/>
  <c r="AD248" i="11" s="1"/>
  <c r="V256" i="11"/>
  <c r="I256" i="11"/>
  <c r="AA256" i="11"/>
  <c r="B262" i="11"/>
  <c r="C262" i="11" s="1"/>
  <c r="X261" i="11"/>
  <c r="Q256" i="11"/>
  <c r="W256" i="11"/>
  <c r="X257" i="11"/>
  <c r="Y256" i="11"/>
  <c r="L256" i="11"/>
  <c r="F253" i="11"/>
  <c r="G264" i="11"/>
  <c r="I264" i="11"/>
  <c r="AA264" i="11"/>
  <c r="P253" i="11"/>
  <c r="F256" i="11"/>
  <c r="J256" i="11"/>
  <c r="T256" i="11"/>
  <c r="L264" i="11"/>
  <c r="Q264" i="11"/>
  <c r="M264" i="11"/>
  <c r="AD251" i="11"/>
  <c r="G256" i="11"/>
  <c r="R256" i="11"/>
  <c r="AB256" i="11"/>
  <c r="R269" i="11"/>
  <c r="B270" i="11"/>
  <c r="C270" i="11" s="1"/>
  <c r="G269" i="11"/>
  <c r="B274" i="11"/>
  <c r="C274" i="11" s="1"/>
  <c r="Q269" i="11"/>
  <c r="J269" i="11"/>
  <c r="T269" i="11"/>
  <c r="Q265" i="11"/>
  <c r="I265" i="11"/>
  <c r="B266" i="11"/>
  <c r="C266" i="11" s="1"/>
  <c r="W265" i="11"/>
  <c r="O265" i="11"/>
  <c r="G265" i="11"/>
  <c r="F265" i="11"/>
  <c r="AC265" i="11"/>
  <c r="U265" i="11"/>
  <c r="M265" i="11"/>
  <c r="AB265" i="11"/>
  <c r="T265" i="11"/>
  <c r="V265" i="11"/>
  <c r="AA265" i="11"/>
  <c r="H265" i="11"/>
  <c r="Z265" i="11"/>
  <c r="X265" i="11"/>
  <c r="S265" i="11"/>
  <c r="R265" i="11"/>
  <c r="K265" i="11"/>
  <c r="J265" i="11"/>
  <c r="Y264" i="11"/>
  <c r="U264" i="11"/>
  <c r="AA253" i="11"/>
  <c r="I260" i="11"/>
  <c r="AA260" i="11"/>
  <c r="F260" i="11"/>
  <c r="AD255" i="11"/>
  <c r="H256" i="11"/>
  <c r="Z256" i="11"/>
  <c r="G252" i="11"/>
  <c r="G253" i="11" s="1"/>
  <c r="Y252" i="11"/>
  <c r="Y253" i="11" s="1"/>
  <c r="T264" i="11"/>
  <c r="N264" i="11"/>
  <c r="J264" i="11"/>
  <c r="I253" i="11"/>
  <c r="D64" i="10"/>
  <c r="E63" i="10"/>
  <c r="T264" i="9"/>
  <c r="M264" i="9"/>
  <c r="R264" i="9"/>
  <c r="V264" i="9"/>
  <c r="Y264" i="9"/>
  <c r="Z264" i="9"/>
  <c r="G264" i="9"/>
  <c r="H264" i="9"/>
  <c r="W264" i="9"/>
  <c r="P264" i="9"/>
  <c r="C269" i="9"/>
  <c r="AD255" i="9"/>
  <c r="S253" i="9"/>
  <c r="AB252" i="9"/>
  <c r="AB253" i="9" s="1"/>
  <c r="Q252" i="9"/>
  <c r="Q253" i="9" s="1"/>
  <c r="M252" i="9"/>
  <c r="M253" i="9" s="1"/>
  <c r="AC265" i="9"/>
  <c r="U265" i="9"/>
  <c r="M265" i="9"/>
  <c r="AB265" i="9"/>
  <c r="T265" i="9"/>
  <c r="L265" i="9"/>
  <c r="Z265" i="9"/>
  <c r="R265" i="9"/>
  <c r="J265" i="9"/>
  <c r="Y265" i="9"/>
  <c r="Q265" i="9"/>
  <c r="I265" i="9"/>
  <c r="S265" i="9"/>
  <c r="P265" i="9"/>
  <c r="B266" i="9"/>
  <c r="C266" i="9" s="1"/>
  <c r="O265" i="9"/>
  <c r="N265" i="9"/>
  <c r="X265" i="9"/>
  <c r="H265" i="9"/>
  <c r="AA265" i="9"/>
  <c r="W265" i="9"/>
  <c r="V265" i="9"/>
  <c r="K265" i="9"/>
  <c r="G265" i="9"/>
  <c r="F265" i="9"/>
  <c r="B274" i="9"/>
  <c r="B270" i="9"/>
  <c r="C270" i="9" s="1"/>
  <c r="AC269" i="9"/>
  <c r="L252" i="9"/>
  <c r="L253" i="9" s="1"/>
  <c r="V260" i="9"/>
  <c r="T252" i="9"/>
  <c r="T253" i="9" s="1"/>
  <c r="AD247" i="9"/>
  <c r="AD248" i="9" s="1"/>
  <c r="F248" i="9"/>
  <c r="S260" i="9"/>
  <c r="L260" i="9"/>
  <c r="H252" i="9"/>
  <c r="H253" i="9" s="1"/>
  <c r="AA252" i="9"/>
  <c r="AA253" i="9" s="1"/>
  <c r="J252" i="9"/>
  <c r="J253" i="9" s="1"/>
  <c r="J260" i="9"/>
  <c r="T260" i="9"/>
  <c r="T261" i="9"/>
  <c r="K261" i="9"/>
  <c r="Y261" i="9"/>
  <c r="P261" i="9"/>
  <c r="G261" i="9"/>
  <c r="V261" i="9"/>
  <c r="F261" i="9"/>
  <c r="N261" i="9"/>
  <c r="B262" i="9"/>
  <c r="C262" i="9" s="1"/>
  <c r="Z261" i="9"/>
  <c r="O261" i="9"/>
  <c r="M261" i="9"/>
  <c r="I252" i="9"/>
  <c r="I253" i="9" s="1"/>
  <c r="R252" i="9"/>
  <c r="R253" i="9" s="1"/>
  <c r="F252" i="9"/>
  <c r="F253" i="9" s="1"/>
  <c r="J256" i="9"/>
  <c r="AA256" i="9"/>
  <c r="G256" i="9"/>
  <c r="K264" i="9"/>
  <c r="U264" i="9"/>
  <c r="X264" i="9"/>
  <c r="Y260" i="9"/>
  <c r="W260" i="9"/>
  <c r="AC252" i="9"/>
  <c r="AC253" i="9" s="1"/>
  <c r="Y252" i="9"/>
  <c r="Y253" i="9" s="1"/>
  <c r="N252" i="9"/>
  <c r="N253" i="9" s="1"/>
  <c r="O256" i="9"/>
  <c r="AA264" i="9"/>
  <c r="AC264" i="9"/>
  <c r="I264" i="9"/>
  <c r="K260" i="9"/>
  <c r="G260" i="9"/>
  <c r="O260" i="9"/>
  <c r="G252" i="9"/>
  <c r="G253" i="9" s="1"/>
  <c r="U252" i="9"/>
  <c r="U253" i="9" s="1"/>
  <c r="Z260" i="9"/>
  <c r="AB260" i="9"/>
  <c r="H260" i="9"/>
  <c r="Z252" i="9"/>
  <c r="Z253" i="9" s="1"/>
  <c r="AA260" i="9"/>
  <c r="N260" i="9"/>
  <c r="M260" i="9"/>
  <c r="P260" i="9"/>
  <c r="W252" i="9"/>
  <c r="W253" i="9" s="1"/>
  <c r="O252" i="9"/>
  <c r="O253" i="9" s="1"/>
  <c r="K252" i="9"/>
  <c r="K253" i="9" s="1"/>
  <c r="V252" i="9"/>
  <c r="V253" i="9" s="1"/>
  <c r="AC256" i="9"/>
  <c r="P256" i="9"/>
  <c r="L256" i="9"/>
  <c r="W256" i="9"/>
  <c r="J264" i="9"/>
  <c r="L264" i="9"/>
  <c r="F264" i="9"/>
  <c r="Q264" i="9"/>
  <c r="F260" i="9"/>
  <c r="Q260" i="9"/>
  <c r="U260" i="9"/>
  <c r="X252" i="9"/>
  <c r="X253" i="9" s="1"/>
  <c r="P252" i="9"/>
  <c r="P253" i="9" s="1"/>
  <c r="AD259" i="9"/>
  <c r="Y256" i="9"/>
  <c r="Q256" i="9"/>
  <c r="AA257" i="9"/>
  <c r="Z257" i="9"/>
  <c r="Z258" i="9" s="1"/>
  <c r="R257" i="9"/>
  <c r="R258" i="9" s="1"/>
  <c r="J257" i="9"/>
  <c r="X257" i="9"/>
  <c r="X258" i="9" s="1"/>
  <c r="P257" i="9"/>
  <c r="H257" i="9"/>
  <c r="H258" i="9" s="1"/>
  <c r="G257" i="9"/>
  <c r="Y257" i="9"/>
  <c r="I257" i="9"/>
  <c r="I258" i="9" s="1"/>
  <c r="V257" i="9"/>
  <c r="V258" i="9" s="1"/>
  <c r="F257" i="9"/>
  <c r="U257" i="9"/>
  <c r="U258" i="9" s="1"/>
  <c r="S257" i="9"/>
  <c r="S258" i="9" s="1"/>
  <c r="N257" i="9"/>
  <c r="N258" i="9" s="1"/>
  <c r="AC257" i="9"/>
  <c r="AB257" i="9"/>
  <c r="AB258" i="9" s="1"/>
  <c r="Q257" i="9"/>
  <c r="M257" i="9"/>
  <c r="M258" i="9" s="1"/>
  <c r="L257" i="9"/>
  <c r="S264" i="9"/>
  <c r="AB264" i="9"/>
  <c r="N264" i="9"/>
  <c r="AD251" i="9"/>
  <c r="E63" i="8"/>
  <c r="D64" i="8"/>
  <c r="X260" i="7"/>
  <c r="V260" i="7"/>
  <c r="AD255" i="7"/>
  <c r="R260" i="7"/>
  <c r="T260" i="7"/>
  <c r="G260" i="7"/>
  <c r="Q260" i="7"/>
  <c r="J252" i="7"/>
  <c r="J253" i="7" s="1"/>
  <c r="T252" i="7"/>
  <c r="T253" i="7" s="1"/>
  <c r="G252" i="7"/>
  <c r="AA264" i="7"/>
  <c r="F264" i="7"/>
  <c r="H264" i="7"/>
  <c r="Z264" i="7"/>
  <c r="Z257" i="7"/>
  <c r="Z258" i="7" s="1"/>
  <c r="S257" i="7"/>
  <c r="S258" i="7" s="1"/>
  <c r="K257" i="7"/>
  <c r="K258" i="7" s="1"/>
  <c r="X257" i="7"/>
  <c r="P257" i="7"/>
  <c r="P258" i="7" s="1"/>
  <c r="U257" i="7"/>
  <c r="U258" i="7" s="1"/>
  <c r="N257" i="7"/>
  <c r="O260" i="7"/>
  <c r="Z252" i="7"/>
  <c r="Z253" i="7" s="1"/>
  <c r="W252" i="7"/>
  <c r="W253" i="7" s="1"/>
  <c r="AD251" i="7"/>
  <c r="F253" i="7"/>
  <c r="L260" i="7"/>
  <c r="I260" i="7"/>
  <c r="X252" i="7"/>
  <c r="X253" i="7" s="1"/>
  <c r="L252" i="7"/>
  <c r="L253" i="7" s="1"/>
  <c r="V252" i="7"/>
  <c r="V253" i="7" s="1"/>
  <c r="K260" i="7"/>
  <c r="M260" i="7"/>
  <c r="M252" i="7"/>
  <c r="U260" i="7"/>
  <c r="H252" i="7"/>
  <c r="H253" i="7" s="1"/>
  <c r="B270" i="7"/>
  <c r="C270" i="7" s="1"/>
  <c r="B274" i="7"/>
  <c r="C274" i="7" s="1"/>
  <c r="V269" i="7"/>
  <c r="F269" i="7"/>
  <c r="AC269" i="7"/>
  <c r="T269" i="7"/>
  <c r="L269" i="7"/>
  <c r="W269" i="7"/>
  <c r="AA269" i="7"/>
  <c r="S269" i="7"/>
  <c r="J269" i="7"/>
  <c r="Q269" i="7"/>
  <c r="P269" i="7"/>
  <c r="I269" i="7"/>
  <c r="H269" i="7"/>
  <c r="I264" i="7"/>
  <c r="N256" i="7"/>
  <c r="X256" i="7"/>
  <c r="X258" i="7" s="1"/>
  <c r="N260" i="7"/>
  <c r="F265" i="7"/>
  <c r="U265" i="7"/>
  <c r="M265" i="7"/>
  <c r="AB265" i="7"/>
  <c r="AA265" i="7"/>
  <c r="K265" i="7"/>
  <c r="Z265" i="7"/>
  <c r="I265" i="7"/>
  <c r="H265" i="7"/>
  <c r="G265" i="7"/>
  <c r="B266" i="7"/>
  <c r="C266" i="7" s="1"/>
  <c r="AB260" i="7"/>
  <c r="Y260" i="7"/>
  <c r="R252" i="7"/>
  <c r="R253" i="7" s="1"/>
  <c r="AB252" i="7"/>
  <c r="AB253" i="7" s="1"/>
  <c r="O252" i="7"/>
  <c r="O253" i="7" s="1"/>
  <c r="S260" i="7"/>
  <c r="W260" i="7"/>
  <c r="Y252" i="7"/>
  <c r="Y253" i="7" s="1"/>
  <c r="V264" i="7"/>
  <c r="K252" i="7"/>
  <c r="K253" i="7" s="1"/>
  <c r="U252" i="7"/>
  <c r="U253" i="7" s="1"/>
  <c r="K264" i="7"/>
  <c r="AA260" i="7"/>
  <c r="AC260" i="7"/>
  <c r="H260" i="7"/>
  <c r="I252" i="7"/>
  <c r="I253" i="7" s="1"/>
  <c r="S252" i="7"/>
  <c r="S253" i="7" s="1"/>
  <c r="AC252" i="7"/>
  <c r="AC253" i="7" s="1"/>
  <c r="L264" i="7"/>
  <c r="G264" i="7"/>
  <c r="Q264" i="7"/>
  <c r="G253" i="7"/>
  <c r="Q256" i="7"/>
  <c r="L256" i="7"/>
  <c r="V256" i="7"/>
  <c r="Q252" i="7"/>
  <c r="Q253" i="7" s="1"/>
  <c r="N252" i="7"/>
  <c r="N253" i="7" s="1"/>
  <c r="AD247" i="7"/>
  <c r="AD248" i="7" s="1"/>
  <c r="F248" i="7"/>
  <c r="X264" i="7"/>
  <c r="Z260" i="7"/>
  <c r="AA261" i="7"/>
  <c r="B262" i="7"/>
  <c r="C262" i="7" s="1"/>
  <c r="AD259" i="7"/>
  <c r="M253" i="7"/>
  <c r="J260" i="7"/>
  <c r="F260" i="7"/>
  <c r="P252" i="7"/>
  <c r="P253" i="7" s="1"/>
  <c r="AA252" i="7"/>
  <c r="AA253" i="7" s="1"/>
  <c r="M264" i="7"/>
  <c r="O264" i="7"/>
  <c r="R256" i="7"/>
  <c r="T256" i="7"/>
  <c r="D65" i="6"/>
  <c r="E64" i="6"/>
  <c r="AD249" i="5"/>
  <c r="AD241" i="5"/>
  <c r="U254" i="5"/>
  <c r="W254" i="5"/>
  <c r="J254" i="5"/>
  <c r="N250" i="5"/>
  <c r="X250" i="5"/>
  <c r="L254" i="5"/>
  <c r="AC254" i="5"/>
  <c r="U255" i="5"/>
  <c r="M255" i="5"/>
  <c r="AB255" i="5"/>
  <c r="T255" i="5"/>
  <c r="V255" i="5"/>
  <c r="AA255" i="5"/>
  <c r="K255" i="5"/>
  <c r="Z255" i="5"/>
  <c r="R255" i="5"/>
  <c r="J255" i="5"/>
  <c r="Q255" i="5"/>
  <c r="I255" i="5"/>
  <c r="B256" i="5"/>
  <c r="C256" i="5" s="1"/>
  <c r="W255" i="5"/>
  <c r="O255" i="5"/>
  <c r="G255" i="5"/>
  <c r="H255" i="5"/>
  <c r="X255" i="5"/>
  <c r="R254" i="5"/>
  <c r="N246" i="5"/>
  <c r="X246" i="5"/>
  <c r="L250" i="5"/>
  <c r="V250" i="5"/>
  <c r="I250" i="5"/>
  <c r="T254" i="5"/>
  <c r="F254" i="5"/>
  <c r="H254" i="5"/>
  <c r="Z254" i="5"/>
  <c r="S242" i="5"/>
  <c r="S243" i="5" s="1"/>
  <c r="AC242" i="5"/>
  <c r="AC243" i="5" s="1"/>
  <c r="P242" i="5"/>
  <c r="P243" i="5" s="1"/>
  <c r="L246" i="5"/>
  <c r="V246" i="5"/>
  <c r="I246" i="5"/>
  <c r="K250" i="5"/>
  <c r="T250" i="5"/>
  <c r="G250" i="5"/>
  <c r="Q250" i="5"/>
  <c r="AB254" i="5"/>
  <c r="N254" i="5"/>
  <c r="P254" i="5"/>
  <c r="Z242" i="5"/>
  <c r="Z243" i="5" s="1"/>
  <c r="AA242" i="5"/>
  <c r="AA243" i="5" s="1"/>
  <c r="F242" i="5"/>
  <c r="X242" i="5"/>
  <c r="X243" i="5" s="1"/>
  <c r="S250" i="5"/>
  <c r="AB250" i="5"/>
  <c r="O250" i="5"/>
  <c r="Y250" i="5"/>
  <c r="K254" i="5"/>
  <c r="V254" i="5"/>
  <c r="X254" i="5"/>
  <c r="N242" i="5"/>
  <c r="N243" i="5" s="1"/>
  <c r="AD245" i="5"/>
  <c r="S246" i="5"/>
  <c r="AB246" i="5"/>
  <c r="O246" i="5"/>
  <c r="Y246" i="5"/>
  <c r="AA250" i="5"/>
  <c r="M250" i="5"/>
  <c r="W250" i="5"/>
  <c r="S254" i="5"/>
  <c r="B260" i="5"/>
  <c r="C260" i="5" s="1"/>
  <c r="W259" i="5"/>
  <c r="B264" i="5"/>
  <c r="C264" i="5" s="1"/>
  <c r="AC259" i="5"/>
  <c r="U259" i="5"/>
  <c r="O259" i="5"/>
  <c r="S259" i="5"/>
  <c r="K259" i="5"/>
  <c r="P259" i="5"/>
  <c r="I259" i="5"/>
  <c r="Y259" i="5"/>
  <c r="I254" i="5"/>
  <c r="J242" i="5"/>
  <c r="J243" i="5" s="1"/>
  <c r="L242" i="5"/>
  <c r="L243" i="5" s="1"/>
  <c r="V242" i="5"/>
  <c r="V243" i="5" s="1"/>
  <c r="AA246" i="5"/>
  <c r="M246" i="5"/>
  <c r="W246" i="5"/>
  <c r="J250" i="5"/>
  <c r="U250" i="5"/>
  <c r="U251" i="5"/>
  <c r="M251" i="5"/>
  <c r="AB251" i="5"/>
  <c r="T251" i="5"/>
  <c r="L251" i="5"/>
  <c r="AA251" i="5"/>
  <c r="K251" i="5"/>
  <c r="Z251" i="5"/>
  <c r="R251" i="5"/>
  <c r="J251" i="5"/>
  <c r="I251" i="5"/>
  <c r="P251" i="5"/>
  <c r="H251" i="5"/>
  <c r="V251" i="5"/>
  <c r="N251" i="5"/>
  <c r="G251" i="5"/>
  <c r="B252" i="5"/>
  <c r="C252" i="5" s="1"/>
  <c r="AA254" i="5"/>
  <c r="G254" i="5"/>
  <c r="Q254" i="5"/>
  <c r="I242" i="5"/>
  <c r="I243" i="5" s="1"/>
  <c r="T242" i="5"/>
  <c r="T243" i="5" s="1"/>
  <c r="G242" i="5"/>
  <c r="G243" i="5" s="1"/>
  <c r="AD237" i="5"/>
  <c r="AD238" i="5" s="1"/>
  <c r="AE238" i="5" s="1"/>
  <c r="F238" i="5"/>
  <c r="J246" i="5"/>
  <c r="AA247" i="5"/>
  <c r="R250" i="5"/>
  <c r="AC250" i="5"/>
  <c r="M254" i="5"/>
  <c r="O254" i="5"/>
  <c r="Q242" i="5"/>
  <c r="Q243" i="5" s="1"/>
  <c r="AB242" i="5"/>
  <c r="AB243" i="5" s="1"/>
  <c r="D65" i="4"/>
  <c r="E64" i="4"/>
  <c r="X34" i="3"/>
  <c r="P34" i="3"/>
  <c r="H34" i="3"/>
  <c r="W34" i="3"/>
  <c r="O34" i="3"/>
  <c r="G34" i="3"/>
  <c r="U34" i="3"/>
  <c r="K34" i="3"/>
  <c r="T34" i="3"/>
  <c r="J34" i="3"/>
  <c r="AC34" i="3"/>
  <c r="S34" i="3"/>
  <c r="I34" i="3"/>
  <c r="AB34" i="3"/>
  <c r="R34" i="3"/>
  <c r="F34" i="3"/>
  <c r="V34" i="3"/>
  <c r="L34" i="3"/>
  <c r="AA34" i="3"/>
  <c r="Z34" i="3"/>
  <c r="Y34" i="3"/>
  <c r="Q34" i="3"/>
  <c r="N34" i="3"/>
  <c r="M34" i="3"/>
  <c r="C9" i="3"/>
  <c r="C10" i="3"/>
  <c r="C11" i="3"/>
  <c r="C12" i="3"/>
  <c r="B31" i="3"/>
  <c r="B39" i="3"/>
  <c r="C39" i="3" s="1"/>
  <c r="B35" i="3"/>
  <c r="C35" i="3" s="1"/>
  <c r="B27" i="3"/>
  <c r="D19" i="2"/>
  <c r="E19" i="2" s="1"/>
  <c r="AD264" i="11" l="1"/>
  <c r="N257" i="11"/>
  <c r="I257" i="11"/>
  <c r="I258" i="11" s="1"/>
  <c r="V261" i="11"/>
  <c r="I261" i="11"/>
  <c r="AD252" i="11"/>
  <c r="M269" i="11"/>
  <c r="O269" i="11"/>
  <c r="Z269" i="11"/>
  <c r="L257" i="11"/>
  <c r="L258" i="11" s="1"/>
  <c r="V257" i="11"/>
  <c r="V258" i="11" s="1"/>
  <c r="Q257" i="11"/>
  <c r="Q258" i="11" s="1"/>
  <c r="K261" i="11"/>
  <c r="G261" i="11"/>
  <c r="Q261" i="11"/>
  <c r="AE248" i="11"/>
  <c r="AF248" i="11"/>
  <c r="H57" i="10" s="1"/>
  <c r="Y269" i="11"/>
  <c r="U269" i="11"/>
  <c r="W269" i="11"/>
  <c r="R257" i="11"/>
  <c r="R258" i="11" s="1"/>
  <c r="T257" i="11"/>
  <c r="T258" i="11" s="1"/>
  <c r="G257" i="11"/>
  <c r="G258" i="11" s="1"/>
  <c r="Y257" i="11"/>
  <c r="Y258" i="11" s="1"/>
  <c r="L261" i="11"/>
  <c r="O261" i="11"/>
  <c r="Y261" i="11"/>
  <c r="B267" i="11"/>
  <c r="C267" i="11" s="1"/>
  <c r="U266" i="11"/>
  <c r="AA269" i="11"/>
  <c r="AC269" i="11"/>
  <c r="F270" i="11"/>
  <c r="AB270" i="11"/>
  <c r="L270" i="11"/>
  <c r="AA270" i="11"/>
  <c r="Z270" i="11"/>
  <c r="R270" i="11"/>
  <c r="Q270" i="11"/>
  <c r="I270" i="11"/>
  <c r="B271" i="11"/>
  <c r="C271" i="11" s="1"/>
  <c r="H270" i="11"/>
  <c r="AC270" i="11"/>
  <c r="G270" i="11"/>
  <c r="X270" i="11"/>
  <c r="U270" i="11"/>
  <c r="P270" i="11"/>
  <c r="O270" i="11"/>
  <c r="M270" i="11"/>
  <c r="K257" i="11"/>
  <c r="AB257" i="11"/>
  <c r="AB258" i="11" s="1"/>
  <c r="O257" i="11"/>
  <c r="O258" i="11" s="1"/>
  <c r="M261" i="11"/>
  <c r="W261" i="11"/>
  <c r="J261" i="11"/>
  <c r="X258" i="11"/>
  <c r="I269" i="11"/>
  <c r="F269" i="11"/>
  <c r="H269" i="11"/>
  <c r="S257" i="11"/>
  <c r="S258" i="11" s="1"/>
  <c r="M257" i="11"/>
  <c r="M258" i="11" s="1"/>
  <c r="W257" i="11"/>
  <c r="W258" i="11" s="1"/>
  <c r="S261" i="11"/>
  <c r="U261" i="11"/>
  <c r="T262" i="11"/>
  <c r="Q262" i="11"/>
  <c r="R261" i="11"/>
  <c r="K258" i="11"/>
  <c r="AB269" i="11"/>
  <c r="N269" i="11"/>
  <c r="P269" i="11"/>
  <c r="Z257" i="11"/>
  <c r="Z258" i="11" s="1"/>
  <c r="U257" i="11"/>
  <c r="U258" i="11" s="1"/>
  <c r="H257" i="11"/>
  <c r="H258" i="11" s="1"/>
  <c r="T261" i="11"/>
  <c r="AC261" i="11"/>
  <c r="H261" i="11"/>
  <c r="Z261" i="11"/>
  <c r="AD260" i="11"/>
  <c r="N265" i="11"/>
  <c r="Y265" i="11"/>
  <c r="K269" i="11"/>
  <c r="V269" i="11"/>
  <c r="X269" i="11"/>
  <c r="AD256" i="11"/>
  <c r="AA257" i="11"/>
  <c r="AA258" i="11" s="1"/>
  <c r="AC257" i="11"/>
  <c r="AC258" i="11" s="1"/>
  <c r="P257" i="11"/>
  <c r="P258" i="11" s="1"/>
  <c r="AA261" i="11"/>
  <c r="F261" i="11"/>
  <c r="P261" i="11"/>
  <c r="N258" i="11"/>
  <c r="P265" i="11"/>
  <c r="L265" i="11"/>
  <c r="S269" i="11"/>
  <c r="L269" i="11"/>
  <c r="B275" i="11"/>
  <c r="C275" i="11" s="1"/>
  <c r="G274" i="11"/>
  <c r="AB274" i="11"/>
  <c r="W274" i="11"/>
  <c r="AA274" i="11"/>
  <c r="R274" i="11"/>
  <c r="Q274" i="11"/>
  <c r="B279" i="11"/>
  <c r="C279" i="11" s="1"/>
  <c r="H274" i="11"/>
  <c r="F274" i="11"/>
  <c r="AD253" i="11"/>
  <c r="AE253" i="11" s="1"/>
  <c r="J257" i="11"/>
  <c r="J258" i="11" s="1"/>
  <c r="F257" i="11"/>
  <c r="F258" i="11" s="1"/>
  <c r="AB261" i="11"/>
  <c r="N261" i="11"/>
  <c r="D65" i="10"/>
  <c r="E64" i="10"/>
  <c r="Q258" i="9"/>
  <c r="C274" i="9"/>
  <c r="P258" i="9"/>
  <c r="AA258" i="9"/>
  <c r="AD260" i="9"/>
  <c r="Y258" i="9"/>
  <c r="AC258" i="9"/>
  <c r="Q261" i="9"/>
  <c r="AB261" i="9"/>
  <c r="X269" i="9"/>
  <c r="R269" i="9"/>
  <c r="F269" i="9"/>
  <c r="AF248" i="9"/>
  <c r="H57" i="8" s="1"/>
  <c r="AE248" i="9"/>
  <c r="I269" i="9"/>
  <c r="Z269" i="9"/>
  <c r="N269" i="9"/>
  <c r="G269" i="9"/>
  <c r="Y269" i="9"/>
  <c r="K269" i="9"/>
  <c r="V269" i="9"/>
  <c r="L258" i="9"/>
  <c r="AC261" i="9"/>
  <c r="W261" i="9"/>
  <c r="S261" i="9"/>
  <c r="P269" i="9"/>
  <c r="L269" i="9"/>
  <c r="S269" i="9"/>
  <c r="B275" i="9"/>
  <c r="C275" i="9" s="1"/>
  <c r="B279" i="9"/>
  <c r="AA274" i="9"/>
  <c r="AD252" i="9"/>
  <c r="AD253" i="9" s="1"/>
  <c r="AE253" i="9" s="1"/>
  <c r="AC262" i="9"/>
  <c r="H261" i="9"/>
  <c r="AA261" i="9"/>
  <c r="F258" i="9"/>
  <c r="Q269" i="9"/>
  <c r="AB269" i="9"/>
  <c r="AA269" i="9"/>
  <c r="AD265" i="9"/>
  <c r="AD264" i="9"/>
  <c r="G258" i="9"/>
  <c r="W269" i="9"/>
  <c r="O269" i="9"/>
  <c r="M269" i="9"/>
  <c r="O257" i="9"/>
  <c r="K257" i="9"/>
  <c r="K258" i="9" s="1"/>
  <c r="O258" i="9"/>
  <c r="R261" i="9"/>
  <c r="X261" i="9"/>
  <c r="L261" i="9"/>
  <c r="T269" i="9"/>
  <c r="Z270" i="9"/>
  <c r="R270" i="9"/>
  <c r="J270" i="9"/>
  <c r="Y270" i="9"/>
  <c r="Q270" i="9"/>
  <c r="B271" i="9"/>
  <c r="C271" i="9" s="1"/>
  <c r="O270" i="9"/>
  <c r="G270" i="9"/>
  <c r="V270" i="9"/>
  <c r="N270" i="9"/>
  <c r="F270" i="9"/>
  <c r="M270" i="9"/>
  <c r="AB270" i="9"/>
  <c r="L270" i="9"/>
  <c r="X270" i="9"/>
  <c r="H270" i="9"/>
  <c r="I270" i="9"/>
  <c r="T270" i="9"/>
  <c r="K270" i="9"/>
  <c r="U269" i="9"/>
  <c r="Y266" i="9"/>
  <c r="Q266" i="9"/>
  <c r="F266" i="9"/>
  <c r="AC266" i="9"/>
  <c r="I266" i="9"/>
  <c r="B267" i="9"/>
  <c r="C267" i="9" s="1"/>
  <c r="O266" i="9"/>
  <c r="L266" i="9"/>
  <c r="J266" i="9"/>
  <c r="T257" i="9"/>
  <c r="T258" i="9" s="1"/>
  <c r="W257" i="9"/>
  <c r="W258" i="9" s="1"/>
  <c r="J258" i="9"/>
  <c r="J261" i="9"/>
  <c r="U261" i="9"/>
  <c r="I261" i="9"/>
  <c r="H269" i="9"/>
  <c r="J269" i="9"/>
  <c r="AD256" i="9"/>
  <c r="D65" i="8"/>
  <c r="E64" i="8"/>
  <c r="W261" i="7"/>
  <c r="Q261" i="7"/>
  <c r="F261" i="7"/>
  <c r="J261" i="7"/>
  <c r="T261" i="7"/>
  <c r="O265" i="7"/>
  <c r="S265" i="7"/>
  <c r="AC265" i="7"/>
  <c r="N269" i="7"/>
  <c r="V257" i="7"/>
  <c r="V258" i="7" s="1"/>
  <c r="I257" i="7"/>
  <c r="I258" i="7" s="1"/>
  <c r="AA257" i="7"/>
  <c r="AA258" i="7" s="1"/>
  <c r="L261" i="7"/>
  <c r="R261" i="7"/>
  <c r="Z261" i="7"/>
  <c r="N265" i="7"/>
  <c r="AA274" i="7"/>
  <c r="B275" i="7"/>
  <c r="C275" i="7" s="1"/>
  <c r="B279" i="7"/>
  <c r="C279" i="7" s="1"/>
  <c r="G257" i="7"/>
  <c r="G258" i="7" s="1"/>
  <c r="Y257" i="7"/>
  <c r="Y258" i="7" s="1"/>
  <c r="L257" i="7"/>
  <c r="AD260" i="7"/>
  <c r="AD252" i="7"/>
  <c r="AD253" i="7" s="1"/>
  <c r="AE253" i="7" s="1"/>
  <c r="Y262" i="7"/>
  <c r="X262" i="7"/>
  <c r="P262" i="7"/>
  <c r="H262" i="7"/>
  <c r="O262" i="7"/>
  <c r="G262" i="7"/>
  <c r="F262" i="7"/>
  <c r="AC262" i="7"/>
  <c r="U262" i="7"/>
  <c r="AB262" i="7"/>
  <c r="T262" i="7"/>
  <c r="Q262" i="7"/>
  <c r="J262" i="7"/>
  <c r="AA262" i="7"/>
  <c r="AA263" i="7" s="1"/>
  <c r="Z262" i="7"/>
  <c r="Z263" i="7" s="1"/>
  <c r="K262" i="7"/>
  <c r="R262" i="7"/>
  <c r="M261" i="7"/>
  <c r="W265" i="7"/>
  <c r="O261" i="7"/>
  <c r="P261" i="7"/>
  <c r="K261" i="7"/>
  <c r="U261" i="7"/>
  <c r="P265" i="7"/>
  <c r="Y265" i="7"/>
  <c r="L265" i="7"/>
  <c r="V265" i="7"/>
  <c r="R269" i="7"/>
  <c r="AB269" i="7"/>
  <c r="G269" i="7"/>
  <c r="O257" i="7"/>
  <c r="O258" i="7" s="1"/>
  <c r="J257" i="7"/>
  <c r="J258" i="7" s="1"/>
  <c r="T257" i="7"/>
  <c r="T258" i="7" s="1"/>
  <c r="G261" i="7"/>
  <c r="G263" i="7" s="1"/>
  <c r="AB261" i="7"/>
  <c r="AD264" i="7"/>
  <c r="AF248" i="7"/>
  <c r="H57" i="6" s="1"/>
  <c r="AE248" i="7"/>
  <c r="Q265" i="7"/>
  <c r="N261" i="7"/>
  <c r="X261" i="7"/>
  <c r="X263" i="7" s="1"/>
  <c r="S261" i="7"/>
  <c r="AC261" i="7"/>
  <c r="X265" i="7"/>
  <c r="J265" i="7"/>
  <c r="T265" i="7"/>
  <c r="Y269" i="7"/>
  <c r="Z269" i="7"/>
  <c r="M269" i="7"/>
  <c r="O269" i="7"/>
  <c r="M257" i="7"/>
  <c r="M258" i="7" s="1"/>
  <c r="W257" i="7"/>
  <c r="W258" i="7" s="1"/>
  <c r="R257" i="7"/>
  <c r="R258" i="7" s="1"/>
  <c r="AB257" i="7"/>
  <c r="AB258" i="7" s="1"/>
  <c r="L258" i="7"/>
  <c r="S270" i="7"/>
  <c r="Z270" i="7"/>
  <c r="R270" i="7"/>
  <c r="X270" i="7"/>
  <c r="H270" i="7"/>
  <c r="B271" i="7"/>
  <c r="C271" i="7" s="1"/>
  <c r="N270" i="7"/>
  <c r="U270" i="7"/>
  <c r="T270" i="7"/>
  <c r="J270" i="7"/>
  <c r="AC270" i="7"/>
  <c r="Y261" i="7"/>
  <c r="N258" i="7"/>
  <c r="AD256" i="7"/>
  <c r="AC257" i="7"/>
  <c r="AC258" i="7" s="1"/>
  <c r="Q257" i="7"/>
  <c r="Q258" i="7" s="1"/>
  <c r="H261" i="7"/>
  <c r="H263" i="7" s="1"/>
  <c r="V261" i="7"/>
  <c r="I261" i="7"/>
  <c r="B267" i="7"/>
  <c r="C267" i="7" s="1"/>
  <c r="X266" i="7"/>
  <c r="R265" i="7"/>
  <c r="X269" i="7"/>
  <c r="K269" i="7"/>
  <c r="U269" i="7"/>
  <c r="F257" i="7"/>
  <c r="H257" i="7"/>
  <c r="H258" i="7" s="1"/>
  <c r="E65" i="6"/>
  <c r="D66" i="6"/>
  <c r="AD250" i="5"/>
  <c r="AD246" i="5"/>
  <c r="AA248" i="5"/>
  <c r="AD242" i="5"/>
  <c r="AD243" i="5" s="1"/>
  <c r="AE243" i="5" s="1"/>
  <c r="F243" i="5"/>
  <c r="Q247" i="5"/>
  <c r="Q248" i="5" s="1"/>
  <c r="F247" i="5"/>
  <c r="S260" i="5"/>
  <c r="K260" i="5"/>
  <c r="Z260" i="5"/>
  <c r="R260" i="5"/>
  <c r="J260" i="5"/>
  <c r="I260" i="5"/>
  <c r="X260" i="5"/>
  <c r="P260" i="5"/>
  <c r="H260" i="5"/>
  <c r="B261" i="5"/>
  <c r="C261" i="5" s="1"/>
  <c r="W260" i="5"/>
  <c r="V260" i="5"/>
  <c r="N260" i="5"/>
  <c r="F260" i="5"/>
  <c r="AB260" i="5"/>
  <c r="T260" i="5"/>
  <c r="L260" i="5"/>
  <c r="Y260" i="5"/>
  <c r="U260" i="5"/>
  <c r="M260" i="5"/>
  <c r="L247" i="5"/>
  <c r="L248" i="5" s="1"/>
  <c r="J247" i="5"/>
  <c r="J248" i="5" s="1"/>
  <c r="H259" i="5"/>
  <c r="AA259" i="5"/>
  <c r="F259" i="5"/>
  <c r="N259" i="5"/>
  <c r="T247" i="5"/>
  <c r="T248" i="5" s="1"/>
  <c r="V247" i="5"/>
  <c r="V248" i="5" s="1"/>
  <c r="Y252" i="5"/>
  <c r="X252" i="5"/>
  <c r="P252" i="5"/>
  <c r="P253" i="5" s="1"/>
  <c r="H252" i="5"/>
  <c r="H253" i="5" s="1"/>
  <c r="W252" i="5"/>
  <c r="O252" i="5"/>
  <c r="G252" i="5"/>
  <c r="F252" i="5"/>
  <c r="AC252" i="5"/>
  <c r="U252" i="5"/>
  <c r="U253" i="5" s="1"/>
  <c r="M252" i="5"/>
  <c r="M253" i="5" s="1"/>
  <c r="AB252" i="5"/>
  <c r="AB253" i="5" s="1"/>
  <c r="T252" i="5"/>
  <c r="T253" i="5" s="1"/>
  <c r="Q252" i="5"/>
  <c r="Z252" i="5"/>
  <c r="Z253" i="5" s="1"/>
  <c r="R252" i="5"/>
  <c r="J252" i="5"/>
  <c r="AA252" i="5"/>
  <c r="AA253" i="5" s="1"/>
  <c r="S252" i="5"/>
  <c r="K252" i="5"/>
  <c r="K253" i="5" s="1"/>
  <c r="H247" i="5"/>
  <c r="H248" i="5" s="1"/>
  <c r="Z247" i="5"/>
  <c r="Z248" i="5" s="1"/>
  <c r="M247" i="5"/>
  <c r="M248" i="5" s="1"/>
  <c r="W251" i="5"/>
  <c r="X251" i="5"/>
  <c r="S251" i="5"/>
  <c r="AC251" i="5"/>
  <c r="X259" i="5"/>
  <c r="L259" i="5"/>
  <c r="V259" i="5"/>
  <c r="AD254" i="5"/>
  <c r="Y256" i="5"/>
  <c r="Q256" i="5"/>
  <c r="I256" i="5"/>
  <c r="X256" i="5"/>
  <c r="B257" i="5"/>
  <c r="C257" i="5" s="1"/>
  <c r="O256" i="5"/>
  <c r="G256" i="5"/>
  <c r="V256" i="5"/>
  <c r="N256" i="5"/>
  <c r="AA256" i="5"/>
  <c r="S256" i="5"/>
  <c r="K256" i="5"/>
  <c r="AB256" i="5"/>
  <c r="P256" i="5"/>
  <c r="S255" i="5"/>
  <c r="AC255" i="5"/>
  <c r="J259" i="5"/>
  <c r="T259" i="5"/>
  <c r="K264" i="5"/>
  <c r="Q264" i="5"/>
  <c r="B265" i="5"/>
  <c r="C265" i="5" s="1"/>
  <c r="G264" i="5"/>
  <c r="B269" i="5"/>
  <c r="C269" i="5" s="1"/>
  <c r="F255" i="5"/>
  <c r="W247" i="5"/>
  <c r="W248" i="5" s="1"/>
  <c r="R253" i="5"/>
  <c r="K247" i="5"/>
  <c r="K248" i="5" s="1"/>
  <c r="G247" i="5"/>
  <c r="G248" i="5" s="1"/>
  <c r="X247" i="5"/>
  <c r="X248" i="5" s="1"/>
  <c r="S247" i="5"/>
  <c r="S248" i="5" s="1"/>
  <c r="AC247" i="5"/>
  <c r="AC248" i="5" s="1"/>
  <c r="J253" i="5"/>
  <c r="R259" i="5"/>
  <c r="AB259" i="5"/>
  <c r="G259" i="5"/>
  <c r="N255" i="5"/>
  <c r="Y247" i="5"/>
  <c r="Y248" i="5" s="1"/>
  <c r="N247" i="5"/>
  <c r="N248" i="5" s="1"/>
  <c r="R247" i="5"/>
  <c r="R248" i="5" s="1"/>
  <c r="AB247" i="5"/>
  <c r="AB248" i="5" s="1"/>
  <c r="P247" i="5"/>
  <c r="P248" i="5" s="1"/>
  <c r="U247" i="5"/>
  <c r="U248" i="5" s="1"/>
  <c r="O251" i="5"/>
  <c r="O253" i="5" s="1"/>
  <c r="Q251" i="5"/>
  <c r="O247" i="5"/>
  <c r="O248" i="5" s="1"/>
  <c r="I247" i="5"/>
  <c r="I248" i="5" s="1"/>
  <c r="F251" i="5"/>
  <c r="Y251" i="5"/>
  <c r="Y253" i="5" s="1"/>
  <c r="Q259" i="5"/>
  <c r="Z259" i="5"/>
  <c r="M259" i="5"/>
  <c r="G253" i="5"/>
  <c r="P255" i="5"/>
  <c r="Y255" i="5"/>
  <c r="L255" i="5"/>
  <c r="E65" i="4"/>
  <c r="D66" i="4"/>
  <c r="X35" i="3"/>
  <c r="P35" i="3"/>
  <c r="H35" i="3"/>
  <c r="W35" i="3"/>
  <c r="O35" i="3"/>
  <c r="G35" i="3"/>
  <c r="AC35" i="3"/>
  <c r="S35" i="3"/>
  <c r="I35" i="3"/>
  <c r="AB35" i="3"/>
  <c r="R35" i="3"/>
  <c r="F35" i="3"/>
  <c r="AA35" i="3"/>
  <c r="Q35" i="3"/>
  <c r="Z35" i="3"/>
  <c r="N35" i="3"/>
  <c r="T35" i="3"/>
  <c r="J35" i="3"/>
  <c r="K35" i="3"/>
  <c r="Y35" i="3"/>
  <c r="V35" i="3"/>
  <c r="U35" i="3"/>
  <c r="M35" i="3"/>
  <c r="L35" i="3"/>
  <c r="L12" i="3"/>
  <c r="T12" i="3"/>
  <c r="AB12" i="3"/>
  <c r="M12" i="3"/>
  <c r="G12" i="3"/>
  <c r="AC12" i="3"/>
  <c r="U12" i="3"/>
  <c r="N12" i="3"/>
  <c r="V12" i="3"/>
  <c r="O12" i="3"/>
  <c r="H12" i="3"/>
  <c r="W12" i="3"/>
  <c r="P12" i="3"/>
  <c r="X12" i="3"/>
  <c r="I12" i="3"/>
  <c r="Q12" i="3"/>
  <c r="Y12" i="3"/>
  <c r="F12" i="3"/>
  <c r="AA12" i="3"/>
  <c r="J12" i="3"/>
  <c r="Z12" i="3"/>
  <c r="K12" i="3"/>
  <c r="R12" i="3"/>
  <c r="S12" i="3"/>
  <c r="X39" i="3"/>
  <c r="P39" i="3"/>
  <c r="H39" i="3"/>
  <c r="W39" i="3"/>
  <c r="O39" i="3"/>
  <c r="G39" i="3"/>
  <c r="U39" i="3"/>
  <c r="K39" i="3"/>
  <c r="T39" i="3"/>
  <c r="J39" i="3"/>
  <c r="AC39" i="3"/>
  <c r="S39" i="3"/>
  <c r="I39" i="3"/>
  <c r="AB39" i="3"/>
  <c r="R39" i="3"/>
  <c r="F39" i="3"/>
  <c r="V39" i="3"/>
  <c r="L39" i="3"/>
  <c r="Y39" i="3"/>
  <c r="Q39" i="3"/>
  <c r="N39" i="3"/>
  <c r="M39" i="3"/>
  <c r="AA39" i="3"/>
  <c r="Z39" i="3"/>
  <c r="I11" i="3"/>
  <c r="Q11" i="3"/>
  <c r="Y11" i="3"/>
  <c r="J11" i="3"/>
  <c r="Z11" i="3"/>
  <c r="R11" i="3"/>
  <c r="AC11" i="3"/>
  <c r="K11" i="3"/>
  <c r="S11" i="3"/>
  <c r="AA11" i="3"/>
  <c r="G11" i="3"/>
  <c r="L11" i="3"/>
  <c r="AB11" i="3"/>
  <c r="T11" i="3"/>
  <c r="U11" i="3"/>
  <c r="M11" i="3"/>
  <c r="N11" i="3"/>
  <c r="V11" i="3"/>
  <c r="P11" i="3"/>
  <c r="W11" i="3"/>
  <c r="X11" i="3"/>
  <c r="H11" i="3"/>
  <c r="F11" i="3"/>
  <c r="O11" i="3"/>
  <c r="N10" i="3"/>
  <c r="V10" i="3"/>
  <c r="O10" i="3"/>
  <c r="W10" i="3"/>
  <c r="H10" i="3"/>
  <c r="P10" i="3"/>
  <c r="X10" i="3"/>
  <c r="AC10" i="3"/>
  <c r="I10" i="3"/>
  <c r="Y10" i="3"/>
  <c r="G10" i="3"/>
  <c r="Z10" i="3"/>
  <c r="Q10" i="3"/>
  <c r="R10" i="3"/>
  <c r="L10" i="3"/>
  <c r="J10" i="3"/>
  <c r="K10" i="3"/>
  <c r="S10" i="3"/>
  <c r="AA10" i="3"/>
  <c r="U10" i="3"/>
  <c r="M10" i="3"/>
  <c r="F10" i="3"/>
  <c r="T10" i="3"/>
  <c r="AB10" i="3"/>
  <c r="K9" i="3"/>
  <c r="S9" i="3"/>
  <c r="AA9" i="3"/>
  <c r="F9" i="3"/>
  <c r="L9" i="3"/>
  <c r="T9" i="3"/>
  <c r="AB9" i="3"/>
  <c r="M9" i="3"/>
  <c r="U9" i="3"/>
  <c r="V9" i="3"/>
  <c r="W9" i="3"/>
  <c r="Q9" i="3"/>
  <c r="N9" i="3"/>
  <c r="O9" i="3"/>
  <c r="G9" i="3"/>
  <c r="AC9" i="3"/>
  <c r="I9" i="3"/>
  <c r="H9" i="3"/>
  <c r="P9" i="3"/>
  <c r="X9" i="3"/>
  <c r="Y9" i="3"/>
  <c r="Z9" i="3"/>
  <c r="J9" i="3"/>
  <c r="R9" i="3"/>
  <c r="C14" i="3"/>
  <c r="C15" i="3"/>
  <c r="C16" i="3"/>
  <c r="C17" i="3"/>
  <c r="B44" i="3"/>
  <c r="C44" i="3" s="1"/>
  <c r="B40" i="3"/>
  <c r="C40" i="3" s="1"/>
  <c r="B36" i="3"/>
  <c r="C36" i="3" s="1"/>
  <c r="D20" i="2"/>
  <c r="E20" i="2" s="1"/>
  <c r="B32" i="3"/>
  <c r="AD265" i="11" l="1"/>
  <c r="Y274" i="11"/>
  <c r="J274" i="11"/>
  <c r="T274" i="11"/>
  <c r="B276" i="11"/>
  <c r="C276" i="11" s="1"/>
  <c r="S275" i="11"/>
  <c r="AD261" i="11"/>
  <c r="X262" i="11"/>
  <c r="X263" i="11" s="1"/>
  <c r="R262" i="11"/>
  <c r="AB262" i="11"/>
  <c r="J270" i="11"/>
  <c r="T270" i="11"/>
  <c r="W266" i="11"/>
  <c r="O266" i="11"/>
  <c r="J266" i="11"/>
  <c r="AC266" i="11"/>
  <c r="T263" i="11"/>
  <c r="G262" i="11"/>
  <c r="G263" i="11" s="1"/>
  <c r="Z262" i="11"/>
  <c r="M262" i="11"/>
  <c r="T266" i="11"/>
  <c r="R266" i="11"/>
  <c r="Q263" i="11"/>
  <c r="AB263" i="11"/>
  <c r="I274" i="11"/>
  <c r="Z274" i="11"/>
  <c r="M274" i="11"/>
  <c r="H262" i="11"/>
  <c r="K262" i="11"/>
  <c r="K263" i="11" s="1"/>
  <c r="U262" i="11"/>
  <c r="F266" i="11"/>
  <c r="H266" i="11"/>
  <c r="Z266" i="11"/>
  <c r="AD257" i="11"/>
  <c r="N274" i="11"/>
  <c r="K274" i="11"/>
  <c r="U274" i="11"/>
  <c r="O262" i="11"/>
  <c r="O263" i="11" s="1"/>
  <c r="S262" i="11"/>
  <c r="S263" i="11" s="1"/>
  <c r="AC262" i="11"/>
  <c r="AC263" i="11" s="1"/>
  <c r="K270" i="11"/>
  <c r="N270" i="11"/>
  <c r="AB266" i="11"/>
  <c r="P266" i="11"/>
  <c r="K266" i="11"/>
  <c r="P274" i="11"/>
  <c r="S274" i="11"/>
  <c r="AC274" i="11"/>
  <c r="I262" i="11"/>
  <c r="I263" i="11" s="1"/>
  <c r="AA262" i="11"/>
  <c r="AA263" i="11" s="1"/>
  <c r="F262" i="11"/>
  <c r="J271" i="11"/>
  <c r="B272" i="11"/>
  <c r="C272" i="11" s="1"/>
  <c r="V271" i="11"/>
  <c r="Q271" i="11"/>
  <c r="H271" i="11"/>
  <c r="S270" i="11"/>
  <c r="V270" i="11"/>
  <c r="G266" i="11"/>
  <c r="X266" i="11"/>
  <c r="S266" i="11"/>
  <c r="T279" i="11"/>
  <c r="Z279" i="11"/>
  <c r="I279" i="11"/>
  <c r="P279" i="11"/>
  <c r="B280" i="11"/>
  <c r="C280" i="11" s="1"/>
  <c r="AC279" i="11"/>
  <c r="AA279" i="11"/>
  <c r="B284" i="11"/>
  <c r="C284" i="11" s="1"/>
  <c r="M279" i="11"/>
  <c r="AD258" i="11"/>
  <c r="AE258" i="11" s="1"/>
  <c r="R263" i="11"/>
  <c r="N262" i="11"/>
  <c r="N263" i="11" s="1"/>
  <c r="M263" i="11"/>
  <c r="L266" i="11"/>
  <c r="I266" i="11"/>
  <c r="AA266" i="11"/>
  <c r="O274" i="11"/>
  <c r="Z263" i="11"/>
  <c r="P262" i="11"/>
  <c r="Y262" i="11"/>
  <c r="Y263" i="11" s="1"/>
  <c r="L262" i="11"/>
  <c r="L263" i="11" s="1"/>
  <c r="V262" i="11"/>
  <c r="V263" i="11" s="1"/>
  <c r="AD269" i="11"/>
  <c r="W267" i="11"/>
  <c r="O267" i="11"/>
  <c r="G267" i="11"/>
  <c r="V267" i="11"/>
  <c r="M267" i="11"/>
  <c r="AB267" i="11"/>
  <c r="T267" i="11"/>
  <c r="L267" i="11"/>
  <c r="N267" i="11"/>
  <c r="Z267" i="11"/>
  <c r="X267" i="11"/>
  <c r="S267" i="11"/>
  <c r="R267" i="11"/>
  <c r="P267" i="11"/>
  <c r="P268" i="11" s="1"/>
  <c r="Q266" i="11"/>
  <c r="M266" i="11"/>
  <c r="X274" i="11"/>
  <c r="V274" i="11"/>
  <c r="L274" i="11"/>
  <c r="P263" i="11"/>
  <c r="H263" i="11"/>
  <c r="W262" i="11"/>
  <c r="W263" i="11" s="1"/>
  <c r="J262" i="11"/>
  <c r="J263" i="11" s="1"/>
  <c r="U263" i="11"/>
  <c r="W270" i="11"/>
  <c r="Y270" i="11"/>
  <c r="V266" i="11"/>
  <c r="N266" i="11"/>
  <c r="Y266" i="11"/>
  <c r="F263" i="11"/>
  <c r="E65" i="10"/>
  <c r="D66" i="10"/>
  <c r="C279" i="9"/>
  <c r="AA262" i="9"/>
  <c r="Z262" i="9"/>
  <c r="Z263" i="9" s="1"/>
  <c r="G262" i="9"/>
  <c r="G263" i="9" s="1"/>
  <c r="Y274" i="9"/>
  <c r="AC274" i="9"/>
  <c r="P274" i="9"/>
  <c r="AD257" i="9"/>
  <c r="AD258" i="9" s="1"/>
  <c r="AE258" i="9" s="1"/>
  <c r="U267" i="9"/>
  <c r="M267" i="9"/>
  <c r="AB267" i="9"/>
  <c r="T267" i="9"/>
  <c r="L267" i="9"/>
  <c r="L268" i="9" s="1"/>
  <c r="J267" i="9"/>
  <c r="J268" i="9" s="1"/>
  <c r="Y267" i="9"/>
  <c r="Y268" i="9" s="1"/>
  <c r="Q267" i="9"/>
  <c r="Q268" i="9" s="1"/>
  <c r="I267" i="9"/>
  <c r="I268" i="9" s="1"/>
  <c r="G267" i="9"/>
  <c r="S267" i="9"/>
  <c r="P267" i="9"/>
  <c r="N267" i="9"/>
  <c r="H267" i="9"/>
  <c r="K267" i="9"/>
  <c r="X267" i="9"/>
  <c r="G266" i="9"/>
  <c r="G268" i="9" s="1"/>
  <c r="R266" i="9"/>
  <c r="N266" i="9"/>
  <c r="S262" i="9"/>
  <c r="S263" i="9" s="1"/>
  <c r="L262" i="9"/>
  <c r="L263" i="9" s="1"/>
  <c r="W262" i="9"/>
  <c r="F274" i="9"/>
  <c r="Q274" i="9"/>
  <c r="J274" i="9"/>
  <c r="AA263" i="9"/>
  <c r="F262" i="9"/>
  <c r="T262" i="9"/>
  <c r="T263" i="9" s="1"/>
  <c r="H262" i="9"/>
  <c r="H263" i="9" s="1"/>
  <c r="V274" i="9"/>
  <c r="G274" i="9"/>
  <c r="R274" i="9"/>
  <c r="Q262" i="9"/>
  <c r="Q263" i="9" s="1"/>
  <c r="O262" i="9"/>
  <c r="O263" i="9" s="1"/>
  <c r="N274" i="9"/>
  <c r="Z266" i="9"/>
  <c r="S266" i="9"/>
  <c r="S268" i="9" s="1"/>
  <c r="H266" i="9"/>
  <c r="H268" i="9" s="1"/>
  <c r="V262" i="9"/>
  <c r="V263" i="9" s="1"/>
  <c r="AB262" i="9"/>
  <c r="AB263" i="9" s="1"/>
  <c r="P262" i="9"/>
  <c r="P263" i="9" s="1"/>
  <c r="B280" i="9"/>
  <c r="C280" i="9" s="1"/>
  <c r="AC279" i="9"/>
  <c r="F279" i="9"/>
  <c r="B284" i="9"/>
  <c r="O274" i="9"/>
  <c r="Z274" i="9"/>
  <c r="W263" i="9"/>
  <c r="AD269" i="9"/>
  <c r="W266" i="9"/>
  <c r="AB266" i="9"/>
  <c r="AB268" i="9" s="1"/>
  <c r="T266" i="9"/>
  <c r="T268" i="9" s="1"/>
  <c r="P266" i="9"/>
  <c r="P268" i="9" s="1"/>
  <c r="U270" i="9"/>
  <c r="AC270" i="9"/>
  <c r="W270" i="9"/>
  <c r="K262" i="9"/>
  <c r="K263" i="9" s="1"/>
  <c r="I262" i="9"/>
  <c r="I263" i="9" s="1"/>
  <c r="M262" i="9"/>
  <c r="M263" i="9" s="1"/>
  <c r="X262" i="9"/>
  <c r="T274" i="9"/>
  <c r="L274" i="9"/>
  <c r="W274" i="9"/>
  <c r="K274" i="9"/>
  <c r="AC263" i="9"/>
  <c r="K266" i="9"/>
  <c r="M266" i="9"/>
  <c r="M268" i="9" s="1"/>
  <c r="X266" i="9"/>
  <c r="AA270" i="9"/>
  <c r="P270" i="9"/>
  <c r="V271" i="9"/>
  <c r="S271" i="9"/>
  <c r="K271" i="9"/>
  <c r="F271" i="9"/>
  <c r="P271" i="9"/>
  <c r="B272" i="9"/>
  <c r="C272" i="9" s="1"/>
  <c r="O271" i="9"/>
  <c r="AB271" i="9"/>
  <c r="L271" i="9"/>
  <c r="W271" i="9"/>
  <c r="X271" i="9"/>
  <c r="N262" i="9"/>
  <c r="N263" i="9" s="1"/>
  <c r="Y262" i="9"/>
  <c r="Y263" i="9" s="1"/>
  <c r="U262" i="9"/>
  <c r="U263" i="9" s="1"/>
  <c r="U274" i="9"/>
  <c r="AB274" i="9"/>
  <c r="B276" i="9"/>
  <c r="C276" i="9" s="1"/>
  <c r="W275" i="9"/>
  <c r="G275" i="9"/>
  <c r="N275" i="9"/>
  <c r="F275" i="9"/>
  <c r="AB275" i="9"/>
  <c r="T275" i="9"/>
  <c r="L275" i="9"/>
  <c r="O275" i="9"/>
  <c r="AA275" i="9"/>
  <c r="K275" i="9"/>
  <c r="X275" i="9"/>
  <c r="U275" i="9"/>
  <c r="R275" i="9"/>
  <c r="Q275" i="9"/>
  <c r="P275" i="9"/>
  <c r="AC275" i="9"/>
  <c r="M275" i="9"/>
  <c r="I275" i="9"/>
  <c r="H275" i="9"/>
  <c r="Y275" i="9"/>
  <c r="Z275" i="9"/>
  <c r="S274" i="9"/>
  <c r="AD261" i="9"/>
  <c r="X274" i="9"/>
  <c r="V266" i="9"/>
  <c r="AA266" i="9"/>
  <c r="U266" i="9"/>
  <c r="U268" i="9" s="1"/>
  <c r="S270" i="9"/>
  <c r="X263" i="9"/>
  <c r="R262" i="9"/>
  <c r="R263" i="9" s="1"/>
  <c r="J262" i="9"/>
  <c r="J263" i="9" s="1"/>
  <c r="I274" i="9"/>
  <c r="M274" i="9"/>
  <c r="H274" i="9"/>
  <c r="E65" i="8"/>
  <c r="D66" i="8"/>
  <c r="T263" i="7"/>
  <c r="Y263" i="7"/>
  <c r="AB263" i="7"/>
  <c r="K263" i="7"/>
  <c r="AC263" i="7"/>
  <c r="U263" i="7"/>
  <c r="R263" i="7"/>
  <c r="O263" i="7"/>
  <c r="J263" i="7"/>
  <c r="F263" i="7"/>
  <c r="AD269" i="7"/>
  <c r="Q263" i="7"/>
  <c r="Y274" i="7"/>
  <c r="L274" i="7"/>
  <c r="M274" i="7"/>
  <c r="O274" i="7"/>
  <c r="L266" i="7"/>
  <c r="O266" i="7"/>
  <c r="Y266" i="7"/>
  <c r="F270" i="7"/>
  <c r="P270" i="7"/>
  <c r="K270" i="7"/>
  <c r="S262" i="7"/>
  <c r="S263" i="7" s="1"/>
  <c r="M262" i="7"/>
  <c r="M263" i="7" s="1"/>
  <c r="W262" i="7"/>
  <c r="W263" i="7" s="1"/>
  <c r="F274" i="7"/>
  <c r="W274" i="7"/>
  <c r="J274" i="7"/>
  <c r="T274" i="7"/>
  <c r="B272" i="7"/>
  <c r="C272" i="7" s="1"/>
  <c r="F271" i="7"/>
  <c r="AC271" i="7"/>
  <c r="U271" i="7"/>
  <c r="W271" i="7"/>
  <c r="AA271" i="7"/>
  <c r="S271" i="7"/>
  <c r="K271" i="7"/>
  <c r="Q271" i="7"/>
  <c r="P271" i="7"/>
  <c r="I271" i="7"/>
  <c r="H271" i="7"/>
  <c r="G266" i="7"/>
  <c r="W266" i="7"/>
  <c r="N274" i="7"/>
  <c r="T266" i="7"/>
  <c r="U266" i="7"/>
  <c r="AB270" i="7"/>
  <c r="V270" i="7"/>
  <c r="I270" i="7"/>
  <c r="AA270" i="7"/>
  <c r="U274" i="7"/>
  <c r="H274" i="7"/>
  <c r="Z274" i="7"/>
  <c r="AD261" i="7"/>
  <c r="V266" i="7"/>
  <c r="P275" i="7"/>
  <c r="H275" i="7"/>
  <c r="B276" i="7"/>
  <c r="C276" i="7" s="1"/>
  <c r="W275" i="7"/>
  <c r="F275" i="7"/>
  <c r="AC275" i="7"/>
  <c r="U275" i="7"/>
  <c r="M275" i="7"/>
  <c r="O275" i="7"/>
  <c r="AA275" i="7"/>
  <c r="S275" i="7"/>
  <c r="K275" i="7"/>
  <c r="Z275" i="7"/>
  <c r="I275" i="7"/>
  <c r="J275" i="7"/>
  <c r="H266" i="7"/>
  <c r="G270" i="7"/>
  <c r="Q270" i="7"/>
  <c r="V274" i="7"/>
  <c r="P274" i="7"/>
  <c r="K274" i="7"/>
  <c r="Q266" i="7"/>
  <c r="M266" i="7"/>
  <c r="J266" i="7"/>
  <c r="R274" i="7"/>
  <c r="F267" i="7"/>
  <c r="AC267" i="7"/>
  <c r="AA267" i="7"/>
  <c r="I267" i="7"/>
  <c r="AD257" i="7"/>
  <c r="AD258" i="7" s="1"/>
  <c r="AE258" i="7" s="1"/>
  <c r="F258" i="7"/>
  <c r="AA266" i="7"/>
  <c r="F266" i="7"/>
  <c r="P266" i="7"/>
  <c r="L270" i="7"/>
  <c r="O270" i="7"/>
  <c r="Y270" i="7"/>
  <c r="N262" i="7"/>
  <c r="N263" i="7" s="1"/>
  <c r="I262" i="7"/>
  <c r="I263" i="7" s="1"/>
  <c r="H279" i="7"/>
  <c r="B280" i="7"/>
  <c r="C280" i="7" s="1"/>
  <c r="B284" i="7"/>
  <c r="C284" i="7" s="1"/>
  <c r="F279" i="7"/>
  <c r="AC279" i="7"/>
  <c r="K279" i="7"/>
  <c r="X274" i="7"/>
  <c r="S274" i="7"/>
  <c r="I266" i="7"/>
  <c r="AD265" i="7"/>
  <c r="G274" i="7"/>
  <c r="Q274" i="7"/>
  <c r="K266" i="7"/>
  <c r="AB274" i="7"/>
  <c r="R266" i="7"/>
  <c r="S266" i="7"/>
  <c r="AC266" i="7"/>
  <c r="Z266" i="7"/>
  <c r="AB266" i="7"/>
  <c r="N266" i="7"/>
  <c r="M270" i="7"/>
  <c r="W270" i="7"/>
  <c r="P263" i="7"/>
  <c r="L262" i="7"/>
  <c r="L263" i="7" s="1"/>
  <c r="V262" i="7"/>
  <c r="V263" i="7" s="1"/>
  <c r="AC274" i="7"/>
  <c r="I274" i="7"/>
  <c r="E66" i="6"/>
  <c r="D67" i="6"/>
  <c r="S253" i="5"/>
  <c r="X253" i="5"/>
  <c r="AC253" i="5"/>
  <c r="W253" i="5"/>
  <c r="Q253" i="5"/>
  <c r="U264" i="5"/>
  <c r="X264" i="5"/>
  <c r="S264" i="5"/>
  <c r="AD247" i="5"/>
  <c r="AD248" i="5" s="1"/>
  <c r="F248" i="5"/>
  <c r="AC264" i="5"/>
  <c r="I264" i="5"/>
  <c r="AA264" i="5"/>
  <c r="AD259" i="5"/>
  <c r="B262" i="5"/>
  <c r="C262" i="5" s="1"/>
  <c r="W261" i="5"/>
  <c r="P261" i="5"/>
  <c r="F264" i="5"/>
  <c r="O264" i="5"/>
  <c r="Y264" i="5"/>
  <c r="L264" i="5"/>
  <c r="AD251" i="5"/>
  <c r="F253" i="5"/>
  <c r="N264" i="5"/>
  <c r="W264" i="5"/>
  <c r="J264" i="5"/>
  <c r="T264" i="5"/>
  <c r="M256" i="5"/>
  <c r="W256" i="5"/>
  <c r="J256" i="5"/>
  <c r="AD255" i="5"/>
  <c r="V264" i="5"/>
  <c r="B266" i="5"/>
  <c r="C266" i="5" s="1"/>
  <c r="V265" i="5"/>
  <c r="L265" i="5"/>
  <c r="P265" i="5"/>
  <c r="J265" i="5"/>
  <c r="Z265" i="5"/>
  <c r="R264" i="5"/>
  <c r="AB264" i="5"/>
  <c r="U256" i="5"/>
  <c r="F257" i="5"/>
  <c r="U257" i="5"/>
  <c r="AA257" i="5"/>
  <c r="AA258" i="5" s="1"/>
  <c r="S257" i="5"/>
  <c r="S258" i="5" s="1"/>
  <c r="Q257" i="5"/>
  <c r="Q258" i="5" s="1"/>
  <c r="I257" i="5"/>
  <c r="I258" i="5" s="1"/>
  <c r="W257" i="5"/>
  <c r="R256" i="5"/>
  <c r="AA260" i="5"/>
  <c r="B274" i="5"/>
  <c r="C274" i="5" s="1"/>
  <c r="AC269" i="5"/>
  <c r="U269" i="5"/>
  <c r="M269" i="5"/>
  <c r="AA269" i="5"/>
  <c r="J269" i="5"/>
  <c r="Y269" i="5"/>
  <c r="Q269" i="5"/>
  <c r="I269" i="5"/>
  <c r="W269" i="5"/>
  <c r="G269" i="5"/>
  <c r="V269" i="5"/>
  <c r="F269" i="5"/>
  <c r="S269" i="5"/>
  <c r="B270" i="5"/>
  <c r="C270" i="5" s="1"/>
  <c r="N269" i="5"/>
  <c r="O269" i="5"/>
  <c r="H264" i="5"/>
  <c r="Z264" i="5"/>
  <c r="L256" i="5"/>
  <c r="AC256" i="5"/>
  <c r="H256" i="5"/>
  <c r="Z256" i="5"/>
  <c r="N252" i="5"/>
  <c r="N253" i="5" s="1"/>
  <c r="I252" i="5"/>
  <c r="I253" i="5" s="1"/>
  <c r="AC260" i="5"/>
  <c r="G260" i="5"/>
  <c r="Q260" i="5"/>
  <c r="M264" i="5"/>
  <c r="P264" i="5"/>
  <c r="T256" i="5"/>
  <c r="F256" i="5"/>
  <c r="F258" i="5" s="1"/>
  <c r="L252" i="5"/>
  <c r="L253" i="5" s="1"/>
  <c r="V252" i="5"/>
  <c r="V253" i="5" s="1"/>
  <c r="O260" i="5"/>
  <c r="E66" i="4"/>
  <c r="D67" i="4"/>
  <c r="N13" i="3"/>
  <c r="W17" i="3"/>
  <c r="O17" i="3"/>
  <c r="G17" i="3"/>
  <c r="V17" i="3"/>
  <c r="N17" i="3"/>
  <c r="F17" i="3"/>
  <c r="AC17" i="3"/>
  <c r="U17" i="3"/>
  <c r="M17" i="3"/>
  <c r="AB17" i="3"/>
  <c r="T17" i="3"/>
  <c r="L17" i="3"/>
  <c r="X17" i="3"/>
  <c r="P17" i="3"/>
  <c r="H17" i="3"/>
  <c r="Q17" i="3"/>
  <c r="K17" i="3"/>
  <c r="J17" i="3"/>
  <c r="AA17" i="3"/>
  <c r="I17" i="3"/>
  <c r="S17" i="3"/>
  <c r="Z17" i="3"/>
  <c r="Y17" i="3"/>
  <c r="R17" i="3"/>
  <c r="AC16" i="3"/>
  <c r="AB16" i="3"/>
  <c r="X16" i="3"/>
  <c r="V16" i="3"/>
  <c r="N16" i="3"/>
  <c r="F16" i="3"/>
  <c r="U16" i="3"/>
  <c r="M16" i="3"/>
  <c r="T16" i="3"/>
  <c r="L16" i="3"/>
  <c r="K16" i="3"/>
  <c r="AA16" i="3"/>
  <c r="S16" i="3"/>
  <c r="R16" i="3"/>
  <c r="J16" i="3"/>
  <c r="Y16" i="3"/>
  <c r="Z16" i="3"/>
  <c r="Q16" i="3"/>
  <c r="I16" i="3"/>
  <c r="P16" i="3"/>
  <c r="H16" i="3"/>
  <c r="O16" i="3"/>
  <c r="G16" i="3"/>
  <c r="W16" i="3"/>
  <c r="V15" i="3"/>
  <c r="N15" i="3"/>
  <c r="F15" i="3"/>
  <c r="AC15" i="3"/>
  <c r="U15" i="3"/>
  <c r="M15" i="3"/>
  <c r="AB15" i="3"/>
  <c r="T15" i="3"/>
  <c r="L15" i="3"/>
  <c r="AA15" i="3"/>
  <c r="K15" i="3"/>
  <c r="R15" i="3"/>
  <c r="S15" i="3"/>
  <c r="Z15" i="3"/>
  <c r="J15" i="3"/>
  <c r="X15" i="3"/>
  <c r="H15" i="3"/>
  <c r="Y15" i="3"/>
  <c r="Q15" i="3"/>
  <c r="I15" i="3"/>
  <c r="P15" i="3"/>
  <c r="W15" i="3"/>
  <c r="O15" i="3"/>
  <c r="G15" i="3"/>
  <c r="X40" i="3"/>
  <c r="P40" i="3"/>
  <c r="H40" i="3"/>
  <c r="W40" i="3"/>
  <c r="O40" i="3"/>
  <c r="G40" i="3"/>
  <c r="AC40" i="3"/>
  <c r="S40" i="3"/>
  <c r="I40" i="3"/>
  <c r="AB40" i="3"/>
  <c r="R40" i="3"/>
  <c r="F40" i="3"/>
  <c r="AA40" i="3"/>
  <c r="Q40" i="3"/>
  <c r="Z40" i="3"/>
  <c r="N40" i="3"/>
  <c r="T40" i="3"/>
  <c r="J40" i="3"/>
  <c r="Y40" i="3"/>
  <c r="V40" i="3"/>
  <c r="U40" i="3"/>
  <c r="M40" i="3"/>
  <c r="L40" i="3"/>
  <c r="K40" i="3"/>
  <c r="X44" i="3"/>
  <c r="P44" i="3"/>
  <c r="H44" i="3"/>
  <c r="W44" i="3"/>
  <c r="O44" i="3"/>
  <c r="G44" i="3"/>
  <c r="U44" i="3"/>
  <c r="K44" i="3"/>
  <c r="T44" i="3"/>
  <c r="J44" i="3"/>
  <c r="AC44" i="3"/>
  <c r="S44" i="3"/>
  <c r="I44" i="3"/>
  <c r="AB44" i="3"/>
  <c r="R44" i="3"/>
  <c r="F44" i="3"/>
  <c r="V44" i="3"/>
  <c r="L44" i="3"/>
  <c r="M44" i="3"/>
  <c r="AA44" i="3"/>
  <c r="Z44" i="3"/>
  <c r="Y44" i="3"/>
  <c r="Q44" i="3"/>
  <c r="N44" i="3"/>
  <c r="V14" i="3"/>
  <c r="N14" i="3"/>
  <c r="F14" i="3"/>
  <c r="AC14" i="3"/>
  <c r="U14" i="3"/>
  <c r="M14" i="3"/>
  <c r="AB14" i="3"/>
  <c r="T14" i="3"/>
  <c r="L14" i="3"/>
  <c r="AA14" i="3"/>
  <c r="K14" i="3"/>
  <c r="R14" i="3"/>
  <c r="X14" i="3"/>
  <c r="S14" i="3"/>
  <c r="J14" i="3"/>
  <c r="P14" i="3"/>
  <c r="Z14" i="3"/>
  <c r="Y14" i="3"/>
  <c r="Q14" i="3"/>
  <c r="I14" i="3"/>
  <c r="H14" i="3"/>
  <c r="W14" i="3"/>
  <c r="O14" i="3"/>
  <c r="G14" i="3"/>
  <c r="X36" i="3"/>
  <c r="P36" i="3"/>
  <c r="H36" i="3"/>
  <c r="W36" i="3"/>
  <c r="O36" i="3"/>
  <c r="G36" i="3"/>
  <c r="AA36" i="3"/>
  <c r="Q36" i="3"/>
  <c r="Z36" i="3"/>
  <c r="N36" i="3"/>
  <c r="Y36" i="3"/>
  <c r="M36" i="3"/>
  <c r="V36" i="3"/>
  <c r="L36" i="3"/>
  <c r="AB36" i="3"/>
  <c r="R36" i="3"/>
  <c r="F36" i="3"/>
  <c r="K36" i="3"/>
  <c r="J36" i="3"/>
  <c r="I36" i="3"/>
  <c r="AC36" i="3"/>
  <c r="U36" i="3"/>
  <c r="T36" i="3"/>
  <c r="S36" i="3"/>
  <c r="AD12" i="3"/>
  <c r="K13" i="3"/>
  <c r="R13" i="3"/>
  <c r="AD10" i="3"/>
  <c r="U13" i="3"/>
  <c r="G13" i="3"/>
  <c r="Y13" i="3"/>
  <c r="O13" i="3"/>
  <c r="Q13" i="3"/>
  <c r="P13" i="3"/>
  <c r="AD11" i="3"/>
  <c r="X13" i="3"/>
  <c r="W13" i="3"/>
  <c r="AB13" i="3"/>
  <c r="H13" i="3"/>
  <c r="T13" i="3"/>
  <c r="AA13" i="3"/>
  <c r="J13" i="3"/>
  <c r="I13" i="3"/>
  <c r="C19" i="3"/>
  <c r="C20" i="3"/>
  <c r="C21" i="3"/>
  <c r="C22" i="3"/>
  <c r="AD9" i="3"/>
  <c r="F13" i="3"/>
  <c r="S13" i="3"/>
  <c r="V13" i="3"/>
  <c r="AC13" i="3"/>
  <c r="L13" i="3"/>
  <c r="M13" i="3"/>
  <c r="Z13" i="3"/>
  <c r="B41" i="3"/>
  <c r="C41" i="3" s="1"/>
  <c r="B49" i="3"/>
  <c r="C49" i="3" s="1"/>
  <c r="B45" i="3"/>
  <c r="C45" i="3" s="1"/>
  <c r="AD34" i="3"/>
  <c r="B37" i="3"/>
  <c r="C37" i="3" s="1"/>
  <c r="D21" i="2"/>
  <c r="E21" i="2" s="1"/>
  <c r="N268" i="11" l="1"/>
  <c r="L268" i="11"/>
  <c r="AD270" i="11"/>
  <c r="G268" i="11"/>
  <c r="K271" i="11"/>
  <c r="F271" i="11"/>
  <c r="P271" i="11"/>
  <c r="Z268" i="11"/>
  <c r="T268" i="11"/>
  <c r="T275" i="11"/>
  <c r="M275" i="11"/>
  <c r="H275" i="11"/>
  <c r="AA275" i="11"/>
  <c r="K279" i="11"/>
  <c r="F279" i="11"/>
  <c r="X279" i="11"/>
  <c r="L279" i="11"/>
  <c r="L271" i="11"/>
  <c r="N271" i="11"/>
  <c r="X271" i="11"/>
  <c r="U275" i="11"/>
  <c r="F275" i="11"/>
  <c r="P275" i="11"/>
  <c r="AB268" i="11"/>
  <c r="AD266" i="11"/>
  <c r="O268" i="11"/>
  <c r="N275" i="11"/>
  <c r="X275" i="11"/>
  <c r="N279" i="11"/>
  <c r="G279" i="11"/>
  <c r="Q279" i="11"/>
  <c r="AB279" i="11"/>
  <c r="S271" i="11"/>
  <c r="G271" i="11"/>
  <c r="R271" i="11"/>
  <c r="W268" i="11"/>
  <c r="Z275" i="11"/>
  <c r="V275" i="11"/>
  <c r="I275" i="11"/>
  <c r="V268" i="11"/>
  <c r="M268" i="11"/>
  <c r="H267" i="11"/>
  <c r="H268" i="11" s="1"/>
  <c r="U267" i="11"/>
  <c r="U268" i="11" s="1"/>
  <c r="I267" i="11"/>
  <c r="I268" i="11" s="1"/>
  <c r="S279" i="11"/>
  <c r="O279" i="11"/>
  <c r="Y279" i="11"/>
  <c r="Y271" i="11"/>
  <c r="T271" i="11"/>
  <c r="O271" i="11"/>
  <c r="Z271" i="11"/>
  <c r="AB275" i="11"/>
  <c r="G275" i="11"/>
  <c r="Q275" i="11"/>
  <c r="AA267" i="11"/>
  <c r="AA268" i="11" s="1"/>
  <c r="AC267" i="11"/>
  <c r="AC268" i="11" s="1"/>
  <c r="Q267" i="11"/>
  <c r="Q268" i="11" s="1"/>
  <c r="U279" i="11"/>
  <c r="W279" i="11"/>
  <c r="J279" i="11"/>
  <c r="AA271" i="11"/>
  <c r="M271" i="11"/>
  <c r="W271" i="11"/>
  <c r="J275" i="11"/>
  <c r="O275" i="11"/>
  <c r="Y275" i="11"/>
  <c r="K267" i="11"/>
  <c r="K268" i="11" s="1"/>
  <c r="J267" i="11"/>
  <c r="J268" i="11" s="1"/>
  <c r="F267" i="11"/>
  <c r="Y267" i="11"/>
  <c r="Y268" i="11" s="1"/>
  <c r="I284" i="11"/>
  <c r="B285" i="11"/>
  <c r="C285" i="11" s="1"/>
  <c r="W284" i="11"/>
  <c r="B289" i="11"/>
  <c r="C289" i="11" s="1"/>
  <c r="F284" i="11"/>
  <c r="AC284" i="11"/>
  <c r="U284" i="11"/>
  <c r="O284" i="11"/>
  <c r="J284" i="11"/>
  <c r="AA284" i="11"/>
  <c r="H284" i="11"/>
  <c r="P284" i="11"/>
  <c r="K284" i="11"/>
  <c r="X280" i="11"/>
  <c r="P280" i="11"/>
  <c r="AC280" i="11"/>
  <c r="U280" i="11"/>
  <c r="M280" i="11"/>
  <c r="AB280" i="11"/>
  <c r="H280" i="11"/>
  <c r="S280" i="11"/>
  <c r="K280" i="11"/>
  <c r="R280" i="11"/>
  <c r="Q280" i="11"/>
  <c r="J280" i="11"/>
  <c r="B281" i="11"/>
  <c r="C281" i="11" s="1"/>
  <c r="Z280" i="11"/>
  <c r="G280" i="11"/>
  <c r="W280" i="11"/>
  <c r="Y280" i="11"/>
  <c r="R279" i="11"/>
  <c r="S268" i="11"/>
  <c r="I271" i="11"/>
  <c r="U271" i="11"/>
  <c r="V272" i="11"/>
  <c r="V273" i="11" s="1"/>
  <c r="N272" i="11"/>
  <c r="F272" i="11"/>
  <c r="AB272" i="11"/>
  <c r="T272" i="11"/>
  <c r="S272" i="11"/>
  <c r="K272" i="11"/>
  <c r="Z272" i="11"/>
  <c r="R272" i="11"/>
  <c r="Q272" i="11"/>
  <c r="Q273" i="11" s="1"/>
  <c r="O272" i="11"/>
  <c r="M272" i="11"/>
  <c r="H272" i="11"/>
  <c r="H273" i="11" s="1"/>
  <c r="AC272" i="11"/>
  <c r="W272" i="11"/>
  <c r="P272" i="11"/>
  <c r="AD262" i="11"/>
  <c r="AD263" i="11" s="1"/>
  <c r="AE263" i="11" s="1"/>
  <c r="AC275" i="11"/>
  <c r="W275" i="11"/>
  <c r="K275" i="11"/>
  <c r="AD274" i="11"/>
  <c r="V279" i="11"/>
  <c r="H279" i="11"/>
  <c r="X268" i="11"/>
  <c r="AB271" i="11"/>
  <c r="AB273" i="11" s="1"/>
  <c r="AC271" i="11"/>
  <c r="R268" i="11"/>
  <c r="R275" i="11"/>
  <c r="L275" i="11"/>
  <c r="B277" i="11"/>
  <c r="C277" i="11" s="1"/>
  <c r="G276" i="11"/>
  <c r="AC276" i="11"/>
  <c r="AA276" i="11"/>
  <c r="X276" i="11"/>
  <c r="D67" i="10"/>
  <c r="E66" i="10"/>
  <c r="AD270" i="9"/>
  <c r="C284" i="9"/>
  <c r="K268" i="9"/>
  <c r="X268" i="9"/>
  <c r="N268" i="9"/>
  <c r="Z271" i="9"/>
  <c r="N271" i="9"/>
  <c r="Z284" i="9"/>
  <c r="B289" i="9"/>
  <c r="B285" i="9"/>
  <c r="C285" i="9" s="1"/>
  <c r="Y279" i="9"/>
  <c r="G279" i="9"/>
  <c r="R276" i="9"/>
  <c r="J276" i="9"/>
  <c r="X276" i="9"/>
  <c r="P276" i="9"/>
  <c r="B277" i="9"/>
  <c r="C277" i="9" s="1"/>
  <c r="G276" i="9"/>
  <c r="AB276" i="9"/>
  <c r="T276" i="9"/>
  <c r="L276" i="9"/>
  <c r="AA276" i="9"/>
  <c r="AC276" i="9"/>
  <c r="F276" i="9"/>
  <c r="V276" i="9"/>
  <c r="Y276" i="9"/>
  <c r="U276" i="9"/>
  <c r="J272" i="9"/>
  <c r="Y272" i="9"/>
  <c r="Q272" i="9"/>
  <c r="I272" i="9"/>
  <c r="N272" i="9"/>
  <c r="F272" i="9"/>
  <c r="X272" i="9"/>
  <c r="X273" i="9" s="1"/>
  <c r="H272" i="9"/>
  <c r="U272" i="9"/>
  <c r="W272" i="9"/>
  <c r="W273" i="9" s="1"/>
  <c r="AC272" i="9"/>
  <c r="M272" i="9"/>
  <c r="P272" i="9"/>
  <c r="P273" i="9" s="1"/>
  <c r="L272" i="9"/>
  <c r="L273" i="9" s="1"/>
  <c r="K272" i="9"/>
  <c r="K273" i="9" s="1"/>
  <c r="AB272" i="9"/>
  <c r="AB273" i="9" s="1"/>
  <c r="O279" i="9"/>
  <c r="AD262" i="9"/>
  <c r="AD263" i="9" s="1"/>
  <c r="AE263" i="9" s="1"/>
  <c r="F263" i="9"/>
  <c r="AA279" i="9"/>
  <c r="L279" i="9"/>
  <c r="W279" i="9"/>
  <c r="AA271" i="9"/>
  <c r="J279" i="9"/>
  <c r="T279" i="9"/>
  <c r="K280" i="9"/>
  <c r="S280" i="9"/>
  <c r="P280" i="9"/>
  <c r="AC280" i="9"/>
  <c r="V280" i="9"/>
  <c r="N280" i="9"/>
  <c r="B281" i="9"/>
  <c r="C281" i="9" s="1"/>
  <c r="AD274" i="9"/>
  <c r="G271" i="9"/>
  <c r="Q271" i="9"/>
  <c r="M271" i="9"/>
  <c r="Z279" i="9"/>
  <c r="K279" i="9"/>
  <c r="AB279" i="9"/>
  <c r="H279" i="9"/>
  <c r="F267" i="9"/>
  <c r="R267" i="9"/>
  <c r="R268" i="9" s="1"/>
  <c r="AC267" i="9"/>
  <c r="AC268" i="9" s="1"/>
  <c r="J275" i="9"/>
  <c r="S275" i="9"/>
  <c r="V275" i="9"/>
  <c r="H271" i="9"/>
  <c r="T271" i="9"/>
  <c r="U271" i="9"/>
  <c r="U273" i="9" s="1"/>
  <c r="AD266" i="9"/>
  <c r="S279" i="9"/>
  <c r="N279" i="9"/>
  <c r="M279" i="9"/>
  <c r="P279" i="9"/>
  <c r="O267" i="9"/>
  <c r="O268" i="9" s="1"/>
  <c r="V267" i="9"/>
  <c r="V268" i="9" s="1"/>
  <c r="Z267" i="9"/>
  <c r="Z268" i="9" s="1"/>
  <c r="I271" i="9"/>
  <c r="J271" i="9"/>
  <c r="J273" i="9" s="1"/>
  <c r="AC271" i="9"/>
  <c r="AC273" i="9" s="1"/>
  <c r="R279" i="9"/>
  <c r="I279" i="9"/>
  <c r="U279" i="9"/>
  <c r="X279" i="9"/>
  <c r="Y271" i="9"/>
  <c r="Y273" i="9" s="1"/>
  <c r="R271" i="9"/>
  <c r="V279" i="9"/>
  <c r="Q279" i="9"/>
  <c r="AA267" i="9"/>
  <c r="AA268" i="9" s="1"/>
  <c r="W267" i="9"/>
  <c r="W268" i="9" s="1"/>
  <c r="D67" i="8"/>
  <c r="E66" i="8"/>
  <c r="AC268" i="7"/>
  <c r="N271" i="7"/>
  <c r="X279" i="7"/>
  <c r="L267" i="7"/>
  <c r="L268" i="7" s="1"/>
  <c r="J267" i="7"/>
  <c r="J268" i="7" s="1"/>
  <c r="R279" i="7"/>
  <c r="AB279" i="7"/>
  <c r="G279" i="7"/>
  <c r="Q279" i="7"/>
  <c r="X267" i="7"/>
  <c r="X268" i="7" s="1"/>
  <c r="R267" i="7"/>
  <c r="R268" i="7" s="1"/>
  <c r="AB267" i="7"/>
  <c r="AB268" i="7" s="1"/>
  <c r="AD262" i="7"/>
  <c r="AD263" i="7" s="1"/>
  <c r="AE263" i="7" s="1"/>
  <c r="N275" i="7"/>
  <c r="X275" i="7"/>
  <c r="X271" i="7"/>
  <c r="L271" i="7"/>
  <c r="V271" i="7"/>
  <c r="AD270" i="7"/>
  <c r="AB276" i="7"/>
  <c r="T276" i="7"/>
  <c r="AA276" i="7"/>
  <c r="S276" i="7"/>
  <c r="K276" i="7"/>
  <c r="Z276" i="7"/>
  <c r="R276" i="7"/>
  <c r="Q276" i="7"/>
  <c r="I276" i="7"/>
  <c r="X276" i="7"/>
  <c r="P276" i="7"/>
  <c r="H276" i="7"/>
  <c r="B277" i="7"/>
  <c r="C277" i="7" s="1"/>
  <c r="G276" i="7"/>
  <c r="F276" i="7"/>
  <c r="AC276" i="7"/>
  <c r="V276" i="7"/>
  <c r="U276" i="7"/>
  <c r="M276" i="7"/>
  <c r="V279" i="7"/>
  <c r="W267" i="7"/>
  <c r="W268" i="7" s="1"/>
  <c r="V267" i="7"/>
  <c r="V268" i="7" s="1"/>
  <c r="S279" i="7"/>
  <c r="T279" i="7"/>
  <c r="I279" i="7"/>
  <c r="T267" i="7"/>
  <c r="T268" i="7" s="1"/>
  <c r="Z279" i="7"/>
  <c r="M279" i="7"/>
  <c r="O279" i="7"/>
  <c r="Y279" i="7"/>
  <c r="AD266" i="7"/>
  <c r="F268" i="7"/>
  <c r="G267" i="7"/>
  <c r="G268" i="7" s="1"/>
  <c r="Z267" i="7"/>
  <c r="Z268" i="7" s="1"/>
  <c r="M267" i="7"/>
  <c r="M268" i="7" s="1"/>
  <c r="Q275" i="7"/>
  <c r="L275" i="7"/>
  <c r="V275" i="7"/>
  <c r="J271" i="7"/>
  <c r="T271" i="7"/>
  <c r="G271" i="7"/>
  <c r="AD274" i="7"/>
  <c r="S272" i="7"/>
  <c r="S273" i="7" s="1"/>
  <c r="R272" i="7"/>
  <c r="X272" i="7"/>
  <c r="W272" i="7"/>
  <c r="W273" i="7" s="1"/>
  <c r="F272" i="7"/>
  <c r="F273" i="7" s="1"/>
  <c r="T272" i="7"/>
  <c r="J272" i="7"/>
  <c r="P279" i="7"/>
  <c r="AA279" i="7"/>
  <c r="U279" i="7"/>
  <c r="W279" i="7"/>
  <c r="AA268" i="7"/>
  <c r="H267" i="7"/>
  <c r="H268" i="7" s="1"/>
  <c r="K267" i="7"/>
  <c r="K268" i="7" s="1"/>
  <c r="U267" i="7"/>
  <c r="U268" i="7" s="1"/>
  <c r="R275" i="7"/>
  <c r="T275" i="7"/>
  <c r="G275" i="7"/>
  <c r="R271" i="7"/>
  <c r="AB271" i="7"/>
  <c r="O271" i="7"/>
  <c r="N279" i="7"/>
  <c r="Q267" i="7"/>
  <c r="Q268" i="7" s="1"/>
  <c r="N267" i="7"/>
  <c r="N268" i="7" s="1"/>
  <c r="L279" i="7"/>
  <c r="Y267" i="7"/>
  <c r="Y268" i="7" s="1"/>
  <c r="B289" i="7"/>
  <c r="C289" i="7" s="1"/>
  <c r="F284" i="7"/>
  <c r="AB284" i="7"/>
  <c r="T284" i="7"/>
  <c r="AC284" i="7"/>
  <c r="AA284" i="7"/>
  <c r="R284" i="7"/>
  <c r="J284" i="7"/>
  <c r="Q284" i="7"/>
  <c r="I284" i="7"/>
  <c r="G284" i="7"/>
  <c r="B285" i="7"/>
  <c r="C285" i="7" s="1"/>
  <c r="X284" i="7"/>
  <c r="P267" i="7"/>
  <c r="P268" i="7" s="1"/>
  <c r="I268" i="7"/>
  <c r="J279" i="7"/>
  <c r="AC280" i="7"/>
  <c r="U280" i="7"/>
  <c r="M280" i="7"/>
  <c r="AB280" i="7"/>
  <c r="T280" i="7"/>
  <c r="L280" i="7"/>
  <c r="AA280" i="7"/>
  <c r="S280" i="7"/>
  <c r="K280" i="7"/>
  <c r="Z280" i="7"/>
  <c r="R280" i="7"/>
  <c r="J280" i="7"/>
  <c r="Q280" i="7"/>
  <c r="I280" i="7"/>
  <c r="X280" i="7"/>
  <c r="P280" i="7"/>
  <c r="H280" i="7"/>
  <c r="N280" i="7"/>
  <c r="G280" i="7"/>
  <c r="B281" i="7"/>
  <c r="C281" i="7" s="1"/>
  <c r="W280" i="7"/>
  <c r="O280" i="7"/>
  <c r="V280" i="7"/>
  <c r="O267" i="7"/>
  <c r="O268" i="7" s="1"/>
  <c r="S267" i="7"/>
  <c r="S268" i="7" s="1"/>
  <c r="Y275" i="7"/>
  <c r="AB275" i="7"/>
  <c r="Y271" i="7"/>
  <c r="Z271" i="7"/>
  <c r="M271" i="7"/>
  <c r="D68" i="6"/>
  <c r="E67" i="6"/>
  <c r="AD260" i="5"/>
  <c r="AD252" i="5"/>
  <c r="AC257" i="5"/>
  <c r="AC258" i="5" s="1"/>
  <c r="N265" i="5"/>
  <c r="X265" i="5"/>
  <c r="Q261" i="5"/>
  <c r="K261" i="5"/>
  <c r="U261" i="5"/>
  <c r="S262" i="5"/>
  <c r="K262" i="5"/>
  <c r="Q262" i="5"/>
  <c r="X262" i="5"/>
  <c r="P262" i="5"/>
  <c r="P263" i="5" s="1"/>
  <c r="V262" i="5"/>
  <c r="F262" i="5"/>
  <c r="AB262" i="5"/>
  <c r="Z262" i="5"/>
  <c r="U262" i="5"/>
  <c r="M262" i="5"/>
  <c r="AF248" i="5"/>
  <c r="H57" i="4" s="1"/>
  <c r="AE248" i="5"/>
  <c r="I261" i="5"/>
  <c r="S261" i="5"/>
  <c r="AC261" i="5"/>
  <c r="N257" i="5"/>
  <c r="N258" i="5" s="1"/>
  <c r="I265" i="5"/>
  <c r="T265" i="5"/>
  <c r="G265" i="5"/>
  <c r="H261" i="5"/>
  <c r="AA261" i="5"/>
  <c r="F261" i="5"/>
  <c r="P257" i="5"/>
  <c r="P258" i="5" s="1"/>
  <c r="Y257" i="5"/>
  <c r="Y258" i="5" s="1"/>
  <c r="L257" i="5"/>
  <c r="L258" i="5" s="1"/>
  <c r="V257" i="5"/>
  <c r="V258" i="5" s="1"/>
  <c r="Q265" i="5"/>
  <c r="AB265" i="5"/>
  <c r="O265" i="5"/>
  <c r="AD264" i="5"/>
  <c r="N261" i="5"/>
  <c r="Y270" i="5"/>
  <c r="Q270" i="5"/>
  <c r="I270" i="5"/>
  <c r="B271" i="5"/>
  <c r="C271" i="5" s="1"/>
  <c r="N270" i="5"/>
  <c r="F270" i="5"/>
  <c r="AC270" i="5"/>
  <c r="U270" i="5"/>
  <c r="K270" i="5"/>
  <c r="AB270" i="5"/>
  <c r="H270" i="5"/>
  <c r="AA270" i="5"/>
  <c r="W270" i="5"/>
  <c r="H269" i="5"/>
  <c r="R269" i="5"/>
  <c r="AA274" i="5"/>
  <c r="S274" i="5"/>
  <c r="K274" i="5"/>
  <c r="P274" i="5"/>
  <c r="H274" i="5"/>
  <c r="B275" i="5"/>
  <c r="C275" i="5" s="1"/>
  <c r="W274" i="5"/>
  <c r="B279" i="5"/>
  <c r="C279" i="5" s="1"/>
  <c r="N274" i="5"/>
  <c r="F274" i="5"/>
  <c r="AC274" i="5"/>
  <c r="I274" i="5"/>
  <c r="Z274" i="5"/>
  <c r="T274" i="5"/>
  <c r="Q274" i="5"/>
  <c r="L274" i="5"/>
  <c r="M274" i="5"/>
  <c r="X257" i="5"/>
  <c r="X258" i="5" s="1"/>
  <c r="J257" i="5"/>
  <c r="T257" i="5"/>
  <c r="T258" i="5" s="1"/>
  <c r="U258" i="5"/>
  <c r="Y265" i="5"/>
  <c r="M265" i="5"/>
  <c r="W265" i="5"/>
  <c r="J258" i="5"/>
  <c r="X261" i="5"/>
  <c r="X263" i="5" s="1"/>
  <c r="L261" i="5"/>
  <c r="V261" i="5"/>
  <c r="Z269" i="5"/>
  <c r="H257" i="5"/>
  <c r="H258" i="5" s="1"/>
  <c r="R257" i="5"/>
  <c r="R258" i="5" s="1"/>
  <c r="AB257" i="5"/>
  <c r="AB258" i="5" s="1"/>
  <c r="K265" i="5"/>
  <c r="U265" i="5"/>
  <c r="AB266" i="5"/>
  <c r="T266" i="5"/>
  <c r="S266" i="5"/>
  <c r="K266" i="5"/>
  <c r="Z266" i="5"/>
  <c r="R266" i="5"/>
  <c r="X266" i="5"/>
  <c r="P266" i="5"/>
  <c r="H266" i="5"/>
  <c r="B267" i="5"/>
  <c r="C267" i="5" s="1"/>
  <c r="U266" i="5"/>
  <c r="M266" i="5"/>
  <c r="V266" i="5"/>
  <c r="N266" i="5"/>
  <c r="W258" i="5"/>
  <c r="AD253" i="5"/>
  <c r="AE253" i="5" s="1"/>
  <c r="J261" i="5"/>
  <c r="T261" i="5"/>
  <c r="G261" i="5"/>
  <c r="P269" i="5"/>
  <c r="L269" i="5"/>
  <c r="K269" i="5"/>
  <c r="G257" i="5"/>
  <c r="G258" i="5" s="1"/>
  <c r="Z257" i="5"/>
  <c r="Z258" i="5" s="1"/>
  <c r="M257" i="5"/>
  <c r="M258" i="5" s="1"/>
  <c r="S265" i="5"/>
  <c r="AC265" i="5"/>
  <c r="H265" i="5"/>
  <c r="R261" i="5"/>
  <c r="AB261" i="5"/>
  <c r="O261" i="5"/>
  <c r="AD256" i="5"/>
  <c r="X269" i="5"/>
  <c r="T269" i="5"/>
  <c r="AB269" i="5"/>
  <c r="O257" i="5"/>
  <c r="O258" i="5" s="1"/>
  <c r="K257" i="5"/>
  <c r="K258" i="5" s="1"/>
  <c r="R265" i="5"/>
  <c r="AA265" i="5"/>
  <c r="F265" i="5"/>
  <c r="Y261" i="5"/>
  <c r="Z261" i="5"/>
  <c r="M261" i="5"/>
  <c r="M263" i="5" s="1"/>
  <c r="E67" i="4"/>
  <c r="D68" i="4"/>
  <c r="D22" i="2"/>
  <c r="P18" i="3"/>
  <c r="W22" i="3"/>
  <c r="O22" i="3"/>
  <c r="G22" i="3"/>
  <c r="V22" i="3"/>
  <c r="N22" i="3"/>
  <c r="F22" i="3"/>
  <c r="AC22" i="3"/>
  <c r="U22" i="3"/>
  <c r="M22" i="3"/>
  <c r="AB22" i="3"/>
  <c r="T22" i="3"/>
  <c r="L22" i="3"/>
  <c r="X22" i="3"/>
  <c r="P22" i="3"/>
  <c r="H22" i="3"/>
  <c r="Z22" i="3"/>
  <c r="Y22" i="3"/>
  <c r="S22" i="3"/>
  <c r="R22" i="3"/>
  <c r="Q22" i="3"/>
  <c r="K22" i="3"/>
  <c r="J22" i="3"/>
  <c r="I22" i="3"/>
  <c r="AA22" i="3"/>
  <c r="X45" i="3"/>
  <c r="P45" i="3"/>
  <c r="H45" i="3"/>
  <c r="W45" i="3"/>
  <c r="O45" i="3"/>
  <c r="G45" i="3"/>
  <c r="AC45" i="3"/>
  <c r="S45" i="3"/>
  <c r="I45" i="3"/>
  <c r="AB45" i="3"/>
  <c r="R45" i="3"/>
  <c r="F45" i="3"/>
  <c r="AA45" i="3"/>
  <c r="Q45" i="3"/>
  <c r="Z45" i="3"/>
  <c r="N45" i="3"/>
  <c r="T45" i="3"/>
  <c r="J45" i="3"/>
  <c r="M45" i="3"/>
  <c r="L45" i="3"/>
  <c r="K45" i="3"/>
  <c r="Y45" i="3"/>
  <c r="V45" i="3"/>
  <c r="U45" i="3"/>
  <c r="W19" i="3"/>
  <c r="O19" i="3"/>
  <c r="G19" i="3"/>
  <c r="V19" i="3"/>
  <c r="N19" i="3"/>
  <c r="F19" i="3"/>
  <c r="AC19" i="3"/>
  <c r="U19" i="3"/>
  <c r="M19" i="3"/>
  <c r="AB19" i="3"/>
  <c r="T19" i="3"/>
  <c r="L19" i="3"/>
  <c r="X19" i="3"/>
  <c r="P19" i="3"/>
  <c r="H19" i="3"/>
  <c r="K19" i="3"/>
  <c r="J19" i="3"/>
  <c r="AA19" i="3"/>
  <c r="I19" i="3"/>
  <c r="Z19" i="3"/>
  <c r="Y19" i="3"/>
  <c r="S19" i="3"/>
  <c r="R19" i="3"/>
  <c r="Q19" i="3"/>
  <c r="W20" i="3"/>
  <c r="O20" i="3"/>
  <c r="G20" i="3"/>
  <c r="V20" i="3"/>
  <c r="N20" i="3"/>
  <c r="F20" i="3"/>
  <c r="AC20" i="3"/>
  <c r="U20" i="3"/>
  <c r="M20" i="3"/>
  <c r="AB20" i="3"/>
  <c r="T20" i="3"/>
  <c r="L20" i="3"/>
  <c r="X20" i="3"/>
  <c r="P20" i="3"/>
  <c r="H20" i="3"/>
  <c r="J20" i="3"/>
  <c r="AA20" i="3"/>
  <c r="I20" i="3"/>
  <c r="Z20" i="3"/>
  <c r="Y20" i="3"/>
  <c r="Q20" i="3"/>
  <c r="S20" i="3"/>
  <c r="R20" i="3"/>
  <c r="K20" i="3"/>
  <c r="Z49" i="3"/>
  <c r="R49" i="3"/>
  <c r="J49" i="3"/>
  <c r="X49" i="3"/>
  <c r="P49" i="3"/>
  <c r="H49" i="3"/>
  <c r="W49" i="3"/>
  <c r="O49" i="3"/>
  <c r="G49" i="3"/>
  <c r="AA49" i="3"/>
  <c r="M49" i="3"/>
  <c r="Y49" i="3"/>
  <c r="L49" i="3"/>
  <c r="V49" i="3"/>
  <c r="K49" i="3"/>
  <c r="U49" i="3"/>
  <c r="I49" i="3"/>
  <c r="AB49" i="3"/>
  <c r="N49" i="3"/>
  <c r="AC49" i="3"/>
  <c r="T49" i="3"/>
  <c r="S49" i="3"/>
  <c r="Q49" i="3"/>
  <c r="F49" i="3"/>
  <c r="X41" i="3"/>
  <c r="P41" i="3"/>
  <c r="H41" i="3"/>
  <c r="W41" i="3"/>
  <c r="O41" i="3"/>
  <c r="G41" i="3"/>
  <c r="AA41" i="3"/>
  <c r="Q41" i="3"/>
  <c r="Z41" i="3"/>
  <c r="N41" i="3"/>
  <c r="Y41" i="3"/>
  <c r="M41" i="3"/>
  <c r="V41" i="3"/>
  <c r="L41" i="3"/>
  <c r="AB41" i="3"/>
  <c r="R41" i="3"/>
  <c r="F41" i="3"/>
  <c r="AC41" i="3"/>
  <c r="U41" i="3"/>
  <c r="T41" i="3"/>
  <c r="S41" i="3"/>
  <c r="K41" i="3"/>
  <c r="J41" i="3"/>
  <c r="I41" i="3"/>
  <c r="W21" i="3"/>
  <c r="O21" i="3"/>
  <c r="G21" i="3"/>
  <c r="V21" i="3"/>
  <c r="N21" i="3"/>
  <c r="F21" i="3"/>
  <c r="AC21" i="3"/>
  <c r="U21" i="3"/>
  <c r="M21" i="3"/>
  <c r="AB21" i="3"/>
  <c r="T21" i="3"/>
  <c r="L21" i="3"/>
  <c r="X21" i="3"/>
  <c r="P21" i="3"/>
  <c r="H21" i="3"/>
  <c r="AA21" i="3"/>
  <c r="I21" i="3"/>
  <c r="Z21" i="3"/>
  <c r="Y21" i="3"/>
  <c r="S21" i="3"/>
  <c r="R21" i="3"/>
  <c r="Q21" i="3"/>
  <c r="K21" i="3"/>
  <c r="J21" i="3"/>
  <c r="X37" i="3"/>
  <c r="P37" i="3"/>
  <c r="H37" i="3"/>
  <c r="H38" i="3" s="1"/>
  <c r="W37" i="3"/>
  <c r="O37" i="3"/>
  <c r="O38" i="3" s="1"/>
  <c r="G37" i="3"/>
  <c r="Y37" i="3"/>
  <c r="M37" i="3"/>
  <c r="V37" i="3"/>
  <c r="L37" i="3"/>
  <c r="U37" i="3"/>
  <c r="K37" i="3"/>
  <c r="T37" i="3"/>
  <c r="J37" i="3"/>
  <c r="Z37" i="3"/>
  <c r="Z38" i="3" s="1"/>
  <c r="N37" i="3"/>
  <c r="R37" i="3"/>
  <c r="R38" i="3" s="1"/>
  <c r="Q37" i="3"/>
  <c r="I37" i="3"/>
  <c r="F37" i="3"/>
  <c r="AC37" i="3"/>
  <c r="AB37" i="3"/>
  <c r="AA37" i="3"/>
  <c r="S37" i="3"/>
  <c r="S38" i="3" s="1"/>
  <c r="AD13" i="3"/>
  <c r="AB18" i="3"/>
  <c r="X18" i="3"/>
  <c r="N18" i="3"/>
  <c r="C29" i="3"/>
  <c r="C30" i="3"/>
  <c r="C31" i="3"/>
  <c r="L18" i="3"/>
  <c r="O18" i="3"/>
  <c r="R18" i="3"/>
  <c r="AD16" i="3"/>
  <c r="T18" i="3"/>
  <c r="M18" i="3"/>
  <c r="AD15" i="3"/>
  <c r="K18" i="3"/>
  <c r="Y18" i="3"/>
  <c r="U18" i="3"/>
  <c r="C32" i="3"/>
  <c r="C24" i="3"/>
  <c r="C25" i="3"/>
  <c r="C26" i="3"/>
  <c r="C27" i="3"/>
  <c r="S18" i="3"/>
  <c r="H18" i="3"/>
  <c r="W18" i="3"/>
  <c r="AA18" i="3"/>
  <c r="Z18" i="3"/>
  <c r="F18" i="3"/>
  <c r="AD17" i="3"/>
  <c r="AC18" i="3"/>
  <c r="J18" i="3"/>
  <c r="Q18" i="3"/>
  <c r="AD14" i="3"/>
  <c r="G18" i="3"/>
  <c r="I18" i="3"/>
  <c r="V18" i="3"/>
  <c r="AD35" i="3"/>
  <c r="B46" i="3"/>
  <c r="C46" i="3" s="1"/>
  <c r="B42" i="3"/>
  <c r="C42" i="3" s="1"/>
  <c r="B54" i="3"/>
  <c r="C54" i="3" s="1"/>
  <c r="B50" i="3"/>
  <c r="C50" i="3" s="1"/>
  <c r="AD39" i="3"/>
  <c r="W273" i="11" l="1"/>
  <c r="K273" i="11"/>
  <c r="T273" i="11"/>
  <c r="S273" i="11"/>
  <c r="AD271" i="11"/>
  <c r="F273" i="11"/>
  <c r="O276" i="11"/>
  <c r="AA285" i="11"/>
  <c r="B286" i="11"/>
  <c r="C286" i="11" s="1"/>
  <c r="AB285" i="11"/>
  <c r="W285" i="11"/>
  <c r="H276" i="11"/>
  <c r="R273" i="11"/>
  <c r="AD279" i="11"/>
  <c r="F276" i="11"/>
  <c r="Y276" i="11"/>
  <c r="N284" i="11"/>
  <c r="Q284" i="11"/>
  <c r="I276" i="11"/>
  <c r="N276" i="11"/>
  <c r="R276" i="11"/>
  <c r="AB276" i="11"/>
  <c r="U272" i="11"/>
  <c r="U273" i="11" s="1"/>
  <c r="I272" i="11"/>
  <c r="I273" i="11" s="1"/>
  <c r="AA272" i="11"/>
  <c r="I280" i="11"/>
  <c r="AA280" i="11"/>
  <c r="F280" i="11"/>
  <c r="R284" i="11"/>
  <c r="L284" i="11"/>
  <c r="V284" i="11"/>
  <c r="Y284" i="11"/>
  <c r="J276" i="11"/>
  <c r="P276" i="11"/>
  <c r="Z276" i="11"/>
  <c r="M276" i="11"/>
  <c r="AB281" i="11"/>
  <c r="Z281" i="11"/>
  <c r="R281" i="11"/>
  <c r="J281" i="11"/>
  <c r="Y281" i="11"/>
  <c r="P281" i="11"/>
  <c r="H281" i="11"/>
  <c r="B282" i="11"/>
  <c r="C282" i="11" s="1"/>
  <c r="W281" i="11"/>
  <c r="O281" i="11"/>
  <c r="AC281" i="11"/>
  <c r="F281" i="11"/>
  <c r="AA281" i="11"/>
  <c r="V281" i="11"/>
  <c r="U281" i="11"/>
  <c r="N280" i="11"/>
  <c r="S284" i="11"/>
  <c r="T284" i="11"/>
  <c r="B294" i="11"/>
  <c r="C294" i="11" s="1"/>
  <c r="F289" i="11"/>
  <c r="Q289" i="11"/>
  <c r="B290" i="11"/>
  <c r="C290" i="11" s="1"/>
  <c r="W289" i="11"/>
  <c r="L276" i="11"/>
  <c r="S277" i="11"/>
  <c r="W277" i="11"/>
  <c r="M277" i="11"/>
  <c r="I277" i="11"/>
  <c r="Q276" i="11"/>
  <c r="K276" i="11"/>
  <c r="U276" i="11"/>
  <c r="X272" i="11"/>
  <c r="X273" i="11" s="1"/>
  <c r="Y272" i="11"/>
  <c r="Y273" i="11" s="1"/>
  <c r="L272" i="11"/>
  <c r="L273" i="11" s="1"/>
  <c r="L280" i="11"/>
  <c r="V280" i="11"/>
  <c r="X284" i="11"/>
  <c r="AB284" i="11"/>
  <c r="G284" i="11"/>
  <c r="AD267" i="11"/>
  <c r="M273" i="11"/>
  <c r="Z273" i="11"/>
  <c r="F268" i="11"/>
  <c r="N273" i="11"/>
  <c r="W276" i="11"/>
  <c r="W278" i="11" s="1"/>
  <c r="T276" i="11"/>
  <c r="V276" i="11"/>
  <c r="S276" i="11"/>
  <c r="AC273" i="11"/>
  <c r="G272" i="11"/>
  <c r="AD272" i="11" s="1"/>
  <c r="J272" i="11"/>
  <c r="J273" i="11" s="1"/>
  <c r="O280" i="11"/>
  <c r="T280" i="11"/>
  <c r="Z284" i="11"/>
  <c r="M284" i="11"/>
  <c r="AA273" i="11"/>
  <c r="O273" i="11"/>
  <c r="AD268" i="11"/>
  <c r="AE268" i="11" s="1"/>
  <c r="AD275" i="11"/>
  <c r="P273" i="11"/>
  <c r="E67" i="10"/>
  <c r="D68" i="10"/>
  <c r="AD275" i="9"/>
  <c r="AD279" i="9"/>
  <c r="C289" i="9"/>
  <c r="I289" i="9" s="1"/>
  <c r="R280" i="9"/>
  <c r="H280" i="9"/>
  <c r="AA280" i="9"/>
  <c r="AA284" i="9"/>
  <c r="Q289" i="9"/>
  <c r="B290" i="9"/>
  <c r="C290" i="9" s="1"/>
  <c r="B294" i="9"/>
  <c r="N289" i="9"/>
  <c r="H289" i="9"/>
  <c r="AA289" i="9"/>
  <c r="U289" i="9"/>
  <c r="L284" i="9"/>
  <c r="G284" i="9"/>
  <c r="H284" i="9"/>
  <c r="I284" i="9"/>
  <c r="T284" i="9"/>
  <c r="W280" i="9"/>
  <c r="X280" i="9"/>
  <c r="L280" i="9"/>
  <c r="P285" i="9"/>
  <c r="H285" i="9"/>
  <c r="V285" i="9"/>
  <c r="N285" i="9"/>
  <c r="Z285" i="9"/>
  <c r="R285" i="9"/>
  <c r="J285" i="9"/>
  <c r="AA285" i="9"/>
  <c r="Y285" i="9"/>
  <c r="L285" i="9"/>
  <c r="AB285" i="9"/>
  <c r="O285" i="9"/>
  <c r="K285" i="9"/>
  <c r="B286" i="9"/>
  <c r="C286" i="9" s="1"/>
  <c r="Q284" i="9"/>
  <c r="AB284" i="9"/>
  <c r="H273" i="9"/>
  <c r="X281" i="9"/>
  <c r="P281" i="9"/>
  <c r="B282" i="9"/>
  <c r="C282" i="9" s="1"/>
  <c r="G281" i="9"/>
  <c r="AC281" i="9"/>
  <c r="U281" i="9"/>
  <c r="M281" i="9"/>
  <c r="H281" i="9"/>
  <c r="Y281" i="9"/>
  <c r="Q281" i="9"/>
  <c r="I281" i="9"/>
  <c r="R281" i="9"/>
  <c r="K281" i="9"/>
  <c r="Z281" i="9"/>
  <c r="AA281" i="9"/>
  <c r="V281" i="9"/>
  <c r="S281" i="9"/>
  <c r="F281" i="9"/>
  <c r="F280" i="9"/>
  <c r="I280" i="9"/>
  <c r="T280" i="9"/>
  <c r="S272" i="9"/>
  <c r="S273" i="9" s="1"/>
  <c r="V272" i="9"/>
  <c r="V273" i="9" s="1"/>
  <c r="R272" i="9"/>
  <c r="R273" i="9" s="1"/>
  <c r="I276" i="9"/>
  <c r="O276" i="9"/>
  <c r="Z276" i="9"/>
  <c r="X284" i="9"/>
  <c r="K284" i="9"/>
  <c r="Y284" i="9"/>
  <c r="M284" i="9"/>
  <c r="I273" i="9"/>
  <c r="AD267" i="9"/>
  <c r="AD268" i="9" s="1"/>
  <c r="AE268" i="9" s="1"/>
  <c r="F268" i="9"/>
  <c r="M273" i="9"/>
  <c r="G280" i="9"/>
  <c r="Z280" i="9"/>
  <c r="Q280" i="9"/>
  <c r="AB280" i="9"/>
  <c r="G272" i="9"/>
  <c r="G273" i="9" s="1"/>
  <c r="Z272" i="9"/>
  <c r="Z273" i="9" s="1"/>
  <c r="M276" i="9"/>
  <c r="W276" i="9"/>
  <c r="K276" i="9"/>
  <c r="S284" i="9"/>
  <c r="O284" i="9"/>
  <c r="J284" i="9"/>
  <c r="U284" i="9"/>
  <c r="Q273" i="9"/>
  <c r="J280" i="9"/>
  <c r="M280" i="9"/>
  <c r="Y280" i="9"/>
  <c r="AA272" i="9"/>
  <c r="AA273" i="9" s="1"/>
  <c r="T272" i="9"/>
  <c r="T273" i="9" s="1"/>
  <c r="O272" i="9"/>
  <c r="O273" i="9" s="1"/>
  <c r="Q276" i="9"/>
  <c r="N276" i="9"/>
  <c r="V277" i="9"/>
  <c r="V278" i="9" s="1"/>
  <c r="S276" i="9"/>
  <c r="P284" i="9"/>
  <c r="F284" i="9"/>
  <c r="R284" i="9"/>
  <c r="AC284" i="9"/>
  <c r="F273" i="9"/>
  <c r="V284" i="9"/>
  <c r="O280" i="9"/>
  <c r="U280" i="9"/>
  <c r="H276" i="9"/>
  <c r="W284" i="9"/>
  <c r="N284" i="9"/>
  <c r="N273" i="9"/>
  <c r="AD271" i="9"/>
  <c r="E67" i="8"/>
  <c r="D68" i="8"/>
  <c r="AD275" i="7"/>
  <c r="AD271" i="7"/>
  <c r="T273" i="7"/>
  <c r="AD267" i="7"/>
  <c r="AD268" i="7" s="1"/>
  <c r="AE268" i="7" s="1"/>
  <c r="H277" i="7"/>
  <c r="H278" i="7" s="1"/>
  <c r="W277" i="7"/>
  <c r="O277" i="7"/>
  <c r="G277" i="7"/>
  <c r="G278" i="7" s="1"/>
  <c r="U277" i="7"/>
  <c r="U278" i="7" s="1"/>
  <c r="M277" i="7"/>
  <c r="M278" i="7" s="1"/>
  <c r="AB277" i="7"/>
  <c r="AB278" i="7" s="1"/>
  <c r="T277" i="7"/>
  <c r="T278" i="7" s="1"/>
  <c r="V277" i="7"/>
  <c r="V278" i="7" s="1"/>
  <c r="K277" i="7"/>
  <c r="K278" i="7" s="1"/>
  <c r="I277" i="7"/>
  <c r="I278" i="7" s="1"/>
  <c r="Z277" i="7"/>
  <c r="Z278" i="7" s="1"/>
  <c r="Y277" i="7"/>
  <c r="J277" i="7"/>
  <c r="X273" i="7"/>
  <c r="N284" i="7"/>
  <c r="U272" i="7"/>
  <c r="U273" i="7" s="1"/>
  <c r="H272" i="7"/>
  <c r="H273" i="7" s="1"/>
  <c r="Z272" i="7"/>
  <c r="Z273" i="7" s="1"/>
  <c r="W284" i="7"/>
  <c r="Y284" i="7"/>
  <c r="L284" i="7"/>
  <c r="V284" i="7"/>
  <c r="R273" i="7"/>
  <c r="AB272" i="7"/>
  <c r="AB273" i="7" s="1"/>
  <c r="P272" i="7"/>
  <c r="P273" i="7" s="1"/>
  <c r="K272" i="7"/>
  <c r="K273" i="7" s="1"/>
  <c r="R285" i="7"/>
  <c r="B286" i="7"/>
  <c r="C286" i="7" s="1"/>
  <c r="U285" i="7"/>
  <c r="J285" i="7"/>
  <c r="AA285" i="7"/>
  <c r="N272" i="7"/>
  <c r="N273" i="7" s="1"/>
  <c r="AA272" i="7"/>
  <c r="AA273" i="7" s="1"/>
  <c r="H284" i="7"/>
  <c r="Z284" i="7"/>
  <c r="M284" i="7"/>
  <c r="AD279" i="7"/>
  <c r="AC272" i="7"/>
  <c r="AC273" i="7" s="1"/>
  <c r="V272" i="7"/>
  <c r="V273" i="7" s="1"/>
  <c r="Q272" i="7"/>
  <c r="Q273" i="7" s="1"/>
  <c r="I272" i="7"/>
  <c r="I273" i="7" s="1"/>
  <c r="Y281" i="7"/>
  <c r="Q281" i="7"/>
  <c r="H281" i="7"/>
  <c r="B282" i="7"/>
  <c r="C282" i="7" s="1"/>
  <c r="W281" i="7"/>
  <c r="O281" i="7"/>
  <c r="G281" i="7"/>
  <c r="AC281" i="7"/>
  <c r="U281" i="7"/>
  <c r="M281" i="7"/>
  <c r="AB281" i="7"/>
  <c r="T281" i="7"/>
  <c r="I281" i="7"/>
  <c r="J281" i="7"/>
  <c r="AA281" i="7"/>
  <c r="Z281" i="7"/>
  <c r="R281" i="7"/>
  <c r="S281" i="7"/>
  <c r="O284" i="7"/>
  <c r="K284" i="7"/>
  <c r="U284" i="7"/>
  <c r="L272" i="7"/>
  <c r="L273" i="7" s="1"/>
  <c r="G272" i="7"/>
  <c r="G273" i="7" s="1"/>
  <c r="Y272" i="7"/>
  <c r="Y273" i="7" s="1"/>
  <c r="O276" i="7"/>
  <c r="Y276" i="7"/>
  <c r="Y278" i="7" s="1"/>
  <c r="L276" i="7"/>
  <c r="B290" i="7"/>
  <c r="C290" i="7" s="1"/>
  <c r="B294" i="7"/>
  <c r="C294" i="7" s="1"/>
  <c r="Z289" i="7"/>
  <c r="J273" i="7"/>
  <c r="F280" i="7"/>
  <c r="Y280" i="7"/>
  <c r="P284" i="7"/>
  <c r="S284" i="7"/>
  <c r="M272" i="7"/>
  <c r="M273" i="7" s="1"/>
  <c r="O272" i="7"/>
  <c r="O273" i="7" s="1"/>
  <c r="N276" i="7"/>
  <c r="W276" i="7"/>
  <c r="J276" i="7"/>
  <c r="E68" i="6"/>
  <c r="D69" i="6"/>
  <c r="S263" i="5"/>
  <c r="Q263" i="5"/>
  <c r="V263" i="5"/>
  <c r="AD265" i="5"/>
  <c r="AB263" i="5"/>
  <c r="X267" i="5"/>
  <c r="X268" i="5" s="1"/>
  <c r="P267" i="5"/>
  <c r="P268" i="5" s="1"/>
  <c r="H267" i="5"/>
  <c r="H268" i="5" s="1"/>
  <c r="W267" i="5"/>
  <c r="O267" i="5"/>
  <c r="G267" i="5"/>
  <c r="F267" i="5"/>
  <c r="AC267" i="5"/>
  <c r="U267" i="5"/>
  <c r="U268" i="5" s="1"/>
  <c r="M267" i="5"/>
  <c r="M268" i="5" s="1"/>
  <c r="AB267" i="5"/>
  <c r="AB268" i="5" s="1"/>
  <c r="T267" i="5"/>
  <c r="T268" i="5" s="1"/>
  <c r="V267" i="5"/>
  <c r="V268" i="5" s="1"/>
  <c r="AA267" i="5"/>
  <c r="S267" i="5"/>
  <c r="S268" i="5" s="1"/>
  <c r="K267" i="5"/>
  <c r="K268" i="5" s="1"/>
  <c r="Y267" i="5"/>
  <c r="Q267" i="5"/>
  <c r="I267" i="5"/>
  <c r="R267" i="5"/>
  <c r="R268" i="5" s="1"/>
  <c r="J267" i="5"/>
  <c r="B272" i="5"/>
  <c r="C272" i="5" s="1"/>
  <c r="N271" i="5"/>
  <c r="B276" i="5"/>
  <c r="C276" i="5" s="1"/>
  <c r="N275" i="5"/>
  <c r="U275" i="5"/>
  <c r="Q275" i="5"/>
  <c r="H275" i="5"/>
  <c r="Z263" i="5"/>
  <c r="AD261" i="5"/>
  <c r="F263" i="5"/>
  <c r="N262" i="5"/>
  <c r="N263" i="5" s="1"/>
  <c r="I262" i="5"/>
  <c r="I263" i="5" s="1"/>
  <c r="AA262" i="5"/>
  <c r="AA263" i="5" s="1"/>
  <c r="U263" i="5"/>
  <c r="AC266" i="5"/>
  <c r="AC268" i="5" s="1"/>
  <c r="I266" i="5"/>
  <c r="AA266" i="5"/>
  <c r="U274" i="5"/>
  <c r="V274" i="5"/>
  <c r="X274" i="5"/>
  <c r="L270" i="5"/>
  <c r="V270" i="5"/>
  <c r="J270" i="5"/>
  <c r="AC262" i="5"/>
  <c r="AC263" i="5" s="1"/>
  <c r="G262" i="5"/>
  <c r="G263" i="5" s="1"/>
  <c r="Y262" i="5"/>
  <c r="K263" i="5"/>
  <c r="G266" i="5"/>
  <c r="Q266" i="5"/>
  <c r="Q268" i="5" s="1"/>
  <c r="X279" i="5"/>
  <c r="P279" i="5"/>
  <c r="H279" i="5"/>
  <c r="B280" i="5"/>
  <c r="C280" i="5" s="1"/>
  <c r="W279" i="5"/>
  <c r="B284" i="5"/>
  <c r="C284" i="5" s="1"/>
  <c r="AC279" i="5"/>
  <c r="U279" i="5"/>
  <c r="M279" i="5"/>
  <c r="AB279" i="5"/>
  <c r="T279" i="5"/>
  <c r="O279" i="5"/>
  <c r="AA279" i="5"/>
  <c r="S279" i="5"/>
  <c r="K279" i="5"/>
  <c r="Q279" i="5"/>
  <c r="N279" i="5"/>
  <c r="J279" i="5"/>
  <c r="Z279" i="5"/>
  <c r="F279" i="5"/>
  <c r="Y279" i="5"/>
  <c r="R279" i="5"/>
  <c r="V279" i="5"/>
  <c r="J274" i="5"/>
  <c r="P270" i="5"/>
  <c r="G270" i="5"/>
  <c r="R270" i="5"/>
  <c r="O262" i="5"/>
  <c r="O263" i="5" s="1"/>
  <c r="J262" i="5"/>
  <c r="J263" i="5" s="1"/>
  <c r="O266" i="5"/>
  <c r="Y266" i="5"/>
  <c r="L266" i="5"/>
  <c r="Y274" i="5"/>
  <c r="G274" i="5"/>
  <c r="R274" i="5"/>
  <c r="X270" i="5"/>
  <c r="S270" i="5"/>
  <c r="O270" i="5"/>
  <c r="Z270" i="5"/>
  <c r="AD257" i="5"/>
  <c r="AD258" i="5" s="1"/>
  <c r="AE258" i="5" s="1"/>
  <c r="L262" i="5"/>
  <c r="L263" i="5" s="1"/>
  <c r="W262" i="5"/>
  <c r="W263" i="5" s="1"/>
  <c r="R262" i="5"/>
  <c r="R263" i="5" s="1"/>
  <c r="AD269" i="5"/>
  <c r="Y263" i="5"/>
  <c r="F266" i="5"/>
  <c r="W266" i="5"/>
  <c r="J266" i="5"/>
  <c r="AB274" i="5"/>
  <c r="O274" i="5"/>
  <c r="T270" i="5"/>
  <c r="M270" i="5"/>
  <c r="T262" i="5"/>
  <c r="T263" i="5" s="1"/>
  <c r="H262" i="5"/>
  <c r="H263" i="5" s="1"/>
  <c r="E68" i="4"/>
  <c r="D69" i="4"/>
  <c r="AE13" i="3"/>
  <c r="AG13" i="3"/>
  <c r="E22" i="2"/>
  <c r="D23" i="2"/>
  <c r="W30" i="3"/>
  <c r="O30" i="3"/>
  <c r="G30" i="3"/>
  <c r="V30" i="3"/>
  <c r="N30" i="3"/>
  <c r="F30" i="3"/>
  <c r="AC30" i="3"/>
  <c r="U30" i="3"/>
  <c r="M30" i="3"/>
  <c r="AB30" i="3"/>
  <c r="T30" i="3"/>
  <c r="L30" i="3"/>
  <c r="X30" i="3"/>
  <c r="P30" i="3"/>
  <c r="H30" i="3"/>
  <c r="J30" i="3"/>
  <c r="AA30" i="3"/>
  <c r="I30" i="3"/>
  <c r="Z30" i="3"/>
  <c r="Y30" i="3"/>
  <c r="S30" i="3"/>
  <c r="R30" i="3"/>
  <c r="Q30" i="3"/>
  <c r="K30" i="3"/>
  <c r="W27" i="3"/>
  <c r="O27" i="3"/>
  <c r="G27" i="3"/>
  <c r="V27" i="3"/>
  <c r="N27" i="3"/>
  <c r="F27" i="3"/>
  <c r="AC27" i="3"/>
  <c r="U27" i="3"/>
  <c r="M27" i="3"/>
  <c r="AB27" i="3"/>
  <c r="T27" i="3"/>
  <c r="L27" i="3"/>
  <c r="X27" i="3"/>
  <c r="P27" i="3"/>
  <c r="H27" i="3"/>
  <c r="Q27" i="3"/>
  <c r="K27" i="3"/>
  <c r="J27" i="3"/>
  <c r="AA27" i="3"/>
  <c r="I27" i="3"/>
  <c r="Z27" i="3"/>
  <c r="Y27" i="3"/>
  <c r="S27" i="3"/>
  <c r="R27" i="3"/>
  <c r="W29" i="3"/>
  <c r="O29" i="3"/>
  <c r="G29" i="3"/>
  <c r="V29" i="3"/>
  <c r="N29" i="3"/>
  <c r="F29" i="3"/>
  <c r="AC29" i="3"/>
  <c r="U29" i="3"/>
  <c r="M29" i="3"/>
  <c r="AB29" i="3"/>
  <c r="T29" i="3"/>
  <c r="L29" i="3"/>
  <c r="X29" i="3"/>
  <c r="P29" i="3"/>
  <c r="H29" i="3"/>
  <c r="K29" i="3"/>
  <c r="J29" i="3"/>
  <c r="AA29" i="3"/>
  <c r="I29" i="3"/>
  <c r="Z29" i="3"/>
  <c r="Y29" i="3"/>
  <c r="S29" i="3"/>
  <c r="R29" i="3"/>
  <c r="Q29" i="3"/>
  <c r="W24" i="3"/>
  <c r="O24" i="3"/>
  <c r="G24" i="3"/>
  <c r="V24" i="3"/>
  <c r="N24" i="3"/>
  <c r="F24" i="3"/>
  <c r="AC24" i="3"/>
  <c r="U24" i="3"/>
  <c r="M24" i="3"/>
  <c r="AB24" i="3"/>
  <c r="T24" i="3"/>
  <c r="L24" i="3"/>
  <c r="X24" i="3"/>
  <c r="P24" i="3"/>
  <c r="H24" i="3"/>
  <c r="Y24" i="3"/>
  <c r="S24" i="3"/>
  <c r="R24" i="3"/>
  <c r="Q24" i="3"/>
  <c r="K24" i="3"/>
  <c r="J24" i="3"/>
  <c r="AA24" i="3"/>
  <c r="I24" i="3"/>
  <c r="Z24" i="3"/>
  <c r="X32" i="3"/>
  <c r="W32" i="3"/>
  <c r="Y32" i="3"/>
  <c r="O32" i="3"/>
  <c r="G32" i="3"/>
  <c r="V32" i="3"/>
  <c r="N32" i="3"/>
  <c r="F32" i="3"/>
  <c r="U32" i="3"/>
  <c r="M32" i="3"/>
  <c r="T32" i="3"/>
  <c r="L32" i="3"/>
  <c r="Z32" i="3"/>
  <c r="P32" i="3"/>
  <c r="H32" i="3"/>
  <c r="AB32" i="3"/>
  <c r="AA32" i="3"/>
  <c r="S32" i="3"/>
  <c r="R32" i="3"/>
  <c r="Q32" i="3"/>
  <c r="K32" i="3"/>
  <c r="J32" i="3"/>
  <c r="AC32" i="3"/>
  <c r="I32" i="3"/>
  <c r="AA50" i="3"/>
  <c r="S50" i="3"/>
  <c r="K50" i="3"/>
  <c r="Z50" i="3"/>
  <c r="R50" i="3"/>
  <c r="J50" i="3"/>
  <c r="Y50" i="3"/>
  <c r="Q50" i="3"/>
  <c r="X50" i="3"/>
  <c r="P50" i="3"/>
  <c r="H50" i="3"/>
  <c r="W50" i="3"/>
  <c r="O50" i="3"/>
  <c r="G50" i="3"/>
  <c r="T50" i="3"/>
  <c r="N50" i="3"/>
  <c r="M50" i="3"/>
  <c r="L50" i="3"/>
  <c r="U50" i="3"/>
  <c r="I50" i="3"/>
  <c r="F50" i="3"/>
  <c r="AC50" i="3"/>
  <c r="AB50" i="3"/>
  <c r="V50" i="3"/>
  <c r="W31" i="3"/>
  <c r="O31" i="3"/>
  <c r="G31" i="3"/>
  <c r="V31" i="3"/>
  <c r="N31" i="3"/>
  <c r="F31" i="3"/>
  <c r="AC31" i="3"/>
  <c r="U31" i="3"/>
  <c r="M31" i="3"/>
  <c r="AB31" i="3"/>
  <c r="T31" i="3"/>
  <c r="L31" i="3"/>
  <c r="X31" i="3"/>
  <c r="P31" i="3"/>
  <c r="H31" i="3"/>
  <c r="AA31" i="3"/>
  <c r="I31" i="3"/>
  <c r="Z31" i="3"/>
  <c r="Y31" i="3"/>
  <c r="S31" i="3"/>
  <c r="R31" i="3"/>
  <c r="Q31" i="3"/>
  <c r="K31" i="3"/>
  <c r="J31" i="3"/>
  <c r="AA54" i="3"/>
  <c r="S54" i="3"/>
  <c r="K54" i="3"/>
  <c r="Z54" i="3"/>
  <c r="R54" i="3"/>
  <c r="J54" i="3"/>
  <c r="Y54" i="3"/>
  <c r="Q54" i="3"/>
  <c r="I54" i="3"/>
  <c r="X54" i="3"/>
  <c r="P54" i="3"/>
  <c r="H54" i="3"/>
  <c r="W54" i="3"/>
  <c r="O54" i="3"/>
  <c r="G54" i="3"/>
  <c r="L54" i="3"/>
  <c r="AC54" i="3"/>
  <c r="F54" i="3"/>
  <c r="AB54" i="3"/>
  <c r="V54" i="3"/>
  <c r="M54" i="3"/>
  <c r="U54" i="3"/>
  <c r="T54" i="3"/>
  <c r="N54" i="3"/>
  <c r="X46" i="3"/>
  <c r="P46" i="3"/>
  <c r="H46" i="3"/>
  <c r="W46" i="3"/>
  <c r="O46" i="3"/>
  <c r="G46" i="3"/>
  <c r="AA46" i="3"/>
  <c r="Q46" i="3"/>
  <c r="Z46" i="3"/>
  <c r="N46" i="3"/>
  <c r="Y46" i="3"/>
  <c r="M46" i="3"/>
  <c r="V46" i="3"/>
  <c r="L46" i="3"/>
  <c r="AB46" i="3"/>
  <c r="R46" i="3"/>
  <c r="F46" i="3"/>
  <c r="T46" i="3"/>
  <c r="S46" i="3"/>
  <c r="K46" i="3"/>
  <c r="J46" i="3"/>
  <c r="I46" i="3"/>
  <c r="AC46" i="3"/>
  <c r="U46" i="3"/>
  <c r="W26" i="3"/>
  <c r="O26" i="3"/>
  <c r="G26" i="3"/>
  <c r="V26" i="3"/>
  <c r="N26" i="3"/>
  <c r="F26" i="3"/>
  <c r="AC26" i="3"/>
  <c r="U26" i="3"/>
  <c r="M26" i="3"/>
  <c r="AB26" i="3"/>
  <c r="T26" i="3"/>
  <c r="L26" i="3"/>
  <c r="X26" i="3"/>
  <c r="P26" i="3"/>
  <c r="H26" i="3"/>
  <c r="R26" i="3"/>
  <c r="Q26" i="3"/>
  <c r="K26" i="3"/>
  <c r="J26" i="3"/>
  <c r="AA26" i="3"/>
  <c r="I26" i="3"/>
  <c r="Z26" i="3"/>
  <c r="Y26" i="3"/>
  <c r="S26" i="3"/>
  <c r="W25" i="3"/>
  <c r="O25" i="3"/>
  <c r="G25" i="3"/>
  <c r="V25" i="3"/>
  <c r="N25" i="3"/>
  <c r="F25" i="3"/>
  <c r="AC25" i="3"/>
  <c r="U25" i="3"/>
  <c r="M25" i="3"/>
  <c r="AB25" i="3"/>
  <c r="T25" i="3"/>
  <c r="L25" i="3"/>
  <c r="X25" i="3"/>
  <c r="P25" i="3"/>
  <c r="H25" i="3"/>
  <c r="S25" i="3"/>
  <c r="R25" i="3"/>
  <c r="Q25" i="3"/>
  <c r="K25" i="3"/>
  <c r="J25" i="3"/>
  <c r="AA25" i="3"/>
  <c r="I25" i="3"/>
  <c r="Z25" i="3"/>
  <c r="Y25" i="3"/>
  <c r="X42" i="3"/>
  <c r="P42" i="3"/>
  <c r="H42" i="3"/>
  <c r="W42" i="3"/>
  <c r="O42" i="3"/>
  <c r="G42" i="3"/>
  <c r="Y42" i="3"/>
  <c r="M42" i="3"/>
  <c r="V42" i="3"/>
  <c r="L42" i="3"/>
  <c r="U42" i="3"/>
  <c r="K42" i="3"/>
  <c r="T42" i="3"/>
  <c r="J42" i="3"/>
  <c r="Z42" i="3"/>
  <c r="N42" i="3"/>
  <c r="F42" i="3"/>
  <c r="AC42" i="3"/>
  <c r="AB42" i="3"/>
  <c r="AA42" i="3"/>
  <c r="S42" i="3"/>
  <c r="R42" i="3"/>
  <c r="Q42" i="3"/>
  <c r="I42" i="3"/>
  <c r="M23" i="3"/>
  <c r="W23" i="3"/>
  <c r="R23" i="3"/>
  <c r="S23" i="3"/>
  <c r="L23" i="3"/>
  <c r="J23" i="3"/>
  <c r="AD19" i="3"/>
  <c r="Z23" i="3"/>
  <c r="Q23" i="3"/>
  <c r="AD20" i="3"/>
  <c r="X23" i="3"/>
  <c r="O23" i="3"/>
  <c r="H23" i="3"/>
  <c r="F23" i="3"/>
  <c r="AD22" i="3"/>
  <c r="T23" i="3"/>
  <c r="U23" i="3"/>
  <c r="V23" i="3"/>
  <c r="AD21" i="3"/>
  <c r="Y23" i="3"/>
  <c r="AC23" i="3"/>
  <c r="G23" i="3"/>
  <c r="AD18" i="3"/>
  <c r="AA23" i="3"/>
  <c r="K23" i="3"/>
  <c r="I23" i="3"/>
  <c r="T33" i="3"/>
  <c r="N23" i="3"/>
  <c r="AB23" i="3"/>
  <c r="P23" i="3"/>
  <c r="V38" i="3"/>
  <c r="N38" i="3"/>
  <c r="P38" i="3"/>
  <c r="I38" i="3"/>
  <c r="AA38" i="3"/>
  <c r="AD36" i="3"/>
  <c r="X38" i="3"/>
  <c r="Q38" i="3"/>
  <c r="AC38" i="3"/>
  <c r="J38" i="3"/>
  <c r="G38" i="3"/>
  <c r="K38" i="3"/>
  <c r="L38" i="3"/>
  <c r="AB38" i="3"/>
  <c r="T38" i="3"/>
  <c r="M38" i="3"/>
  <c r="U38" i="3"/>
  <c r="F38" i="3"/>
  <c r="AD40" i="3"/>
  <c r="B59" i="3"/>
  <c r="C59" i="3" s="1"/>
  <c r="B55" i="3"/>
  <c r="C55" i="3" s="1"/>
  <c r="B47" i="3"/>
  <c r="C47" i="3" s="1"/>
  <c r="AD44" i="3"/>
  <c r="W38" i="3"/>
  <c r="B51" i="3"/>
  <c r="C51" i="3" s="1"/>
  <c r="Y38" i="3"/>
  <c r="M278" i="11" l="1"/>
  <c r="I278" i="11"/>
  <c r="J277" i="11"/>
  <c r="J278" i="11" s="1"/>
  <c r="V277" i="11"/>
  <c r="Q277" i="11"/>
  <c r="Q278" i="11" s="1"/>
  <c r="O289" i="11"/>
  <c r="P290" i="11"/>
  <c r="H290" i="11"/>
  <c r="B291" i="11"/>
  <c r="C291" i="11" s="1"/>
  <c r="F290" i="11"/>
  <c r="AC290" i="11"/>
  <c r="U290" i="11"/>
  <c r="W290" i="11"/>
  <c r="Q290" i="11"/>
  <c r="L290" i="11"/>
  <c r="K290" i="11"/>
  <c r="I290" i="11"/>
  <c r="K289" i="11"/>
  <c r="N289" i="11"/>
  <c r="G273" i="11"/>
  <c r="AD276" i="11"/>
  <c r="AD284" i="11"/>
  <c r="O285" i="11"/>
  <c r="Q285" i="11"/>
  <c r="M285" i="11"/>
  <c r="AD273" i="11"/>
  <c r="AE273" i="11" s="1"/>
  <c r="AC277" i="11"/>
  <c r="AC278" i="11" s="1"/>
  <c r="G277" i="11"/>
  <c r="G278" i="11" s="1"/>
  <c r="Y277" i="11"/>
  <c r="Y278" i="11" s="1"/>
  <c r="P289" i="11"/>
  <c r="M289" i="11"/>
  <c r="S289" i="11"/>
  <c r="V289" i="11"/>
  <c r="T285" i="11"/>
  <c r="Y285" i="11"/>
  <c r="U285" i="11"/>
  <c r="L277" i="11"/>
  <c r="O277" i="11"/>
  <c r="O278" i="11" s="1"/>
  <c r="K277" i="11"/>
  <c r="K278" i="11" s="1"/>
  <c r="U289" i="11"/>
  <c r="I289" i="11"/>
  <c r="AA289" i="11"/>
  <c r="Y294" i="11"/>
  <c r="S294" i="11"/>
  <c r="K294" i="11"/>
  <c r="P294" i="11"/>
  <c r="B295" i="11"/>
  <c r="C295" i="11" s="1"/>
  <c r="W294" i="11"/>
  <c r="B299" i="11"/>
  <c r="C299" i="11" s="1"/>
  <c r="N294" i="11"/>
  <c r="R294" i="11"/>
  <c r="M294" i="11"/>
  <c r="X282" i="11"/>
  <c r="P282" i="11"/>
  <c r="P283" i="11" s="1"/>
  <c r="H282" i="11"/>
  <c r="H283" i="11" s="1"/>
  <c r="V282" i="11"/>
  <c r="V283" i="11" s="1"/>
  <c r="M282" i="11"/>
  <c r="AB282" i="11"/>
  <c r="AB283" i="11" s="1"/>
  <c r="T282" i="11"/>
  <c r="L282" i="11"/>
  <c r="N282" i="11"/>
  <c r="Y282" i="11"/>
  <c r="Y283" i="11" s="1"/>
  <c r="W282" i="11"/>
  <c r="W283" i="11" s="1"/>
  <c r="R282" i="11"/>
  <c r="R283" i="11" s="1"/>
  <c r="Q282" i="11"/>
  <c r="O282" i="11"/>
  <c r="O283" i="11" s="1"/>
  <c r="G282" i="11"/>
  <c r="J285" i="11"/>
  <c r="AC285" i="11"/>
  <c r="F285" i="11"/>
  <c r="V285" i="11"/>
  <c r="R285" i="11"/>
  <c r="R277" i="11"/>
  <c r="R278" i="11" s="1"/>
  <c r="H277" i="11"/>
  <c r="H278" i="11" s="1"/>
  <c r="AA277" i="11"/>
  <c r="AA278" i="11" s="1"/>
  <c r="X289" i="11"/>
  <c r="Y289" i="11"/>
  <c r="L289" i="11"/>
  <c r="AD280" i="11"/>
  <c r="G285" i="11"/>
  <c r="H285" i="11"/>
  <c r="Z285" i="11"/>
  <c r="S278" i="11"/>
  <c r="U277" i="11"/>
  <c r="U278" i="11" s="1"/>
  <c r="T277" i="11"/>
  <c r="T278" i="11" s="1"/>
  <c r="P277" i="11"/>
  <c r="P278" i="11" s="1"/>
  <c r="L278" i="11"/>
  <c r="G289" i="11"/>
  <c r="J289" i="11"/>
  <c r="T289" i="11"/>
  <c r="K281" i="11"/>
  <c r="X281" i="11"/>
  <c r="L281" i="11"/>
  <c r="L283" i="11" s="1"/>
  <c r="L285" i="11"/>
  <c r="P285" i="11"/>
  <c r="K285" i="11"/>
  <c r="V278" i="11"/>
  <c r="Z277" i="11"/>
  <c r="Z278" i="11" s="1"/>
  <c r="F277" i="11"/>
  <c r="X277" i="11"/>
  <c r="X278" i="11" s="1"/>
  <c r="AC289" i="11"/>
  <c r="R289" i="11"/>
  <c r="AB289" i="11"/>
  <c r="N281" i="11"/>
  <c r="N283" i="11" s="1"/>
  <c r="M281" i="11"/>
  <c r="I281" i="11"/>
  <c r="T281" i="11"/>
  <c r="I286" i="11"/>
  <c r="B287" i="11"/>
  <c r="C287" i="11" s="1"/>
  <c r="AC286" i="11"/>
  <c r="U286" i="11"/>
  <c r="W286" i="11"/>
  <c r="J286" i="11"/>
  <c r="AA286" i="11"/>
  <c r="X285" i="11"/>
  <c r="S285" i="11"/>
  <c r="T283" i="11"/>
  <c r="AB277" i="11"/>
  <c r="AB278" i="11" s="1"/>
  <c r="N277" i="11"/>
  <c r="N278" i="11" s="1"/>
  <c r="H289" i="11"/>
  <c r="Z289" i="11"/>
  <c r="S281" i="11"/>
  <c r="G281" i="11"/>
  <c r="G283" i="11" s="1"/>
  <c r="Q281" i="11"/>
  <c r="Q283" i="11" s="1"/>
  <c r="N285" i="11"/>
  <c r="I285" i="11"/>
  <c r="D69" i="10"/>
  <c r="E68" i="10"/>
  <c r="F289" i="9"/>
  <c r="AC289" i="9"/>
  <c r="M289" i="9"/>
  <c r="C294" i="9"/>
  <c r="Z277" i="9"/>
  <c r="AA277" i="9"/>
  <c r="AA278" i="9" s="1"/>
  <c r="G277" i="9"/>
  <c r="G278" i="9" s="1"/>
  <c r="O277" i="9"/>
  <c r="O278" i="9" s="1"/>
  <c r="R277" i="9"/>
  <c r="R278" i="9" s="1"/>
  <c r="AC277" i="9"/>
  <c r="AC278" i="9" s="1"/>
  <c r="L277" i="9"/>
  <c r="L278" i="9" s="1"/>
  <c r="W277" i="9"/>
  <c r="L289" i="9"/>
  <c r="V289" i="9"/>
  <c r="Y289" i="9"/>
  <c r="H277" i="9"/>
  <c r="H278" i="9" s="1"/>
  <c r="AD276" i="9"/>
  <c r="B299" i="9"/>
  <c r="B295" i="9"/>
  <c r="C295" i="9" s="1"/>
  <c r="G294" i="9"/>
  <c r="J289" i="9"/>
  <c r="I277" i="9"/>
  <c r="I278" i="9" s="1"/>
  <c r="M277" i="9"/>
  <c r="M278" i="9" s="1"/>
  <c r="J277" i="9"/>
  <c r="J278" i="9" s="1"/>
  <c r="P277" i="9"/>
  <c r="P278" i="9" s="1"/>
  <c r="AB277" i="9"/>
  <c r="AB278" i="9" s="1"/>
  <c r="O281" i="9"/>
  <c r="S285" i="9"/>
  <c r="M285" i="9"/>
  <c r="X285" i="9"/>
  <c r="AD272" i="9"/>
  <c r="AD273" i="9" s="1"/>
  <c r="AE273" i="9" s="1"/>
  <c r="AB289" i="9"/>
  <c r="P289" i="9"/>
  <c r="G289" i="9"/>
  <c r="R289" i="9"/>
  <c r="Q277" i="9"/>
  <c r="Q278" i="9" s="1"/>
  <c r="X277" i="9"/>
  <c r="X278" i="9" s="1"/>
  <c r="F277" i="9"/>
  <c r="J281" i="9"/>
  <c r="L281" i="9"/>
  <c r="W281" i="9"/>
  <c r="T285" i="9"/>
  <c r="U285" i="9"/>
  <c r="I285" i="9"/>
  <c r="T289" i="9"/>
  <c r="K289" i="9"/>
  <c r="O289" i="9"/>
  <c r="Z289" i="9"/>
  <c r="U277" i="9"/>
  <c r="U278" i="9" s="1"/>
  <c r="K277" i="9"/>
  <c r="K278" i="9" s="1"/>
  <c r="N277" i="9"/>
  <c r="N278" i="9" s="1"/>
  <c r="W278" i="9"/>
  <c r="T281" i="9"/>
  <c r="AB282" i="9"/>
  <c r="T282" i="9"/>
  <c r="L282" i="9"/>
  <c r="AA282" i="9"/>
  <c r="AA283" i="9" s="1"/>
  <c r="S282" i="9"/>
  <c r="S283" i="9" s="1"/>
  <c r="K282" i="9"/>
  <c r="K283" i="9" s="1"/>
  <c r="Y282" i="9"/>
  <c r="Y283" i="9" s="1"/>
  <c r="Q282" i="9"/>
  <c r="Q283" i="9" s="1"/>
  <c r="I282" i="9"/>
  <c r="I283" i="9" s="1"/>
  <c r="X282" i="9"/>
  <c r="X283" i="9" s="1"/>
  <c r="P282" i="9"/>
  <c r="P283" i="9" s="1"/>
  <c r="H282" i="9"/>
  <c r="H283" i="9" s="1"/>
  <c r="AC282" i="9"/>
  <c r="AC283" i="9" s="1"/>
  <c r="U282" i="9"/>
  <c r="U283" i="9" s="1"/>
  <c r="M282" i="9"/>
  <c r="M283" i="9" s="1"/>
  <c r="G282" i="9"/>
  <c r="G283" i="9" s="1"/>
  <c r="Z282" i="9"/>
  <c r="Z283" i="9" s="1"/>
  <c r="F282" i="9"/>
  <c r="F283" i="9" s="1"/>
  <c r="W282" i="9"/>
  <c r="V282" i="9"/>
  <c r="V283" i="9" s="1"/>
  <c r="O282" i="9"/>
  <c r="J282" i="9"/>
  <c r="N282" i="9"/>
  <c r="R282" i="9"/>
  <c r="R283" i="9" s="1"/>
  <c r="U286" i="9"/>
  <c r="AB286" i="9"/>
  <c r="M286" i="9"/>
  <c r="J286" i="9"/>
  <c r="Q286" i="9"/>
  <c r="N286" i="9"/>
  <c r="O286" i="9"/>
  <c r="B287" i="9"/>
  <c r="C287" i="9" s="1"/>
  <c r="AA286" i="9"/>
  <c r="G286" i="9"/>
  <c r="AC285" i="9"/>
  <c r="Q285" i="9"/>
  <c r="S289" i="9"/>
  <c r="W289" i="9"/>
  <c r="T277" i="9"/>
  <c r="T278" i="9" s="1"/>
  <c r="AD284" i="9"/>
  <c r="Y277" i="9"/>
  <c r="Y278" i="9" s="1"/>
  <c r="S277" i="9"/>
  <c r="S278" i="9" s="1"/>
  <c r="Z278" i="9"/>
  <c r="AD280" i="9"/>
  <c r="N281" i="9"/>
  <c r="AB281" i="9"/>
  <c r="AB283" i="9" s="1"/>
  <c r="G285" i="9"/>
  <c r="W285" i="9"/>
  <c r="F285" i="9"/>
  <c r="X289" i="9"/>
  <c r="V290" i="9"/>
  <c r="F290" i="9"/>
  <c r="K290" i="9"/>
  <c r="R290" i="9"/>
  <c r="B291" i="9"/>
  <c r="C291" i="9" s="1"/>
  <c r="W290" i="9"/>
  <c r="AB290" i="9"/>
  <c r="Y290" i="9"/>
  <c r="N290" i="9"/>
  <c r="T290" i="9"/>
  <c r="L290" i="9"/>
  <c r="D69" i="8"/>
  <c r="E68" i="8"/>
  <c r="W278" i="7"/>
  <c r="J278" i="7"/>
  <c r="O278" i="7"/>
  <c r="AC286" i="7"/>
  <c r="B287" i="7"/>
  <c r="C287" i="7" s="1"/>
  <c r="AC289" i="7"/>
  <c r="V289" i="7"/>
  <c r="X289" i="7"/>
  <c r="S289" i="7"/>
  <c r="T285" i="7"/>
  <c r="AC285" i="7"/>
  <c r="H285" i="7"/>
  <c r="Z285" i="7"/>
  <c r="L289" i="7"/>
  <c r="B295" i="7"/>
  <c r="C295" i="7" s="1"/>
  <c r="B299" i="7"/>
  <c r="C299" i="7" s="1"/>
  <c r="AC294" i="7"/>
  <c r="I289" i="7"/>
  <c r="AA289" i="7"/>
  <c r="AB285" i="7"/>
  <c r="F285" i="7"/>
  <c r="P285" i="7"/>
  <c r="N289" i="7"/>
  <c r="M289" i="7"/>
  <c r="G289" i="7"/>
  <c r="Q289" i="7"/>
  <c r="AB282" i="7"/>
  <c r="AB283" i="7" s="1"/>
  <c r="L282" i="7"/>
  <c r="S282" i="7"/>
  <c r="S283" i="7" s="1"/>
  <c r="R282" i="7"/>
  <c r="R283" i="7" s="1"/>
  <c r="Q282" i="7"/>
  <c r="Q283" i="7" s="1"/>
  <c r="X282" i="7"/>
  <c r="N282" i="7"/>
  <c r="W282" i="7"/>
  <c r="W283" i="7" s="1"/>
  <c r="O282" i="7"/>
  <c r="O283" i="7" s="1"/>
  <c r="V282" i="7"/>
  <c r="AD276" i="7"/>
  <c r="N285" i="7"/>
  <c r="X285" i="7"/>
  <c r="AD280" i="7"/>
  <c r="T289" i="7"/>
  <c r="O289" i="7"/>
  <c r="K285" i="7"/>
  <c r="V285" i="7"/>
  <c r="I285" i="7"/>
  <c r="S277" i="7"/>
  <c r="S278" i="7" s="1"/>
  <c r="AC277" i="7"/>
  <c r="AC278" i="7" s="1"/>
  <c r="P277" i="7"/>
  <c r="P278" i="7" s="1"/>
  <c r="Y289" i="7"/>
  <c r="U289" i="7"/>
  <c r="W289" i="7"/>
  <c r="J289" i="7"/>
  <c r="K281" i="7"/>
  <c r="F281" i="7"/>
  <c r="P281" i="7"/>
  <c r="L285" i="7"/>
  <c r="G285" i="7"/>
  <c r="Q285" i="7"/>
  <c r="Q277" i="7"/>
  <c r="Q278" i="7" s="1"/>
  <c r="AA277" i="7"/>
  <c r="AA278" i="7" s="1"/>
  <c r="F277" i="7"/>
  <c r="X277" i="7"/>
  <c r="X278" i="7" s="1"/>
  <c r="AB289" i="7"/>
  <c r="B291" i="7"/>
  <c r="C291" i="7" s="1"/>
  <c r="O290" i="7"/>
  <c r="AC290" i="7"/>
  <c r="AB290" i="7"/>
  <c r="V290" i="7"/>
  <c r="S290" i="7"/>
  <c r="R290" i="7"/>
  <c r="X290" i="7"/>
  <c r="Q290" i="7"/>
  <c r="P290" i="7"/>
  <c r="N281" i="7"/>
  <c r="X281" i="7"/>
  <c r="S285" i="7"/>
  <c r="O285" i="7"/>
  <c r="Y285" i="7"/>
  <c r="N277" i="7"/>
  <c r="N278" i="7" s="1"/>
  <c r="P289" i="7"/>
  <c r="K289" i="7"/>
  <c r="R289" i="7"/>
  <c r="F289" i="7"/>
  <c r="H289" i="7"/>
  <c r="L281" i="7"/>
  <c r="V281" i="7"/>
  <c r="AD272" i="7"/>
  <c r="AD273" i="7" s="1"/>
  <c r="AE273" i="7" s="1"/>
  <c r="M285" i="7"/>
  <c r="W285" i="7"/>
  <c r="AD284" i="7"/>
  <c r="R277" i="7"/>
  <c r="R278" i="7" s="1"/>
  <c r="L277" i="7"/>
  <c r="L278" i="7" s="1"/>
  <c r="E69" i="6"/>
  <c r="D70" i="6"/>
  <c r="W268" i="5"/>
  <c r="Y268" i="5"/>
  <c r="G268" i="5"/>
  <c r="J268" i="5"/>
  <c r="AD274" i="5"/>
  <c r="O268" i="5"/>
  <c r="AA268" i="5"/>
  <c r="AD262" i="5"/>
  <c r="AD263" i="5" s="1"/>
  <c r="AE263" i="5" s="1"/>
  <c r="P275" i="5"/>
  <c r="S275" i="5"/>
  <c r="V275" i="5"/>
  <c r="L271" i="5"/>
  <c r="H271" i="5"/>
  <c r="K271" i="5"/>
  <c r="V271" i="5"/>
  <c r="AB280" i="5"/>
  <c r="T280" i="5"/>
  <c r="L280" i="5"/>
  <c r="AA280" i="5"/>
  <c r="S280" i="5"/>
  <c r="K280" i="5"/>
  <c r="Y280" i="5"/>
  <c r="Q280" i="5"/>
  <c r="I280" i="5"/>
  <c r="X280" i="5"/>
  <c r="P280" i="5"/>
  <c r="B281" i="5"/>
  <c r="C281" i="5" s="1"/>
  <c r="W280" i="5"/>
  <c r="O280" i="5"/>
  <c r="G280" i="5"/>
  <c r="J280" i="5"/>
  <c r="AC280" i="5"/>
  <c r="F280" i="5"/>
  <c r="V280" i="5"/>
  <c r="U280" i="5"/>
  <c r="R280" i="5"/>
  <c r="M280" i="5"/>
  <c r="N280" i="5"/>
  <c r="AA275" i="5"/>
  <c r="G275" i="5"/>
  <c r="P271" i="5"/>
  <c r="R272" i="5"/>
  <c r="J272" i="5"/>
  <c r="Y272" i="5"/>
  <c r="Q272" i="5"/>
  <c r="I272" i="5"/>
  <c r="W272" i="5"/>
  <c r="V272" i="5"/>
  <c r="N272" i="5"/>
  <c r="N273" i="5" s="1"/>
  <c r="F272" i="5"/>
  <c r="AC272" i="5"/>
  <c r="U272" i="5"/>
  <c r="M272" i="5"/>
  <c r="S272" i="5"/>
  <c r="P272" i="5"/>
  <c r="L272" i="5"/>
  <c r="K272" i="5"/>
  <c r="AB272" i="5"/>
  <c r="H272" i="5"/>
  <c r="X272" i="5"/>
  <c r="O272" i="5"/>
  <c r="AA272" i="5"/>
  <c r="S271" i="5"/>
  <c r="S273" i="5" s="1"/>
  <c r="O275" i="5"/>
  <c r="T271" i="5"/>
  <c r="I271" i="5"/>
  <c r="AA271" i="5"/>
  <c r="X275" i="5"/>
  <c r="L275" i="5"/>
  <c r="W275" i="5"/>
  <c r="Q271" i="5"/>
  <c r="Q273" i="5" s="1"/>
  <c r="M271" i="5"/>
  <c r="M273" i="5" s="1"/>
  <c r="AC275" i="5"/>
  <c r="J275" i="5"/>
  <c r="T275" i="5"/>
  <c r="B277" i="5"/>
  <c r="C277" i="5" s="1"/>
  <c r="K276" i="5"/>
  <c r="W271" i="5"/>
  <c r="Y271" i="5"/>
  <c r="Y273" i="5" s="1"/>
  <c r="U271" i="5"/>
  <c r="U273" i="5" s="1"/>
  <c r="AD266" i="5"/>
  <c r="T284" i="5"/>
  <c r="AA284" i="5"/>
  <c r="J284" i="5"/>
  <c r="Q284" i="5"/>
  <c r="B289" i="5"/>
  <c r="C289" i="5" s="1"/>
  <c r="W284" i="5"/>
  <c r="O284" i="5"/>
  <c r="B285" i="5"/>
  <c r="C285" i="5" s="1"/>
  <c r="Y275" i="5"/>
  <c r="R275" i="5"/>
  <c r="AB275" i="5"/>
  <c r="X271" i="5"/>
  <c r="X273" i="5" s="1"/>
  <c r="J271" i="5"/>
  <c r="J273" i="5" s="1"/>
  <c r="AC271" i="5"/>
  <c r="F268" i="5"/>
  <c r="G279" i="5"/>
  <c r="I275" i="5"/>
  <c r="Z275" i="5"/>
  <c r="F275" i="5"/>
  <c r="G271" i="5"/>
  <c r="R271" i="5"/>
  <c r="F271" i="5"/>
  <c r="N267" i="5"/>
  <c r="N268" i="5" s="1"/>
  <c r="I279" i="5"/>
  <c r="L279" i="5"/>
  <c r="I268" i="5"/>
  <c r="AD270" i="5"/>
  <c r="M275" i="5"/>
  <c r="K275" i="5"/>
  <c r="O271" i="5"/>
  <c r="AB271" i="5"/>
  <c r="AB273" i="5" s="1"/>
  <c r="Z271" i="5"/>
  <c r="Z267" i="5"/>
  <c r="Z268" i="5" s="1"/>
  <c r="L267" i="5"/>
  <c r="L268" i="5" s="1"/>
  <c r="D70" i="4"/>
  <c r="E69" i="4"/>
  <c r="AE18" i="3"/>
  <c r="AG18" i="3"/>
  <c r="AA33" i="3"/>
  <c r="V33" i="3"/>
  <c r="D24" i="2"/>
  <c r="E23" i="2"/>
  <c r="I33" i="3"/>
  <c r="AB33" i="3"/>
  <c r="Z33" i="3"/>
  <c r="S33" i="3"/>
  <c r="AD25" i="3"/>
  <c r="H33" i="3"/>
  <c r="X33" i="3"/>
  <c r="Z47" i="3"/>
  <c r="X47" i="3"/>
  <c r="P47" i="3"/>
  <c r="H47" i="3"/>
  <c r="W47" i="3"/>
  <c r="O47" i="3"/>
  <c r="G47" i="3"/>
  <c r="Y47" i="3"/>
  <c r="M47" i="3"/>
  <c r="V47" i="3"/>
  <c r="L47" i="3"/>
  <c r="U47" i="3"/>
  <c r="K47" i="3"/>
  <c r="T47" i="3"/>
  <c r="J47" i="3"/>
  <c r="AA47" i="3"/>
  <c r="N47" i="3"/>
  <c r="AB47" i="3"/>
  <c r="S47" i="3"/>
  <c r="R47" i="3"/>
  <c r="Q47" i="3"/>
  <c r="I47" i="3"/>
  <c r="F47" i="3"/>
  <c r="AC47" i="3"/>
  <c r="AA55" i="3"/>
  <c r="S55" i="3"/>
  <c r="K55" i="3"/>
  <c r="Z55" i="3"/>
  <c r="R55" i="3"/>
  <c r="J55" i="3"/>
  <c r="Y55" i="3"/>
  <c r="Q55" i="3"/>
  <c r="I55" i="3"/>
  <c r="X55" i="3"/>
  <c r="P55" i="3"/>
  <c r="H55" i="3"/>
  <c r="W55" i="3"/>
  <c r="O55" i="3"/>
  <c r="G55" i="3"/>
  <c r="AC55" i="3"/>
  <c r="F55" i="3"/>
  <c r="AB55" i="3"/>
  <c r="V55" i="3"/>
  <c r="U55" i="3"/>
  <c r="L55" i="3"/>
  <c r="T55" i="3"/>
  <c r="N55" i="3"/>
  <c r="M55" i="3"/>
  <c r="AA59" i="3"/>
  <c r="S59" i="3"/>
  <c r="K59" i="3"/>
  <c r="Z59" i="3"/>
  <c r="R59" i="3"/>
  <c r="J59" i="3"/>
  <c r="Y59" i="3"/>
  <c r="Q59" i="3"/>
  <c r="I59" i="3"/>
  <c r="X59" i="3"/>
  <c r="P59" i="3"/>
  <c r="H59" i="3"/>
  <c r="W59" i="3"/>
  <c r="O59" i="3"/>
  <c r="G59" i="3"/>
  <c r="U59" i="3"/>
  <c r="T59" i="3"/>
  <c r="N59" i="3"/>
  <c r="M59" i="3"/>
  <c r="V59" i="3"/>
  <c r="L59" i="3"/>
  <c r="F59" i="3"/>
  <c r="AC59" i="3"/>
  <c r="AB59" i="3"/>
  <c r="AA51" i="3"/>
  <c r="S51" i="3"/>
  <c r="K51" i="3"/>
  <c r="Z51" i="3"/>
  <c r="R51" i="3"/>
  <c r="J51" i="3"/>
  <c r="Y51" i="3"/>
  <c r="Q51" i="3"/>
  <c r="I51" i="3"/>
  <c r="X51" i="3"/>
  <c r="P51" i="3"/>
  <c r="H51" i="3"/>
  <c r="W51" i="3"/>
  <c r="O51" i="3"/>
  <c r="G51" i="3"/>
  <c r="N51" i="3"/>
  <c r="M51" i="3"/>
  <c r="L51" i="3"/>
  <c r="AC51" i="3"/>
  <c r="F51" i="3"/>
  <c r="T51" i="3"/>
  <c r="AB51" i="3"/>
  <c r="V51" i="3"/>
  <c r="U51" i="3"/>
  <c r="L33" i="3"/>
  <c r="AD29" i="3"/>
  <c r="K33" i="3"/>
  <c r="U33" i="3"/>
  <c r="I28" i="3"/>
  <c r="X28" i="3"/>
  <c r="U28" i="3"/>
  <c r="AD26" i="3"/>
  <c r="P28" i="3"/>
  <c r="AD27" i="3"/>
  <c r="Z28" i="3"/>
  <c r="AD31" i="3"/>
  <c r="Q33" i="3"/>
  <c r="AB28" i="3"/>
  <c r="J33" i="3"/>
  <c r="AC28" i="3"/>
  <c r="H28" i="3"/>
  <c r="V28" i="3"/>
  <c r="F33" i="3"/>
  <c r="R33" i="3"/>
  <c r="O28" i="3"/>
  <c r="W28" i="3"/>
  <c r="K28" i="3"/>
  <c r="O33" i="3"/>
  <c r="AD23" i="3"/>
  <c r="AD30" i="3"/>
  <c r="N28" i="3"/>
  <c r="G28" i="3"/>
  <c r="Q28" i="3"/>
  <c r="AD24" i="3"/>
  <c r="F28" i="3"/>
  <c r="N33" i="3"/>
  <c r="AC33" i="3"/>
  <c r="W33" i="3"/>
  <c r="AA28" i="3"/>
  <c r="R28" i="3"/>
  <c r="M33" i="3"/>
  <c r="Y33" i="3"/>
  <c r="P33" i="3"/>
  <c r="Y28" i="3"/>
  <c r="T28" i="3"/>
  <c r="M28" i="3"/>
  <c r="AD32" i="3"/>
  <c r="G33" i="3"/>
  <c r="S28" i="3"/>
  <c r="J28" i="3"/>
  <c r="L28" i="3"/>
  <c r="O43" i="3"/>
  <c r="K43" i="3"/>
  <c r="H43" i="3"/>
  <c r="N43" i="3"/>
  <c r="AD49" i="3"/>
  <c r="W43" i="3"/>
  <c r="AB43" i="3"/>
  <c r="Z43" i="3"/>
  <c r="J43" i="3"/>
  <c r="T43" i="3"/>
  <c r="G43" i="3"/>
  <c r="V43" i="3"/>
  <c r="AC43" i="3"/>
  <c r="M43" i="3"/>
  <c r="I43" i="3"/>
  <c r="AD41" i="3"/>
  <c r="P43" i="3"/>
  <c r="Y43" i="3"/>
  <c r="AA43" i="3"/>
  <c r="Q43" i="3"/>
  <c r="B60" i="3"/>
  <c r="C60" i="3" s="1"/>
  <c r="B64" i="3"/>
  <c r="C64" i="3" s="1"/>
  <c r="AD37" i="3"/>
  <c r="AD38" i="3" s="1"/>
  <c r="B52" i="3"/>
  <c r="C52" i="3" s="1"/>
  <c r="B56" i="3"/>
  <c r="C56" i="3" s="1"/>
  <c r="AD45" i="3"/>
  <c r="F43" i="3"/>
  <c r="S43" i="3"/>
  <c r="L43" i="3"/>
  <c r="U43" i="3"/>
  <c r="X43" i="3"/>
  <c r="R43" i="3"/>
  <c r="AD289" i="11" l="1"/>
  <c r="M287" i="11"/>
  <c r="N291" i="11"/>
  <c r="F291" i="11"/>
  <c r="AB291" i="11"/>
  <c r="AA291" i="11"/>
  <c r="S291" i="11"/>
  <c r="K291" i="11"/>
  <c r="Z291" i="11"/>
  <c r="Q291" i="11"/>
  <c r="I291" i="11"/>
  <c r="P291" i="11"/>
  <c r="O291" i="11"/>
  <c r="M291" i="11"/>
  <c r="B292" i="11"/>
  <c r="C292" i="11" s="1"/>
  <c r="G291" i="11"/>
  <c r="X291" i="11"/>
  <c r="W291" i="11"/>
  <c r="U291" i="11"/>
  <c r="AD285" i="11"/>
  <c r="X295" i="11"/>
  <c r="B296" i="11"/>
  <c r="C296" i="11" s="1"/>
  <c r="U295" i="11"/>
  <c r="P295" i="11"/>
  <c r="K295" i="11"/>
  <c r="N295" i="11"/>
  <c r="Y295" i="11"/>
  <c r="P286" i="11"/>
  <c r="K286" i="11"/>
  <c r="F286" i="11"/>
  <c r="Q286" i="11"/>
  <c r="F294" i="11"/>
  <c r="H294" i="11"/>
  <c r="AA294" i="11"/>
  <c r="S290" i="11"/>
  <c r="N290" i="11"/>
  <c r="X290" i="11"/>
  <c r="S286" i="11"/>
  <c r="L286" i="11"/>
  <c r="V286" i="11"/>
  <c r="AD281" i="11"/>
  <c r="I282" i="11"/>
  <c r="I283" i="11" s="1"/>
  <c r="K282" i="11"/>
  <c r="K283" i="11" s="1"/>
  <c r="U282" i="11"/>
  <c r="U283" i="11" s="1"/>
  <c r="U294" i="11"/>
  <c r="V294" i="11"/>
  <c r="X294" i="11"/>
  <c r="L294" i="11"/>
  <c r="T290" i="11"/>
  <c r="V290" i="11"/>
  <c r="J290" i="11"/>
  <c r="R286" i="11"/>
  <c r="X286" i="11"/>
  <c r="T286" i="11"/>
  <c r="G286" i="11"/>
  <c r="AD277" i="11"/>
  <c r="AD278" i="11" s="1"/>
  <c r="AE278" i="11" s="1"/>
  <c r="F278" i="11"/>
  <c r="Z282" i="11"/>
  <c r="Z283" i="11" s="1"/>
  <c r="S282" i="11"/>
  <c r="S283" i="11" s="1"/>
  <c r="AC282" i="11"/>
  <c r="AC283" i="11" s="1"/>
  <c r="Z294" i="11"/>
  <c r="Y299" i="11"/>
  <c r="P299" i="11"/>
  <c r="H299" i="11"/>
  <c r="B300" i="11"/>
  <c r="C300" i="11" s="1"/>
  <c r="W299" i="11"/>
  <c r="O299" i="11"/>
  <c r="B304" i="11"/>
  <c r="C304" i="11" s="1"/>
  <c r="F299" i="11"/>
  <c r="AC299" i="11"/>
  <c r="U299" i="11"/>
  <c r="M299" i="11"/>
  <c r="AB299" i="11"/>
  <c r="Q299" i="11"/>
  <c r="AA299" i="11"/>
  <c r="S299" i="11"/>
  <c r="K299" i="11"/>
  <c r="Z299" i="11"/>
  <c r="R299" i="11"/>
  <c r="I294" i="11"/>
  <c r="T294" i="11"/>
  <c r="G290" i="11"/>
  <c r="R290" i="11"/>
  <c r="N286" i="11"/>
  <c r="Z286" i="11"/>
  <c r="AB286" i="11"/>
  <c r="O286" i="11"/>
  <c r="J282" i="11"/>
  <c r="J283" i="11" s="1"/>
  <c r="AA282" i="11"/>
  <c r="AA283" i="11" s="1"/>
  <c r="F282" i="11"/>
  <c r="AC294" i="11"/>
  <c r="G294" i="11"/>
  <c r="Q294" i="11"/>
  <c r="AB294" i="11"/>
  <c r="AA290" i="11"/>
  <c r="Y290" i="11"/>
  <c r="O290" i="11"/>
  <c r="Z290" i="11"/>
  <c r="Y286" i="11"/>
  <c r="H286" i="11"/>
  <c r="M286" i="11"/>
  <c r="M283" i="11"/>
  <c r="X283" i="11"/>
  <c r="J294" i="11"/>
  <c r="O294" i="11"/>
  <c r="AB290" i="11"/>
  <c r="M290" i="11"/>
  <c r="E69" i="10"/>
  <c r="D70" i="10"/>
  <c r="C299" i="9"/>
  <c r="AD281" i="9"/>
  <c r="T283" i="9"/>
  <c r="O283" i="9"/>
  <c r="AD289" i="9"/>
  <c r="AD282" i="9"/>
  <c r="AD283" i="9" s="1"/>
  <c r="AE283" i="9" s="1"/>
  <c r="AD277" i="9"/>
  <c r="AD278" i="9" s="1"/>
  <c r="AE278" i="9" s="1"/>
  <c r="F278" i="9"/>
  <c r="Q290" i="9"/>
  <c r="G290" i="9"/>
  <c r="S290" i="9"/>
  <c r="S286" i="9"/>
  <c r="P286" i="9"/>
  <c r="R286" i="9"/>
  <c r="AC286" i="9"/>
  <c r="Z294" i="9"/>
  <c r="U294" i="9"/>
  <c r="L294" i="9"/>
  <c r="W294" i="9"/>
  <c r="P290" i="9"/>
  <c r="O290" i="9"/>
  <c r="AA290" i="9"/>
  <c r="W286" i="9"/>
  <c r="F286" i="9"/>
  <c r="Z286" i="9"/>
  <c r="J294" i="9"/>
  <c r="H294" i="9"/>
  <c r="T294" i="9"/>
  <c r="P295" i="9"/>
  <c r="B296" i="9"/>
  <c r="C296" i="9" s="1"/>
  <c r="L295" i="9"/>
  <c r="S295" i="9"/>
  <c r="Y295" i="9"/>
  <c r="U295" i="9"/>
  <c r="M290" i="9"/>
  <c r="AD285" i="9"/>
  <c r="W283" i="9"/>
  <c r="Y294" i="9"/>
  <c r="P294" i="9"/>
  <c r="AB294" i="9"/>
  <c r="J299" i="9"/>
  <c r="Y299" i="9"/>
  <c r="L299" i="9"/>
  <c r="W299" i="9"/>
  <c r="B304" i="9"/>
  <c r="Q299" i="9"/>
  <c r="M299" i="9"/>
  <c r="B300" i="9"/>
  <c r="C300" i="9" s="1"/>
  <c r="O294" i="9"/>
  <c r="Z291" i="9"/>
  <c r="B292" i="9"/>
  <c r="C292" i="9" s="1"/>
  <c r="W291" i="9"/>
  <c r="O291" i="9"/>
  <c r="K291" i="9"/>
  <c r="U291" i="9"/>
  <c r="R291" i="9"/>
  <c r="AB291" i="9"/>
  <c r="X291" i="9"/>
  <c r="U290" i="9"/>
  <c r="X286" i="9"/>
  <c r="V286" i="9"/>
  <c r="L286" i="9"/>
  <c r="L283" i="9"/>
  <c r="I294" i="9"/>
  <c r="X294" i="9"/>
  <c r="F294" i="9"/>
  <c r="R294" i="9"/>
  <c r="X290" i="9"/>
  <c r="J290" i="9"/>
  <c r="AC290" i="9"/>
  <c r="H286" i="9"/>
  <c r="I286" i="9"/>
  <c r="T286" i="9"/>
  <c r="J283" i="9"/>
  <c r="AC294" i="9"/>
  <c r="K294" i="9"/>
  <c r="N294" i="9"/>
  <c r="P287" i="9"/>
  <c r="H287" i="9"/>
  <c r="Z287" i="9"/>
  <c r="R287" i="9"/>
  <c r="V287" i="9"/>
  <c r="T287" i="9"/>
  <c r="O287" i="9"/>
  <c r="O288" i="9" s="1"/>
  <c r="M294" i="9"/>
  <c r="S294" i="9"/>
  <c r="V294" i="9"/>
  <c r="I290" i="9"/>
  <c r="H290" i="9"/>
  <c r="Z290" i="9"/>
  <c r="N283" i="9"/>
  <c r="K286" i="9"/>
  <c r="Y286" i="9"/>
  <c r="Q294" i="9"/>
  <c r="AA294" i="9"/>
  <c r="E69" i="8"/>
  <c r="D70" i="8"/>
  <c r="V283" i="7"/>
  <c r="X283" i="7"/>
  <c r="P294" i="7"/>
  <c r="N283" i="7"/>
  <c r="J290" i="7"/>
  <c r="T290" i="7"/>
  <c r="G290" i="7"/>
  <c r="G282" i="7"/>
  <c r="G283" i="7" s="1"/>
  <c r="J282" i="7"/>
  <c r="J283" i="7" s="1"/>
  <c r="T282" i="7"/>
  <c r="T283" i="7" s="1"/>
  <c r="J294" i="7"/>
  <c r="AA294" i="7"/>
  <c r="F294" i="7"/>
  <c r="H294" i="7"/>
  <c r="I286" i="7"/>
  <c r="AA286" i="7"/>
  <c r="F286" i="7"/>
  <c r="X286" i="7"/>
  <c r="Q286" i="7"/>
  <c r="H290" i="7"/>
  <c r="Z290" i="7"/>
  <c r="M290" i="7"/>
  <c r="W290" i="7"/>
  <c r="H282" i="7"/>
  <c r="H283" i="7" s="1"/>
  <c r="Z282" i="7"/>
  <c r="Z283" i="7" s="1"/>
  <c r="M282" i="7"/>
  <c r="M283" i="7" s="1"/>
  <c r="Q294" i="7"/>
  <c r="L294" i="7"/>
  <c r="V294" i="7"/>
  <c r="X294" i="7"/>
  <c r="W286" i="7"/>
  <c r="Y286" i="7"/>
  <c r="L286" i="7"/>
  <c r="V286" i="7"/>
  <c r="N286" i="7"/>
  <c r="I290" i="7"/>
  <c r="K290" i="7"/>
  <c r="U290" i="7"/>
  <c r="J291" i="7"/>
  <c r="Y291" i="7"/>
  <c r="B292" i="7"/>
  <c r="C292" i="7" s="1"/>
  <c r="W291" i="7"/>
  <c r="O291" i="7"/>
  <c r="U291" i="7"/>
  <c r="T291" i="7"/>
  <c r="AA291" i="7"/>
  <c r="P282" i="7"/>
  <c r="P283" i="7" s="1"/>
  <c r="K282" i="7"/>
  <c r="K283" i="7" s="1"/>
  <c r="U282" i="7"/>
  <c r="U283" i="7" s="1"/>
  <c r="AD285" i="7"/>
  <c r="R294" i="7"/>
  <c r="T294" i="7"/>
  <c r="M299" i="7"/>
  <c r="AB299" i="7"/>
  <c r="L299" i="7"/>
  <c r="Z299" i="7"/>
  <c r="R299" i="7"/>
  <c r="Q299" i="7"/>
  <c r="H299" i="7"/>
  <c r="O299" i="7"/>
  <c r="F299" i="7"/>
  <c r="B300" i="7"/>
  <c r="C300" i="7" s="1"/>
  <c r="B304" i="7"/>
  <c r="C304" i="7" s="1"/>
  <c r="J287" i="7"/>
  <c r="X287" i="7"/>
  <c r="P287" i="7"/>
  <c r="O287" i="7"/>
  <c r="F287" i="7"/>
  <c r="AC287" i="7"/>
  <c r="AC288" i="7" s="1"/>
  <c r="S287" i="7"/>
  <c r="R287" i="7"/>
  <c r="AB287" i="7"/>
  <c r="T287" i="7"/>
  <c r="T288" i="7" s="1"/>
  <c r="J286" i="7"/>
  <c r="T286" i="7"/>
  <c r="L283" i="7"/>
  <c r="AC282" i="7"/>
  <c r="AC283" i="7" s="1"/>
  <c r="Y294" i="7"/>
  <c r="AB294" i="7"/>
  <c r="G294" i="7"/>
  <c r="G286" i="7"/>
  <c r="R286" i="7"/>
  <c r="AB286" i="7"/>
  <c r="AA290" i="7"/>
  <c r="F290" i="7"/>
  <c r="AD281" i="7"/>
  <c r="I282" i="7"/>
  <c r="I283" i="7" s="1"/>
  <c r="AA282" i="7"/>
  <c r="AA283" i="7" s="1"/>
  <c r="Z294" i="7"/>
  <c r="M294" i="7"/>
  <c r="O294" i="7"/>
  <c r="H286" i="7"/>
  <c r="Z286" i="7"/>
  <c r="M286" i="7"/>
  <c r="N294" i="7"/>
  <c r="N290" i="7"/>
  <c r="AD277" i="7"/>
  <c r="AD278" i="7" s="1"/>
  <c r="AE278" i="7" s="1"/>
  <c r="F278" i="7"/>
  <c r="K294" i="7"/>
  <c r="U294" i="7"/>
  <c r="W294" i="7"/>
  <c r="O286" i="7"/>
  <c r="K286" i="7"/>
  <c r="U286" i="7"/>
  <c r="I294" i="7"/>
  <c r="AD289" i="7"/>
  <c r="Y290" i="7"/>
  <c r="L290" i="7"/>
  <c r="F282" i="7"/>
  <c r="Y282" i="7"/>
  <c r="Y283" i="7" s="1"/>
  <c r="S294" i="7"/>
  <c r="AB295" i="7"/>
  <c r="Z295" i="7"/>
  <c r="AA295" i="7"/>
  <c r="S295" i="7"/>
  <c r="R295" i="7"/>
  <c r="Q295" i="7"/>
  <c r="I295" i="7"/>
  <c r="X295" i="7"/>
  <c r="B296" i="7"/>
  <c r="C296" i="7" s="1"/>
  <c r="G295" i="7"/>
  <c r="F295" i="7"/>
  <c r="AC295" i="7"/>
  <c r="M295" i="7"/>
  <c r="P286" i="7"/>
  <c r="S286" i="7"/>
  <c r="S288" i="7" s="1"/>
  <c r="D71" i="6"/>
  <c r="E70" i="6"/>
  <c r="R273" i="5"/>
  <c r="W273" i="5"/>
  <c r="P273" i="5"/>
  <c r="AA273" i="5"/>
  <c r="AD279" i="5"/>
  <c r="AC273" i="5"/>
  <c r="V273" i="5"/>
  <c r="L273" i="5"/>
  <c r="O273" i="5"/>
  <c r="U276" i="5"/>
  <c r="M276" i="5"/>
  <c r="V277" i="5"/>
  <c r="AC277" i="5"/>
  <c r="S276" i="5"/>
  <c r="AD271" i="5"/>
  <c r="F273" i="5"/>
  <c r="V284" i="5"/>
  <c r="Y284" i="5"/>
  <c r="L284" i="5"/>
  <c r="T276" i="5"/>
  <c r="Q276" i="5"/>
  <c r="H276" i="5"/>
  <c r="AA276" i="5"/>
  <c r="F276" i="5"/>
  <c r="P276" i="5"/>
  <c r="K273" i="5"/>
  <c r="AD275" i="5"/>
  <c r="R289" i="5"/>
  <c r="Y289" i="5"/>
  <c r="Q289" i="5"/>
  <c r="B290" i="5"/>
  <c r="C290" i="5" s="1"/>
  <c r="O289" i="5"/>
  <c r="G289" i="5"/>
  <c r="B294" i="5"/>
  <c r="C294" i="5" s="1"/>
  <c r="AC289" i="5"/>
  <c r="M289" i="5"/>
  <c r="AB289" i="5"/>
  <c r="L289" i="5"/>
  <c r="K289" i="5"/>
  <c r="I289" i="5"/>
  <c r="R284" i="5"/>
  <c r="AB284" i="5"/>
  <c r="Y276" i="5"/>
  <c r="N276" i="5"/>
  <c r="X276" i="5"/>
  <c r="H273" i="5"/>
  <c r="AD267" i="5"/>
  <c r="AD268" i="5" s="1"/>
  <c r="AE268" i="5" s="1"/>
  <c r="F284" i="5"/>
  <c r="H284" i="5"/>
  <c r="Z284" i="5"/>
  <c r="M284" i="5"/>
  <c r="AB276" i="5"/>
  <c r="V276" i="5"/>
  <c r="J276" i="5"/>
  <c r="B286" i="5"/>
  <c r="C286" i="5" s="1"/>
  <c r="H285" i="5"/>
  <c r="P284" i="5"/>
  <c r="K284" i="5"/>
  <c r="U284" i="5"/>
  <c r="I276" i="5"/>
  <c r="G276" i="5"/>
  <c r="R276" i="5"/>
  <c r="I273" i="5"/>
  <c r="G272" i="5"/>
  <c r="G273" i="5" s="1"/>
  <c r="Z272" i="5"/>
  <c r="Z273" i="5" s="1"/>
  <c r="X281" i="5"/>
  <c r="B282" i="5"/>
  <c r="C282" i="5" s="1"/>
  <c r="AC281" i="5"/>
  <c r="U281" i="5"/>
  <c r="P281" i="5"/>
  <c r="S281" i="5"/>
  <c r="K281" i="5"/>
  <c r="Y281" i="5"/>
  <c r="Z281" i="5"/>
  <c r="G284" i="5"/>
  <c r="X284" i="5"/>
  <c r="S284" i="5"/>
  <c r="AC284" i="5"/>
  <c r="AC276" i="5"/>
  <c r="AC278" i="5" s="1"/>
  <c r="O276" i="5"/>
  <c r="Z276" i="5"/>
  <c r="T272" i="5"/>
  <c r="T273" i="5" s="1"/>
  <c r="Z280" i="5"/>
  <c r="H280" i="5"/>
  <c r="N284" i="5"/>
  <c r="I284" i="5"/>
  <c r="L276" i="5"/>
  <c r="W276" i="5"/>
  <c r="D71" i="4"/>
  <c r="E70" i="4"/>
  <c r="AE23" i="3"/>
  <c r="AG23" i="3"/>
  <c r="AE38" i="3"/>
  <c r="AG38" i="3"/>
  <c r="D25" i="2"/>
  <c r="E24" i="2"/>
  <c r="AA56" i="3"/>
  <c r="S56" i="3"/>
  <c r="K56" i="3"/>
  <c r="Z56" i="3"/>
  <c r="R56" i="3"/>
  <c r="J56" i="3"/>
  <c r="Y56" i="3"/>
  <c r="Q56" i="3"/>
  <c r="I56" i="3"/>
  <c r="X56" i="3"/>
  <c r="P56" i="3"/>
  <c r="H56" i="3"/>
  <c r="W56" i="3"/>
  <c r="O56" i="3"/>
  <c r="G56" i="3"/>
  <c r="AB56" i="3"/>
  <c r="V56" i="3"/>
  <c r="U56" i="3"/>
  <c r="T56" i="3"/>
  <c r="AC56" i="3"/>
  <c r="F56" i="3"/>
  <c r="L56" i="3"/>
  <c r="N56" i="3"/>
  <c r="M56" i="3"/>
  <c r="AA60" i="3"/>
  <c r="S60" i="3"/>
  <c r="K60" i="3"/>
  <c r="Z60" i="3"/>
  <c r="R60" i="3"/>
  <c r="J60" i="3"/>
  <c r="Y60" i="3"/>
  <c r="Q60" i="3"/>
  <c r="I60" i="3"/>
  <c r="X60" i="3"/>
  <c r="P60" i="3"/>
  <c r="H60" i="3"/>
  <c r="W60" i="3"/>
  <c r="O60" i="3"/>
  <c r="G60" i="3"/>
  <c r="T60" i="3"/>
  <c r="N60" i="3"/>
  <c r="M60" i="3"/>
  <c r="L60" i="3"/>
  <c r="U60" i="3"/>
  <c r="AC60" i="3"/>
  <c r="AB60" i="3"/>
  <c r="V60" i="3"/>
  <c r="F60" i="3"/>
  <c r="AA52" i="3"/>
  <c r="S52" i="3"/>
  <c r="K52" i="3"/>
  <c r="Z52" i="3"/>
  <c r="R52" i="3"/>
  <c r="J52" i="3"/>
  <c r="J53" i="3" s="1"/>
  <c r="Y52" i="3"/>
  <c r="Q52" i="3"/>
  <c r="I52" i="3"/>
  <c r="X52" i="3"/>
  <c r="P52" i="3"/>
  <c r="H52" i="3"/>
  <c r="W52" i="3"/>
  <c r="O52" i="3"/>
  <c r="G52" i="3"/>
  <c r="M52" i="3"/>
  <c r="L52" i="3"/>
  <c r="AC52" i="3"/>
  <c r="F52" i="3"/>
  <c r="AB52" i="3"/>
  <c r="N52" i="3"/>
  <c r="U52" i="3"/>
  <c r="T52" i="3"/>
  <c r="V52" i="3"/>
  <c r="AA64" i="3"/>
  <c r="S64" i="3"/>
  <c r="K64" i="3"/>
  <c r="Z64" i="3"/>
  <c r="R64" i="3"/>
  <c r="J64" i="3"/>
  <c r="Y64" i="3"/>
  <c r="Q64" i="3"/>
  <c r="I64" i="3"/>
  <c r="X64" i="3"/>
  <c r="P64" i="3"/>
  <c r="H64" i="3"/>
  <c r="W64" i="3"/>
  <c r="O64" i="3"/>
  <c r="G64" i="3"/>
  <c r="L64" i="3"/>
  <c r="AC64" i="3"/>
  <c r="F64" i="3"/>
  <c r="AB64" i="3"/>
  <c r="V64" i="3"/>
  <c r="M64" i="3"/>
  <c r="U64" i="3"/>
  <c r="T64" i="3"/>
  <c r="N64" i="3"/>
  <c r="AD33" i="3"/>
  <c r="AD28" i="3"/>
  <c r="U48" i="3"/>
  <c r="K48" i="3"/>
  <c r="O48" i="3"/>
  <c r="R48" i="3"/>
  <c r="AD46" i="3"/>
  <c r="Q48" i="3"/>
  <c r="AD42" i="3"/>
  <c r="AD43" i="3" s="1"/>
  <c r="S48" i="3"/>
  <c r="B61" i="3"/>
  <c r="C61" i="3" s="1"/>
  <c r="AC48" i="3"/>
  <c r="AA48" i="3"/>
  <c r="W48" i="3"/>
  <c r="B69" i="3"/>
  <c r="C69" i="3" s="1"/>
  <c r="B65" i="3"/>
  <c r="C65" i="3" s="1"/>
  <c r="N48" i="3"/>
  <c r="X48" i="3"/>
  <c r="T48" i="3"/>
  <c r="Y48" i="3"/>
  <c r="B57" i="3"/>
  <c r="C57" i="3" s="1"/>
  <c r="V48" i="3"/>
  <c r="AB48" i="3"/>
  <c r="M48" i="3"/>
  <c r="L48" i="3"/>
  <c r="H48" i="3"/>
  <c r="Z48" i="3"/>
  <c r="I48" i="3"/>
  <c r="P48" i="3"/>
  <c r="J48" i="3"/>
  <c r="G48" i="3"/>
  <c r="AD54" i="3"/>
  <c r="AD50" i="3"/>
  <c r="AD290" i="11" l="1"/>
  <c r="Y287" i="11"/>
  <c r="U287" i="11"/>
  <c r="U288" i="11" s="1"/>
  <c r="AD282" i="11"/>
  <c r="AD283" i="11" s="1"/>
  <c r="AE283" i="11" s="1"/>
  <c r="F283" i="11"/>
  <c r="AD286" i="11"/>
  <c r="F295" i="11"/>
  <c r="S295" i="11"/>
  <c r="AC295" i="11"/>
  <c r="AB287" i="11"/>
  <c r="V287" i="11"/>
  <c r="V288" i="11" s="1"/>
  <c r="J287" i="11"/>
  <c r="J288" i="11" s="1"/>
  <c r="AC287" i="11"/>
  <c r="AC288" i="11" s="1"/>
  <c r="AC300" i="11"/>
  <c r="U300" i="11"/>
  <c r="M300" i="11"/>
  <c r="AB300" i="11"/>
  <c r="T300" i="11"/>
  <c r="L300" i="11"/>
  <c r="AA300" i="11"/>
  <c r="S300" i="11"/>
  <c r="K300" i="11"/>
  <c r="Z300" i="11"/>
  <c r="R300" i="11"/>
  <c r="J300" i="11"/>
  <c r="Y300" i="11"/>
  <c r="Q300" i="11"/>
  <c r="I300" i="11"/>
  <c r="X300" i="11"/>
  <c r="P300" i="11"/>
  <c r="H300" i="11"/>
  <c r="B301" i="11"/>
  <c r="C301" i="11" s="1"/>
  <c r="W300" i="11"/>
  <c r="O300" i="11"/>
  <c r="G300" i="11"/>
  <c r="F300" i="11"/>
  <c r="V300" i="11"/>
  <c r="N300" i="11"/>
  <c r="I295" i="11"/>
  <c r="AA295" i="11"/>
  <c r="G295" i="11"/>
  <c r="V291" i="11"/>
  <c r="F287" i="11"/>
  <c r="F288" i="11" s="1"/>
  <c r="W287" i="11"/>
  <c r="W288" i="11" s="1"/>
  <c r="R287" i="11"/>
  <c r="R288" i="11" s="1"/>
  <c r="AD294" i="11"/>
  <c r="O295" i="11"/>
  <c r="G287" i="11"/>
  <c r="G288" i="11" s="1"/>
  <c r="H287" i="11"/>
  <c r="H288" i="11" s="1"/>
  <c r="Z287" i="11"/>
  <c r="Q295" i="11"/>
  <c r="L295" i="11"/>
  <c r="W295" i="11"/>
  <c r="L287" i="11"/>
  <c r="L288" i="11" s="1"/>
  <c r="P287" i="11"/>
  <c r="P288" i="11" s="1"/>
  <c r="K287" i="11"/>
  <c r="K288" i="11" s="1"/>
  <c r="M288" i="11"/>
  <c r="Y288" i="11"/>
  <c r="AB288" i="11"/>
  <c r="N299" i="11"/>
  <c r="X299" i="11"/>
  <c r="J295" i="11"/>
  <c r="T295" i="11"/>
  <c r="Y296" i="11"/>
  <c r="S296" i="11"/>
  <c r="K296" i="11"/>
  <c r="P296" i="11"/>
  <c r="B297" i="11"/>
  <c r="C297" i="11" s="1"/>
  <c r="W296" i="11"/>
  <c r="F296" i="11"/>
  <c r="R296" i="11"/>
  <c r="M296" i="11"/>
  <c r="AC291" i="11"/>
  <c r="Y291" i="11"/>
  <c r="L291" i="11"/>
  <c r="N287" i="11"/>
  <c r="N288" i="11" s="1"/>
  <c r="X287" i="11"/>
  <c r="X288" i="11" s="1"/>
  <c r="S287" i="11"/>
  <c r="S288" i="11" s="1"/>
  <c r="Z288" i="11"/>
  <c r="G299" i="11"/>
  <c r="L299" i="11"/>
  <c r="V299" i="11"/>
  <c r="I299" i="11"/>
  <c r="R295" i="11"/>
  <c r="AB295" i="11"/>
  <c r="H295" i="11"/>
  <c r="H291" i="11"/>
  <c r="J291" i="11"/>
  <c r="T291" i="11"/>
  <c r="O287" i="11"/>
  <c r="O288" i="11" s="1"/>
  <c r="I287" i="11"/>
  <c r="I288" i="11" s="1"/>
  <c r="AA287" i="11"/>
  <c r="AA288" i="11" s="1"/>
  <c r="J299" i="11"/>
  <c r="T299" i="11"/>
  <c r="B309" i="11"/>
  <c r="C309" i="11" s="1"/>
  <c r="AC304" i="11"/>
  <c r="Q304" i="11"/>
  <c r="B305" i="11"/>
  <c r="C305" i="11" s="1"/>
  <c r="G304" i="11"/>
  <c r="V295" i="11"/>
  <c r="Z295" i="11"/>
  <c r="M295" i="11"/>
  <c r="K292" i="11"/>
  <c r="K293" i="11" s="1"/>
  <c r="R292" i="11"/>
  <c r="J292" i="11"/>
  <c r="O292" i="11"/>
  <c r="O293" i="11" s="1"/>
  <c r="V292" i="11"/>
  <c r="N292" i="11"/>
  <c r="N293" i="11" s="1"/>
  <c r="I292" i="11"/>
  <c r="I293" i="11" s="1"/>
  <c r="X292" i="11"/>
  <c r="X293" i="11" s="1"/>
  <c r="AB292" i="11"/>
  <c r="AB293" i="11" s="1"/>
  <c r="Y292" i="11"/>
  <c r="R291" i="11"/>
  <c r="T287" i="11"/>
  <c r="T288" i="11" s="1"/>
  <c r="Q287" i="11"/>
  <c r="Q288" i="11" s="1"/>
  <c r="D71" i="10"/>
  <c r="E70" i="10"/>
  <c r="C304" i="9"/>
  <c r="J304" i="9" s="1"/>
  <c r="B301" i="9"/>
  <c r="C301" i="9" s="1"/>
  <c r="W300" i="9"/>
  <c r="O300" i="9"/>
  <c r="G300" i="9"/>
  <c r="V300" i="9"/>
  <c r="AC300" i="9"/>
  <c r="U300" i="9"/>
  <c r="M300" i="9"/>
  <c r="AB300" i="9"/>
  <c r="T300" i="9"/>
  <c r="L300" i="9"/>
  <c r="N300" i="9"/>
  <c r="K300" i="9"/>
  <c r="Z300" i="9"/>
  <c r="J300" i="9"/>
  <c r="X300" i="9"/>
  <c r="H300" i="9"/>
  <c r="S300" i="9"/>
  <c r="P300" i="9"/>
  <c r="Y300" i="9"/>
  <c r="Q300" i="9"/>
  <c r="I300" i="9"/>
  <c r="H295" i="9"/>
  <c r="AA295" i="9"/>
  <c r="R288" i="9"/>
  <c r="P288" i="9"/>
  <c r="M287" i="9"/>
  <c r="M288" i="9" s="1"/>
  <c r="X287" i="9"/>
  <c r="X288" i="9" s="1"/>
  <c r="S291" i="9"/>
  <c r="V292" i="9"/>
  <c r="AC299" i="9"/>
  <c r="AB299" i="9"/>
  <c r="R299" i="9"/>
  <c r="V295" i="9"/>
  <c r="T295" i="9"/>
  <c r="X295" i="9"/>
  <c r="W287" i="9"/>
  <c r="U287" i="9"/>
  <c r="U288" i="9" s="1"/>
  <c r="I287" i="9"/>
  <c r="I288" i="9" s="1"/>
  <c r="V288" i="9"/>
  <c r="H291" i="9"/>
  <c r="AA291" i="9"/>
  <c r="I291" i="9"/>
  <c r="H299" i="9"/>
  <c r="Z299" i="9"/>
  <c r="F295" i="9"/>
  <c r="AB295" i="9"/>
  <c r="J295" i="9"/>
  <c r="AA287" i="9"/>
  <c r="AA288" i="9" s="1"/>
  <c r="AC287" i="9"/>
  <c r="AC288" i="9" s="1"/>
  <c r="Q287" i="9"/>
  <c r="Q288" i="9" s="1"/>
  <c r="T288" i="9"/>
  <c r="AC291" i="9"/>
  <c r="F291" i="9"/>
  <c r="Q291" i="9"/>
  <c r="F299" i="9"/>
  <c r="T299" i="9"/>
  <c r="P299" i="9"/>
  <c r="K299" i="9"/>
  <c r="AC295" i="9"/>
  <c r="G295" i="9"/>
  <c r="R295" i="9"/>
  <c r="Z288" i="9"/>
  <c r="S287" i="9"/>
  <c r="S288" i="9" s="1"/>
  <c r="G287" i="9"/>
  <c r="G288" i="9" s="1"/>
  <c r="F287" i="9"/>
  <c r="Y287" i="9"/>
  <c r="AD294" i="9"/>
  <c r="M291" i="9"/>
  <c r="N291" i="9"/>
  <c r="Y291" i="9"/>
  <c r="O299" i="9"/>
  <c r="B309" i="9"/>
  <c r="B305" i="9"/>
  <c r="C305" i="9" s="1"/>
  <c r="M304" i="9"/>
  <c r="Z304" i="9"/>
  <c r="X299" i="9"/>
  <c r="S299" i="9"/>
  <c r="I295" i="9"/>
  <c r="O295" i="9"/>
  <c r="Z295" i="9"/>
  <c r="AD286" i="9"/>
  <c r="Y288" i="9"/>
  <c r="AD290" i="9"/>
  <c r="L287" i="9"/>
  <c r="L288" i="9" s="1"/>
  <c r="AB287" i="9"/>
  <c r="AB288" i="9" s="1"/>
  <c r="N287" i="9"/>
  <c r="N288" i="9" s="1"/>
  <c r="H288" i="9"/>
  <c r="P291" i="9"/>
  <c r="V291" i="9"/>
  <c r="J291" i="9"/>
  <c r="N299" i="9"/>
  <c r="U299" i="9"/>
  <c r="I299" i="9"/>
  <c r="AA299" i="9"/>
  <c r="M295" i="9"/>
  <c r="W295" i="9"/>
  <c r="K295" i="9"/>
  <c r="W288" i="9"/>
  <c r="K287" i="9"/>
  <c r="K288" i="9" s="1"/>
  <c r="J287" i="9"/>
  <c r="J288" i="9" s="1"/>
  <c r="L291" i="9"/>
  <c r="T291" i="9"/>
  <c r="G291" i="9"/>
  <c r="V299" i="9"/>
  <c r="G299" i="9"/>
  <c r="Q295" i="9"/>
  <c r="N295" i="9"/>
  <c r="V296" i="9"/>
  <c r="AC296" i="9"/>
  <c r="B297" i="9"/>
  <c r="C297" i="9" s="1"/>
  <c r="O296" i="9"/>
  <c r="G296" i="9"/>
  <c r="U296" i="9"/>
  <c r="W296" i="9"/>
  <c r="K296" i="9"/>
  <c r="J296" i="9"/>
  <c r="R296" i="9"/>
  <c r="D71" i="8"/>
  <c r="E70" i="8"/>
  <c r="P288" i="7"/>
  <c r="AB288" i="7"/>
  <c r="X288" i="7"/>
  <c r="V295" i="7"/>
  <c r="P295" i="7"/>
  <c r="K295" i="7"/>
  <c r="AA287" i="7"/>
  <c r="AA288" i="7" s="1"/>
  <c r="U287" i="7"/>
  <c r="U288" i="7" s="1"/>
  <c r="H287" i="7"/>
  <c r="H288" i="7" s="1"/>
  <c r="Z287" i="7"/>
  <c r="Z288" i="7" s="1"/>
  <c r="N299" i="7"/>
  <c r="J299" i="7"/>
  <c r="T299" i="7"/>
  <c r="M291" i="7"/>
  <c r="G291" i="7"/>
  <c r="Q291" i="7"/>
  <c r="AD294" i="7"/>
  <c r="B309" i="7"/>
  <c r="C309" i="7" s="1"/>
  <c r="B305" i="7"/>
  <c r="C305" i="7" s="1"/>
  <c r="J304" i="7"/>
  <c r="R288" i="7"/>
  <c r="AD282" i="7"/>
  <c r="AD283" i="7" s="1"/>
  <c r="AE283" i="7" s="1"/>
  <c r="N287" i="7"/>
  <c r="N288" i="7" s="1"/>
  <c r="I287" i="7"/>
  <c r="I288" i="7" s="1"/>
  <c r="W299" i="7"/>
  <c r="P299" i="7"/>
  <c r="K299" i="7"/>
  <c r="U299" i="7"/>
  <c r="AB291" i="7"/>
  <c r="AC292" i="7"/>
  <c r="W292" i="7"/>
  <c r="W293" i="7" s="1"/>
  <c r="S292" i="7"/>
  <c r="X292" i="7"/>
  <c r="P292" i="7"/>
  <c r="R291" i="7"/>
  <c r="O295" i="7"/>
  <c r="Y295" i="7"/>
  <c r="L295" i="7"/>
  <c r="F283" i="7"/>
  <c r="K287" i="7"/>
  <c r="K288" i="7" s="1"/>
  <c r="V287" i="7"/>
  <c r="V288" i="7" s="1"/>
  <c r="Q287" i="7"/>
  <c r="Q288" i="7" s="1"/>
  <c r="V299" i="7"/>
  <c r="X299" i="7"/>
  <c r="S299" i="7"/>
  <c r="AC299" i="7"/>
  <c r="AC291" i="7"/>
  <c r="H291" i="7"/>
  <c r="Z291" i="7"/>
  <c r="AD286" i="7"/>
  <c r="N295" i="7"/>
  <c r="W295" i="7"/>
  <c r="J295" i="7"/>
  <c r="T295" i="7"/>
  <c r="O288" i="7"/>
  <c r="L287" i="7"/>
  <c r="L288" i="7" s="1"/>
  <c r="G287" i="7"/>
  <c r="G288" i="7" s="1"/>
  <c r="Y287" i="7"/>
  <c r="Y288" i="7" s="1"/>
  <c r="B301" i="7"/>
  <c r="C301" i="7" s="1"/>
  <c r="H300" i="7"/>
  <c r="I299" i="7"/>
  <c r="AA299" i="7"/>
  <c r="F291" i="7"/>
  <c r="P291" i="7"/>
  <c r="K291" i="7"/>
  <c r="N291" i="7"/>
  <c r="X291" i="7"/>
  <c r="X293" i="7" s="1"/>
  <c r="S291" i="7"/>
  <c r="H296" i="7"/>
  <c r="B297" i="7"/>
  <c r="C297" i="7" s="1"/>
  <c r="AC296" i="7"/>
  <c r="W296" i="7"/>
  <c r="S296" i="7"/>
  <c r="U295" i="7"/>
  <c r="H295" i="7"/>
  <c r="AD290" i="7"/>
  <c r="J288" i="7"/>
  <c r="M287" i="7"/>
  <c r="M288" i="7" s="1"/>
  <c r="W287" i="7"/>
  <c r="W288" i="7" s="1"/>
  <c r="G299" i="7"/>
  <c r="Y299" i="7"/>
  <c r="F288" i="7"/>
  <c r="L291" i="7"/>
  <c r="V291" i="7"/>
  <c r="I291" i="7"/>
  <c r="E71" i="6"/>
  <c r="D72" i="6"/>
  <c r="AD280" i="5"/>
  <c r="AA285" i="5"/>
  <c r="F285" i="5"/>
  <c r="P285" i="5"/>
  <c r="H277" i="5"/>
  <c r="H278" i="5" s="1"/>
  <c r="AA277" i="5"/>
  <c r="AA278" i="5" s="1"/>
  <c r="G277" i="5"/>
  <c r="G278" i="5" s="1"/>
  <c r="V278" i="5"/>
  <c r="AD272" i="5"/>
  <c r="AD273" i="5" s="1"/>
  <c r="AE273" i="5" s="1"/>
  <c r="O277" i="5"/>
  <c r="O278" i="5" s="1"/>
  <c r="I281" i="5"/>
  <c r="AA281" i="5"/>
  <c r="G281" i="5"/>
  <c r="L285" i="5"/>
  <c r="V285" i="5"/>
  <c r="I285" i="5"/>
  <c r="U289" i="5"/>
  <c r="W289" i="5"/>
  <c r="J289" i="5"/>
  <c r="P277" i="5"/>
  <c r="P278" i="5" s="1"/>
  <c r="I277" i="5"/>
  <c r="I278" i="5" s="1"/>
  <c r="L277" i="5"/>
  <c r="L278" i="5" s="1"/>
  <c r="W277" i="5"/>
  <c r="W278" i="5" s="1"/>
  <c r="X285" i="5"/>
  <c r="F290" i="5"/>
  <c r="Q290" i="5"/>
  <c r="B291" i="5"/>
  <c r="C291" i="5" s="1"/>
  <c r="G290" i="5"/>
  <c r="M277" i="5"/>
  <c r="M278" i="5" s="1"/>
  <c r="J277" i="5"/>
  <c r="J278" i="5" s="1"/>
  <c r="T277" i="5"/>
  <c r="T278" i="5" s="1"/>
  <c r="J281" i="5"/>
  <c r="O281" i="5"/>
  <c r="T285" i="5"/>
  <c r="K285" i="5"/>
  <c r="O285" i="5"/>
  <c r="F289" i="5"/>
  <c r="H289" i="5"/>
  <c r="Z289" i="5"/>
  <c r="AD276" i="5"/>
  <c r="Q277" i="5"/>
  <c r="Q278" i="5" s="1"/>
  <c r="R277" i="5"/>
  <c r="R278" i="5" s="1"/>
  <c r="AB277" i="5"/>
  <c r="AB278" i="5" s="1"/>
  <c r="G285" i="5"/>
  <c r="N281" i="5"/>
  <c r="W281" i="5"/>
  <c r="AB285" i="5"/>
  <c r="T281" i="5"/>
  <c r="R285" i="5"/>
  <c r="M285" i="5"/>
  <c r="W285" i="5"/>
  <c r="S289" i="5"/>
  <c r="N289" i="5"/>
  <c r="P289" i="5"/>
  <c r="F278" i="5"/>
  <c r="U277" i="5"/>
  <c r="U278" i="5" s="1"/>
  <c r="Z277" i="5"/>
  <c r="Z278" i="5" s="1"/>
  <c r="F277" i="5"/>
  <c r="N285" i="5"/>
  <c r="L281" i="5"/>
  <c r="Y285" i="5"/>
  <c r="R281" i="5"/>
  <c r="AB281" i="5"/>
  <c r="H281" i="5"/>
  <c r="S285" i="5"/>
  <c r="U285" i="5"/>
  <c r="AC286" i="5"/>
  <c r="U286" i="5"/>
  <c r="S286" i="5"/>
  <c r="Q286" i="5"/>
  <c r="X286" i="5"/>
  <c r="N286" i="5"/>
  <c r="B287" i="5"/>
  <c r="C287" i="5" s="1"/>
  <c r="AD284" i="5"/>
  <c r="T289" i="5"/>
  <c r="V289" i="5"/>
  <c r="X289" i="5"/>
  <c r="X277" i="5"/>
  <c r="X278" i="5" s="1"/>
  <c r="K277" i="5"/>
  <c r="K278" i="5" s="1"/>
  <c r="N277" i="5"/>
  <c r="N278" i="5" s="1"/>
  <c r="J285" i="5"/>
  <c r="Q285" i="5"/>
  <c r="Q281" i="5"/>
  <c r="Z282" i="5"/>
  <c r="Z283" i="5" s="1"/>
  <c r="AA282" i="5"/>
  <c r="K282" i="5"/>
  <c r="K283" i="5" s="1"/>
  <c r="I282" i="5"/>
  <c r="P282" i="5"/>
  <c r="P283" i="5" s="1"/>
  <c r="U282" i="5"/>
  <c r="U283" i="5" s="1"/>
  <c r="M282" i="5"/>
  <c r="F281" i="5"/>
  <c r="V281" i="5"/>
  <c r="M281" i="5"/>
  <c r="Z285" i="5"/>
  <c r="AC285" i="5"/>
  <c r="AA289" i="5"/>
  <c r="B295" i="5"/>
  <c r="C295" i="5" s="1"/>
  <c r="B299" i="5"/>
  <c r="C299" i="5" s="1"/>
  <c r="V294" i="5"/>
  <c r="F294" i="5"/>
  <c r="L294" i="5"/>
  <c r="AC294" i="5"/>
  <c r="AA294" i="5"/>
  <c r="Y294" i="5"/>
  <c r="X294" i="5"/>
  <c r="Q294" i="5"/>
  <c r="Y277" i="5"/>
  <c r="Y278" i="5" s="1"/>
  <c r="S277" i="5"/>
  <c r="S278" i="5" s="1"/>
  <c r="E71" i="4"/>
  <c r="D72" i="4"/>
  <c r="AE28" i="3"/>
  <c r="AG28" i="3"/>
  <c r="AE43" i="3"/>
  <c r="AG43" i="3"/>
  <c r="AE33" i="3"/>
  <c r="AG33" i="3"/>
  <c r="D26" i="2"/>
  <c r="E25" i="2"/>
  <c r="Y69" i="3"/>
  <c r="Q69" i="3"/>
  <c r="I69" i="3"/>
  <c r="S69" i="3"/>
  <c r="R69" i="3"/>
  <c r="X69" i="3"/>
  <c r="P69" i="3"/>
  <c r="H69" i="3"/>
  <c r="K69" i="3"/>
  <c r="Z69" i="3"/>
  <c r="W69" i="3"/>
  <c r="O69" i="3"/>
  <c r="G69" i="3"/>
  <c r="V69" i="3"/>
  <c r="N69" i="3"/>
  <c r="F69" i="3"/>
  <c r="J69" i="3"/>
  <c r="AC69" i="3"/>
  <c r="U69" i="3"/>
  <c r="M69" i="3"/>
  <c r="AB69" i="3"/>
  <c r="T69" i="3"/>
  <c r="L69" i="3"/>
  <c r="AA69" i="3"/>
  <c r="AA57" i="3"/>
  <c r="S57" i="3"/>
  <c r="K57" i="3"/>
  <c r="Z57" i="3"/>
  <c r="R57" i="3"/>
  <c r="J57" i="3"/>
  <c r="Y57" i="3"/>
  <c r="Q57" i="3"/>
  <c r="I57" i="3"/>
  <c r="X57" i="3"/>
  <c r="P57" i="3"/>
  <c r="H57" i="3"/>
  <c r="W57" i="3"/>
  <c r="W58" i="3" s="1"/>
  <c r="O57" i="3"/>
  <c r="G57" i="3"/>
  <c r="V57" i="3"/>
  <c r="U57" i="3"/>
  <c r="T57" i="3"/>
  <c r="N57" i="3"/>
  <c r="AB57" i="3"/>
  <c r="AC57" i="3"/>
  <c r="M57" i="3"/>
  <c r="L57" i="3"/>
  <c r="F57" i="3"/>
  <c r="AA61" i="3"/>
  <c r="S61" i="3"/>
  <c r="K61" i="3"/>
  <c r="Z61" i="3"/>
  <c r="R61" i="3"/>
  <c r="J61" i="3"/>
  <c r="Y61" i="3"/>
  <c r="Q61" i="3"/>
  <c r="I61" i="3"/>
  <c r="X61" i="3"/>
  <c r="P61" i="3"/>
  <c r="H61" i="3"/>
  <c r="W61" i="3"/>
  <c r="O61" i="3"/>
  <c r="G61" i="3"/>
  <c r="N61" i="3"/>
  <c r="M61" i="3"/>
  <c r="L61" i="3"/>
  <c r="AC61" i="3"/>
  <c r="F61" i="3"/>
  <c r="T61" i="3"/>
  <c r="V61" i="3"/>
  <c r="U61" i="3"/>
  <c r="AB61" i="3"/>
  <c r="AA65" i="3"/>
  <c r="S65" i="3"/>
  <c r="K65" i="3"/>
  <c r="Z65" i="3"/>
  <c r="R65" i="3"/>
  <c r="J65" i="3"/>
  <c r="Y65" i="3"/>
  <c r="Q65" i="3"/>
  <c r="I65" i="3"/>
  <c r="X65" i="3"/>
  <c r="P65" i="3"/>
  <c r="H65" i="3"/>
  <c r="W65" i="3"/>
  <c r="O65" i="3"/>
  <c r="G65" i="3"/>
  <c r="AC65" i="3"/>
  <c r="F65" i="3"/>
  <c r="AB65" i="3"/>
  <c r="V65" i="3"/>
  <c r="U65" i="3"/>
  <c r="L65" i="3"/>
  <c r="M65" i="3"/>
  <c r="T65" i="3"/>
  <c r="N65" i="3"/>
  <c r="P53" i="3"/>
  <c r="M53" i="3"/>
  <c r="K53" i="3"/>
  <c r="S53" i="3"/>
  <c r="Q53" i="3"/>
  <c r="I53" i="3"/>
  <c r="L53" i="3"/>
  <c r="O53" i="3"/>
  <c r="AD59" i="3"/>
  <c r="AA53" i="3"/>
  <c r="W53" i="3"/>
  <c r="AB53" i="3"/>
  <c r="B74" i="3"/>
  <c r="C74" i="3" s="1"/>
  <c r="B70" i="3"/>
  <c r="C70" i="3" s="1"/>
  <c r="B62" i="3"/>
  <c r="C62" i="3" s="1"/>
  <c r="X53" i="3"/>
  <c r="U53" i="3"/>
  <c r="AD51" i="3"/>
  <c r="Z53" i="3"/>
  <c r="H53" i="3"/>
  <c r="AC53" i="3"/>
  <c r="AD55" i="3"/>
  <c r="V53" i="3"/>
  <c r="Y53" i="3"/>
  <c r="AD47" i="3"/>
  <c r="AD48" i="3" s="1"/>
  <c r="AE48" i="3" s="1"/>
  <c r="F48" i="3"/>
  <c r="T53" i="3"/>
  <c r="N53" i="3"/>
  <c r="G53" i="3"/>
  <c r="B66" i="3"/>
  <c r="C66" i="3" s="1"/>
  <c r="R53" i="3"/>
  <c r="Y293" i="11" l="1"/>
  <c r="R293" i="11"/>
  <c r="J293" i="11"/>
  <c r="AD299" i="11"/>
  <c r="AD291" i="11"/>
  <c r="I304" i="11"/>
  <c r="AA304" i="11"/>
  <c r="F304" i="11"/>
  <c r="N304" i="11"/>
  <c r="AC297" i="11"/>
  <c r="U297" i="11"/>
  <c r="X297" i="11"/>
  <c r="S297" i="11"/>
  <c r="K297" i="11"/>
  <c r="K298" i="11" s="1"/>
  <c r="Q297" i="11"/>
  <c r="I297" i="11"/>
  <c r="F297" i="11"/>
  <c r="G292" i="11"/>
  <c r="G293" i="11" s="1"/>
  <c r="Z292" i="11"/>
  <c r="Z293" i="11" s="1"/>
  <c r="O304" i="11"/>
  <c r="Y304" i="11"/>
  <c r="L304" i="11"/>
  <c r="V304" i="11"/>
  <c r="U296" i="11"/>
  <c r="H296" i="11"/>
  <c r="AA296" i="11"/>
  <c r="P301" i="11"/>
  <c r="H301" i="11"/>
  <c r="B302" i="11"/>
  <c r="C302" i="11" s="1"/>
  <c r="W301" i="11"/>
  <c r="F301" i="11"/>
  <c r="AC301" i="11"/>
  <c r="U301" i="11"/>
  <c r="M301" i="11"/>
  <c r="Y301" i="11"/>
  <c r="AA301" i="11"/>
  <c r="S301" i="11"/>
  <c r="K301" i="11"/>
  <c r="Z301" i="11"/>
  <c r="B314" i="11"/>
  <c r="C314" i="11" s="1"/>
  <c r="M309" i="11"/>
  <c r="Q309" i="11"/>
  <c r="P309" i="11"/>
  <c r="B310" i="11"/>
  <c r="C310" i="11" s="1"/>
  <c r="M292" i="11"/>
  <c r="M293" i="11" s="1"/>
  <c r="W292" i="11"/>
  <c r="W293" i="11" s="1"/>
  <c r="S292" i="11"/>
  <c r="S293" i="11" s="1"/>
  <c r="V305" i="11"/>
  <c r="AB305" i="11"/>
  <c r="T305" i="11"/>
  <c r="Z305" i="11"/>
  <c r="J305" i="11"/>
  <c r="Q305" i="11"/>
  <c r="I305" i="11"/>
  <c r="P305" i="11"/>
  <c r="B306" i="11"/>
  <c r="C306" i="11" s="1"/>
  <c r="AC305" i="11"/>
  <c r="N305" i="11"/>
  <c r="F305" i="11"/>
  <c r="AA305" i="11"/>
  <c r="R305" i="11"/>
  <c r="U305" i="11"/>
  <c r="K305" i="11"/>
  <c r="R304" i="11"/>
  <c r="AB304" i="11"/>
  <c r="N296" i="11"/>
  <c r="X296" i="11"/>
  <c r="L296" i="11"/>
  <c r="J304" i="11"/>
  <c r="L292" i="11"/>
  <c r="L293" i="11" s="1"/>
  <c r="U292" i="11"/>
  <c r="U293" i="11" s="1"/>
  <c r="H292" i="11"/>
  <c r="H293" i="11" s="1"/>
  <c r="AA292" i="11"/>
  <c r="AA293" i="11" s="1"/>
  <c r="H304" i="11"/>
  <c r="Z304" i="11"/>
  <c r="M304" i="11"/>
  <c r="Z296" i="11"/>
  <c r="V296" i="11"/>
  <c r="I296" i="11"/>
  <c r="T296" i="11"/>
  <c r="AD287" i="11"/>
  <c r="S298" i="11"/>
  <c r="W304" i="11"/>
  <c r="Q292" i="11"/>
  <c r="Q293" i="11" s="1"/>
  <c r="AC292" i="11"/>
  <c r="AC293" i="11" s="1"/>
  <c r="P292" i="11"/>
  <c r="P293" i="11" s="1"/>
  <c r="P304" i="11"/>
  <c r="K304" i="11"/>
  <c r="U304" i="11"/>
  <c r="AC296" i="11"/>
  <c r="AC298" i="11" s="1"/>
  <c r="G296" i="11"/>
  <c r="Q296" i="11"/>
  <c r="Q298" i="11" s="1"/>
  <c r="AB296" i="11"/>
  <c r="V293" i="11"/>
  <c r="AD300" i="11"/>
  <c r="AD295" i="11"/>
  <c r="T304" i="11"/>
  <c r="T292" i="11"/>
  <c r="T293" i="11" s="1"/>
  <c r="F292" i="11"/>
  <c r="X304" i="11"/>
  <c r="S304" i="11"/>
  <c r="J296" i="11"/>
  <c r="O296" i="11"/>
  <c r="AD288" i="11"/>
  <c r="AE288" i="11" s="1"/>
  <c r="E71" i="10"/>
  <c r="D72" i="10"/>
  <c r="AA304" i="9"/>
  <c r="O304" i="9"/>
  <c r="L304" i="9"/>
  <c r="G304" i="9"/>
  <c r="R304" i="9"/>
  <c r="W304" i="9"/>
  <c r="U304" i="9"/>
  <c r="K304" i="9"/>
  <c r="X304" i="9"/>
  <c r="C309" i="9"/>
  <c r="P292" i="9"/>
  <c r="G292" i="9"/>
  <c r="AA292" i="9"/>
  <c r="AA293" i="9" s="1"/>
  <c r="AD287" i="9"/>
  <c r="AD288" i="9" s="1"/>
  <c r="AE288" i="9" s="1"/>
  <c r="F288" i="9"/>
  <c r="M296" i="9"/>
  <c r="AD295" i="9"/>
  <c r="Q292" i="9"/>
  <c r="Q293" i="9" s="1"/>
  <c r="O292" i="9"/>
  <c r="O293" i="9" s="1"/>
  <c r="M292" i="9"/>
  <c r="M293" i="9" s="1"/>
  <c r="Q296" i="9"/>
  <c r="L296" i="9"/>
  <c r="S296" i="9"/>
  <c r="T305" i="9"/>
  <c r="Z305" i="9"/>
  <c r="Q305" i="9"/>
  <c r="M305" i="9"/>
  <c r="F305" i="9"/>
  <c r="B306" i="9"/>
  <c r="C306" i="9" s="1"/>
  <c r="U305" i="9"/>
  <c r="AD299" i="9"/>
  <c r="T292" i="9"/>
  <c r="T293" i="9" s="1"/>
  <c r="W292" i="9"/>
  <c r="W293" i="9" s="1"/>
  <c r="U292" i="9"/>
  <c r="U293" i="9" s="1"/>
  <c r="L292" i="9"/>
  <c r="Y296" i="9"/>
  <c r="X296" i="9"/>
  <c r="AA296" i="9"/>
  <c r="AC304" i="9"/>
  <c r="AB309" i="9"/>
  <c r="L309" i="9"/>
  <c r="AA309" i="9"/>
  <c r="K309" i="9"/>
  <c r="Z309" i="9"/>
  <c r="R309" i="9"/>
  <c r="Q309" i="9"/>
  <c r="I309" i="9"/>
  <c r="M309" i="9"/>
  <c r="X309" i="9"/>
  <c r="H309" i="9"/>
  <c r="U309" i="9"/>
  <c r="N309" i="9"/>
  <c r="B310" i="9"/>
  <c r="C310" i="9" s="1"/>
  <c r="W309" i="9"/>
  <c r="P309" i="9"/>
  <c r="O309" i="9"/>
  <c r="G309" i="9"/>
  <c r="B314" i="9"/>
  <c r="Y292" i="9"/>
  <c r="Y293" i="9" s="1"/>
  <c r="J292" i="9"/>
  <c r="J293" i="9" s="1"/>
  <c r="AC292" i="9"/>
  <c r="AC293" i="9" s="1"/>
  <c r="AA301" i="9"/>
  <c r="K301" i="9"/>
  <c r="Z301" i="9"/>
  <c r="J301" i="9"/>
  <c r="Y301" i="9"/>
  <c r="Q301" i="9"/>
  <c r="I301" i="9"/>
  <c r="P301" i="9"/>
  <c r="H301" i="9"/>
  <c r="B302" i="9"/>
  <c r="C302" i="9" s="1"/>
  <c r="O301" i="9"/>
  <c r="N301" i="9"/>
  <c r="AB301" i="9"/>
  <c r="L301" i="9"/>
  <c r="G301" i="9"/>
  <c r="T301" i="9"/>
  <c r="S301" i="9"/>
  <c r="U301" i="9"/>
  <c r="M301" i="9"/>
  <c r="F301" i="9"/>
  <c r="AC301" i="9"/>
  <c r="L293" i="9"/>
  <c r="P293" i="9"/>
  <c r="I296" i="9"/>
  <c r="F296" i="9"/>
  <c r="T296" i="9"/>
  <c r="Q304" i="9"/>
  <c r="S304" i="9"/>
  <c r="F304" i="9"/>
  <c r="H304" i="9"/>
  <c r="AD291" i="9"/>
  <c r="H292" i="9"/>
  <c r="H293" i="9" s="1"/>
  <c r="R292" i="9"/>
  <c r="R293" i="9" s="1"/>
  <c r="F292" i="9"/>
  <c r="F293" i="9" s="1"/>
  <c r="S292" i="9"/>
  <c r="S293" i="9" s="1"/>
  <c r="V293" i="9"/>
  <c r="H296" i="9"/>
  <c r="N296" i="9"/>
  <c r="AB296" i="9"/>
  <c r="T304" i="9"/>
  <c r="I304" i="9"/>
  <c r="N304" i="9"/>
  <c r="P304" i="9"/>
  <c r="AB292" i="9"/>
  <c r="AB293" i="9" s="1"/>
  <c r="Z292" i="9"/>
  <c r="Z293" i="9" s="1"/>
  <c r="N292" i="9"/>
  <c r="N293" i="9" s="1"/>
  <c r="R300" i="9"/>
  <c r="AA300" i="9"/>
  <c r="F300" i="9"/>
  <c r="X297" i="9"/>
  <c r="P296" i="9"/>
  <c r="Z296" i="9"/>
  <c r="G293" i="9"/>
  <c r="AB304" i="9"/>
  <c r="Y304" i="9"/>
  <c r="V304" i="9"/>
  <c r="X292" i="9"/>
  <c r="X293" i="9" s="1"/>
  <c r="I292" i="9"/>
  <c r="I293" i="9" s="1"/>
  <c r="K292" i="9"/>
  <c r="K293" i="9" s="1"/>
  <c r="E71" i="8"/>
  <c r="D72" i="8"/>
  <c r="AD299" i="7"/>
  <c r="AD295" i="7"/>
  <c r="F304" i="7"/>
  <c r="K296" i="7"/>
  <c r="U296" i="7"/>
  <c r="K297" i="7"/>
  <c r="AA297" i="7"/>
  <c r="Q297" i="7"/>
  <c r="I297" i="7"/>
  <c r="M297" i="7"/>
  <c r="F297" i="7"/>
  <c r="AC297" i="7"/>
  <c r="AC298" i="7" s="1"/>
  <c r="R300" i="7"/>
  <c r="F300" i="7"/>
  <c r="P300" i="7"/>
  <c r="I292" i="7"/>
  <c r="I293" i="7" s="1"/>
  <c r="K292" i="7"/>
  <c r="K293" i="7" s="1"/>
  <c r="U292" i="7"/>
  <c r="U293" i="7" s="1"/>
  <c r="AA304" i="7"/>
  <c r="AC304" i="7"/>
  <c r="B314" i="7"/>
  <c r="C314" i="7" s="1"/>
  <c r="V309" i="7"/>
  <c r="L309" i="7"/>
  <c r="F309" i="7"/>
  <c r="Y309" i="7"/>
  <c r="Q309" i="7"/>
  <c r="H309" i="7"/>
  <c r="G309" i="7"/>
  <c r="B310" i="7"/>
  <c r="C310" i="7" s="1"/>
  <c r="R304" i="7"/>
  <c r="Q296" i="7"/>
  <c r="AA296" i="7"/>
  <c r="F296" i="7"/>
  <c r="P296" i="7"/>
  <c r="L300" i="7"/>
  <c r="V300" i="7"/>
  <c r="I300" i="7"/>
  <c r="Q292" i="7"/>
  <c r="Q293" i="7" s="1"/>
  <c r="AA292" i="7"/>
  <c r="AA293" i="7" s="1"/>
  <c r="F292" i="7"/>
  <c r="F293" i="7" s="1"/>
  <c r="K304" i="7"/>
  <c r="N304" i="7"/>
  <c r="P304" i="7"/>
  <c r="AD287" i="7"/>
  <c r="AD288" i="7" s="1"/>
  <c r="AE288" i="7" s="1"/>
  <c r="H304" i="7"/>
  <c r="N296" i="7"/>
  <c r="X296" i="7"/>
  <c r="Z300" i="7"/>
  <c r="T300" i="7"/>
  <c r="G300" i="7"/>
  <c r="Q300" i="7"/>
  <c r="N292" i="7"/>
  <c r="N293" i="7" s="1"/>
  <c r="L304" i="7"/>
  <c r="V304" i="7"/>
  <c r="X304" i="7"/>
  <c r="N300" i="7"/>
  <c r="R296" i="7"/>
  <c r="L296" i="7"/>
  <c r="V296" i="7"/>
  <c r="S300" i="7"/>
  <c r="AB300" i="7"/>
  <c r="O300" i="7"/>
  <c r="Y300" i="7"/>
  <c r="Y292" i="7"/>
  <c r="Y293" i="7" s="1"/>
  <c r="L292" i="7"/>
  <c r="L293" i="7" s="1"/>
  <c r="V292" i="7"/>
  <c r="V293" i="7" s="1"/>
  <c r="S304" i="7"/>
  <c r="G304" i="7"/>
  <c r="I304" i="7"/>
  <c r="Y296" i="7"/>
  <c r="T296" i="7"/>
  <c r="G296" i="7"/>
  <c r="AA300" i="7"/>
  <c r="M300" i="7"/>
  <c r="W300" i="7"/>
  <c r="AC293" i="7"/>
  <c r="J292" i="7"/>
  <c r="J293" i="7" s="1"/>
  <c r="T292" i="7"/>
  <c r="T293" i="7" s="1"/>
  <c r="G292" i="7"/>
  <c r="G293" i="7" s="1"/>
  <c r="T304" i="7"/>
  <c r="O304" i="7"/>
  <c r="Q304" i="7"/>
  <c r="X300" i="7"/>
  <c r="Z304" i="7"/>
  <c r="J296" i="7"/>
  <c r="Z296" i="7"/>
  <c r="AB296" i="7"/>
  <c r="O296" i="7"/>
  <c r="P293" i="7"/>
  <c r="J300" i="7"/>
  <c r="U300" i="7"/>
  <c r="AC301" i="7"/>
  <c r="U301" i="7"/>
  <c r="M301" i="7"/>
  <c r="AA301" i="7"/>
  <c r="S301" i="7"/>
  <c r="K301" i="7"/>
  <c r="I301" i="7"/>
  <c r="X301" i="7"/>
  <c r="P301" i="7"/>
  <c r="F301" i="7"/>
  <c r="B302" i="7"/>
  <c r="C302" i="7" s="1"/>
  <c r="V301" i="7"/>
  <c r="W301" i="7"/>
  <c r="R292" i="7"/>
  <c r="R293" i="7" s="1"/>
  <c r="AB292" i="7"/>
  <c r="AB293" i="7" s="1"/>
  <c r="O292" i="7"/>
  <c r="O293" i="7" s="1"/>
  <c r="M304" i="7"/>
  <c r="W304" i="7"/>
  <c r="Y304" i="7"/>
  <c r="I296" i="7"/>
  <c r="M296" i="7"/>
  <c r="M298" i="7" s="1"/>
  <c r="S293" i="7"/>
  <c r="AD291" i="7"/>
  <c r="K300" i="7"/>
  <c r="AC300" i="7"/>
  <c r="H292" i="7"/>
  <c r="H293" i="7" s="1"/>
  <c r="Z292" i="7"/>
  <c r="Z293" i="7" s="1"/>
  <c r="M292" i="7"/>
  <c r="M293" i="7" s="1"/>
  <c r="AB304" i="7"/>
  <c r="U304" i="7"/>
  <c r="V305" i="7"/>
  <c r="F305" i="7"/>
  <c r="M305" i="7"/>
  <c r="AB305" i="7"/>
  <c r="T305" i="7"/>
  <c r="L305" i="7"/>
  <c r="N305" i="7"/>
  <c r="AA305" i="7"/>
  <c r="Z305" i="7"/>
  <c r="R305" i="7"/>
  <c r="J305" i="7"/>
  <c r="Y305" i="7"/>
  <c r="Q305" i="7"/>
  <c r="I305" i="7"/>
  <c r="O305" i="7"/>
  <c r="H305" i="7"/>
  <c r="G305" i="7"/>
  <c r="X305" i="7"/>
  <c r="B306" i="7"/>
  <c r="C306" i="7" s="1"/>
  <c r="D73" i="6"/>
  <c r="E72" i="6"/>
  <c r="H287" i="5"/>
  <c r="W287" i="5"/>
  <c r="AC287" i="5"/>
  <c r="AC288" i="5" s="1"/>
  <c r="U287" i="5"/>
  <c r="U288" i="5" s="1"/>
  <c r="M287" i="5"/>
  <c r="O287" i="5"/>
  <c r="Z287" i="5"/>
  <c r="S287" i="5"/>
  <c r="S288" i="5" s="1"/>
  <c r="R287" i="5"/>
  <c r="AD289" i="5"/>
  <c r="N290" i="5"/>
  <c r="AD285" i="5"/>
  <c r="N294" i="5"/>
  <c r="N282" i="5"/>
  <c r="N283" i="5" s="1"/>
  <c r="X282" i="5"/>
  <c r="X283" i="5" s="1"/>
  <c r="S282" i="5"/>
  <c r="S283" i="5" s="1"/>
  <c r="G286" i="5"/>
  <c r="I286" i="5"/>
  <c r="AA286" i="5"/>
  <c r="H290" i="5"/>
  <c r="Y290" i="5"/>
  <c r="L290" i="5"/>
  <c r="V290" i="5"/>
  <c r="O290" i="5"/>
  <c r="J290" i="5"/>
  <c r="T290" i="5"/>
  <c r="O286" i="5"/>
  <c r="Y286" i="5"/>
  <c r="L286" i="5"/>
  <c r="P290" i="5"/>
  <c r="R290" i="5"/>
  <c r="AB290" i="5"/>
  <c r="AA283" i="5"/>
  <c r="AA299" i="5"/>
  <c r="Q299" i="5"/>
  <c r="B300" i="5"/>
  <c r="C300" i="5" s="1"/>
  <c r="G299" i="5"/>
  <c r="B304" i="5"/>
  <c r="C304" i="5" s="1"/>
  <c r="V283" i="5"/>
  <c r="G282" i="5"/>
  <c r="G283" i="5" s="1"/>
  <c r="Y282" i="5"/>
  <c r="Y283" i="5" s="1"/>
  <c r="L282" i="5"/>
  <c r="L283" i="5" s="1"/>
  <c r="V286" i="5"/>
  <c r="J286" i="5"/>
  <c r="T286" i="5"/>
  <c r="W290" i="5"/>
  <c r="Z290" i="5"/>
  <c r="M290" i="5"/>
  <c r="I283" i="5"/>
  <c r="M283" i="5"/>
  <c r="V282" i="5"/>
  <c r="R294" i="5"/>
  <c r="M294" i="5"/>
  <c r="O294" i="5"/>
  <c r="AD281" i="5"/>
  <c r="O282" i="5"/>
  <c r="J282" i="5"/>
  <c r="J283" i="5" s="1"/>
  <c r="T282" i="5"/>
  <c r="T283" i="5" s="1"/>
  <c r="W286" i="5"/>
  <c r="R286" i="5"/>
  <c r="AB286" i="5"/>
  <c r="AD277" i="5"/>
  <c r="AD278" i="5" s="1"/>
  <c r="AE278" i="5" s="1"/>
  <c r="X290" i="5"/>
  <c r="K290" i="5"/>
  <c r="U290" i="5"/>
  <c r="T294" i="5"/>
  <c r="Q282" i="5"/>
  <c r="G294" i="5"/>
  <c r="Z294" i="5"/>
  <c r="H294" i="5"/>
  <c r="K294" i="5"/>
  <c r="U294" i="5"/>
  <c r="W294" i="5"/>
  <c r="AC282" i="5"/>
  <c r="AC283" i="5" s="1"/>
  <c r="W282" i="5"/>
  <c r="W283" i="5" s="1"/>
  <c r="R282" i="5"/>
  <c r="R283" i="5" s="1"/>
  <c r="AB282" i="5"/>
  <c r="AB283" i="5" s="1"/>
  <c r="H286" i="5"/>
  <c r="H288" i="5" s="1"/>
  <c r="Z286" i="5"/>
  <c r="Z288" i="5" s="1"/>
  <c r="M286" i="5"/>
  <c r="M288" i="5" s="1"/>
  <c r="J291" i="5"/>
  <c r="Y291" i="5"/>
  <c r="Q291" i="5"/>
  <c r="I291" i="5"/>
  <c r="X291" i="5"/>
  <c r="P291" i="5"/>
  <c r="B292" i="5"/>
  <c r="C292" i="5" s="1"/>
  <c r="W291" i="5"/>
  <c r="O291" i="5"/>
  <c r="G291" i="5"/>
  <c r="V291" i="5"/>
  <c r="N291" i="5"/>
  <c r="F291" i="5"/>
  <c r="M291" i="5"/>
  <c r="AB291" i="5"/>
  <c r="AA291" i="5"/>
  <c r="T291" i="5"/>
  <c r="S291" i="5"/>
  <c r="L291" i="5"/>
  <c r="Z291" i="5"/>
  <c r="S290" i="5"/>
  <c r="AC290" i="5"/>
  <c r="J294" i="5"/>
  <c r="AB294" i="5"/>
  <c r="I294" i="5"/>
  <c r="P294" i="5"/>
  <c r="S294" i="5"/>
  <c r="J295" i="5"/>
  <c r="B296" i="5"/>
  <c r="C296" i="5" s="1"/>
  <c r="W295" i="5"/>
  <c r="Y295" i="5"/>
  <c r="AB295" i="5"/>
  <c r="F282" i="5"/>
  <c r="F283" i="5" s="1"/>
  <c r="H282" i="5"/>
  <c r="H283" i="5" s="1"/>
  <c r="Q283" i="5"/>
  <c r="F286" i="5"/>
  <c r="P286" i="5"/>
  <c r="K286" i="5"/>
  <c r="W288" i="5"/>
  <c r="O283" i="5"/>
  <c r="I290" i="5"/>
  <c r="AA290" i="5"/>
  <c r="D73" i="4"/>
  <c r="E72" i="4"/>
  <c r="D27" i="2"/>
  <c r="E26" i="2"/>
  <c r="Y70" i="3"/>
  <c r="Q70" i="3"/>
  <c r="I70" i="3"/>
  <c r="X70" i="3"/>
  <c r="P70" i="3"/>
  <c r="H70" i="3"/>
  <c r="W70" i="3"/>
  <c r="O70" i="3"/>
  <c r="G70" i="3"/>
  <c r="K70" i="3"/>
  <c r="Z70" i="3"/>
  <c r="V70" i="3"/>
  <c r="N70" i="3"/>
  <c r="F70" i="3"/>
  <c r="AA70" i="3"/>
  <c r="AC70" i="3"/>
  <c r="U70" i="3"/>
  <c r="M70" i="3"/>
  <c r="S70" i="3"/>
  <c r="J70" i="3"/>
  <c r="AB70" i="3"/>
  <c r="T70" i="3"/>
  <c r="L70" i="3"/>
  <c r="R70" i="3"/>
  <c r="AC74" i="3"/>
  <c r="U74" i="3"/>
  <c r="M74" i="3"/>
  <c r="G74" i="3"/>
  <c r="N74" i="3"/>
  <c r="AB74" i="3"/>
  <c r="T74" i="3"/>
  <c r="L74" i="3"/>
  <c r="V74" i="3"/>
  <c r="AA74" i="3"/>
  <c r="S74" i="3"/>
  <c r="K74" i="3"/>
  <c r="Z74" i="3"/>
  <c r="R74" i="3"/>
  <c r="J74" i="3"/>
  <c r="O74" i="3"/>
  <c r="F74" i="3"/>
  <c r="Y74" i="3"/>
  <c r="Q74" i="3"/>
  <c r="I74" i="3"/>
  <c r="X74" i="3"/>
  <c r="P74" i="3"/>
  <c r="H74" i="3"/>
  <c r="W74" i="3"/>
  <c r="AA62" i="3"/>
  <c r="S62" i="3"/>
  <c r="K62" i="3"/>
  <c r="Z62" i="3"/>
  <c r="R62" i="3"/>
  <c r="J62" i="3"/>
  <c r="Y62" i="3"/>
  <c r="Q62" i="3"/>
  <c r="I62" i="3"/>
  <c r="X62" i="3"/>
  <c r="P62" i="3"/>
  <c r="H62" i="3"/>
  <c r="W62" i="3"/>
  <c r="O62" i="3"/>
  <c r="G62" i="3"/>
  <c r="M62" i="3"/>
  <c r="L62" i="3"/>
  <c r="AC62" i="3"/>
  <c r="F62" i="3"/>
  <c r="AB62" i="3"/>
  <c r="N62" i="3"/>
  <c r="V62" i="3"/>
  <c r="U62" i="3"/>
  <c r="T62" i="3"/>
  <c r="AA66" i="3"/>
  <c r="S66" i="3"/>
  <c r="K66" i="3"/>
  <c r="Z66" i="3"/>
  <c r="R66" i="3"/>
  <c r="J66" i="3"/>
  <c r="Y66" i="3"/>
  <c r="Q66" i="3"/>
  <c r="I66" i="3"/>
  <c r="X66" i="3"/>
  <c r="P66" i="3"/>
  <c r="H66" i="3"/>
  <c r="W66" i="3"/>
  <c r="O66" i="3"/>
  <c r="G66" i="3"/>
  <c r="AB66" i="3"/>
  <c r="V66" i="3"/>
  <c r="U66" i="3"/>
  <c r="T66" i="3"/>
  <c r="AC66" i="3"/>
  <c r="F66" i="3"/>
  <c r="N66" i="3"/>
  <c r="M66" i="3"/>
  <c r="L66" i="3"/>
  <c r="G58" i="3"/>
  <c r="Z58" i="3"/>
  <c r="O58" i="3"/>
  <c r="S58" i="3"/>
  <c r="U58" i="3"/>
  <c r="K58" i="3"/>
  <c r="Q58" i="3"/>
  <c r="J58" i="3"/>
  <c r="AA58" i="3"/>
  <c r="V58" i="3"/>
  <c r="T58" i="3"/>
  <c r="L58" i="3"/>
  <c r="N58" i="3"/>
  <c r="AC58" i="3"/>
  <c r="AB58" i="3"/>
  <c r="X58" i="3"/>
  <c r="R58" i="3"/>
  <c r="P58" i="3"/>
  <c r="M58" i="3"/>
  <c r="AD64" i="3"/>
  <c r="AD52" i="3"/>
  <c r="AD53" i="3" s="1"/>
  <c r="AE53" i="3" s="1"/>
  <c r="F53" i="3"/>
  <c r="B67" i="3"/>
  <c r="C67" i="3" s="1"/>
  <c r="AD60" i="3"/>
  <c r="Y58" i="3"/>
  <c r="H58" i="3"/>
  <c r="I58" i="3"/>
  <c r="B71" i="3"/>
  <c r="C71" i="3" s="1"/>
  <c r="AD56" i="3"/>
  <c r="F58" i="3"/>
  <c r="B79" i="3"/>
  <c r="C79" i="3" s="1"/>
  <c r="B75" i="3"/>
  <c r="C75" i="3" s="1"/>
  <c r="I298" i="11" l="1"/>
  <c r="K309" i="11"/>
  <c r="U309" i="11"/>
  <c r="AD296" i="11"/>
  <c r="X309" i="11"/>
  <c r="S309" i="11"/>
  <c r="AC309" i="11"/>
  <c r="T302" i="11"/>
  <c r="Q302" i="11"/>
  <c r="W302" i="11"/>
  <c r="W303" i="11" s="1"/>
  <c r="V302" i="11"/>
  <c r="I309" i="11"/>
  <c r="AA309" i="11"/>
  <c r="F309" i="11"/>
  <c r="N297" i="11"/>
  <c r="N298" i="11" s="1"/>
  <c r="AA297" i="11"/>
  <c r="AA298" i="11" s="1"/>
  <c r="G297" i="11"/>
  <c r="Z310" i="11"/>
  <c r="I310" i="11"/>
  <c r="P310" i="11"/>
  <c r="H310" i="11"/>
  <c r="B311" i="11"/>
  <c r="C311" i="11" s="1"/>
  <c r="G310" i="11"/>
  <c r="V310" i="11"/>
  <c r="F310" i="11"/>
  <c r="AC310" i="11"/>
  <c r="AB310" i="11"/>
  <c r="T310" i="11"/>
  <c r="L310" i="11"/>
  <c r="X310" i="11"/>
  <c r="AA310" i="11"/>
  <c r="S310" i="11"/>
  <c r="N309" i="11"/>
  <c r="O297" i="11"/>
  <c r="O298" i="11" s="1"/>
  <c r="X298" i="11"/>
  <c r="G305" i="11"/>
  <c r="S305" i="11"/>
  <c r="G309" i="11"/>
  <c r="Y309" i="11"/>
  <c r="L309" i="11"/>
  <c r="V309" i="11"/>
  <c r="N301" i="11"/>
  <c r="X301" i="11"/>
  <c r="U298" i="11"/>
  <c r="V297" i="11"/>
  <c r="V298" i="11" s="1"/>
  <c r="L297" i="11"/>
  <c r="L298" i="11" s="1"/>
  <c r="W297" i="11"/>
  <c r="W298" i="11" s="1"/>
  <c r="AD304" i="11"/>
  <c r="L305" i="11"/>
  <c r="O305" i="11"/>
  <c r="X305" i="11"/>
  <c r="O309" i="11"/>
  <c r="J309" i="11"/>
  <c r="T309" i="11"/>
  <c r="Z314" i="11"/>
  <c r="J314" i="11"/>
  <c r="Y314" i="11"/>
  <c r="H314" i="11"/>
  <c r="B315" i="11"/>
  <c r="C315" i="11" s="1"/>
  <c r="W314" i="11"/>
  <c r="O314" i="11"/>
  <c r="B319" i="11"/>
  <c r="C319" i="11" s="1"/>
  <c r="F314" i="11"/>
  <c r="U314" i="11"/>
  <c r="M314" i="11"/>
  <c r="R314" i="11"/>
  <c r="L301" i="11"/>
  <c r="V301" i="11"/>
  <c r="V303" i="11" s="1"/>
  <c r="I301" i="11"/>
  <c r="J297" i="11"/>
  <c r="J298" i="11" s="1"/>
  <c r="T297" i="11"/>
  <c r="T298" i="11" s="1"/>
  <c r="H297" i="11"/>
  <c r="H298" i="11" s="1"/>
  <c r="W305" i="11"/>
  <c r="Z306" i="11"/>
  <c r="R306" i="11"/>
  <c r="Q306" i="11"/>
  <c r="I306" i="11"/>
  <c r="X306" i="11"/>
  <c r="P306" i="11"/>
  <c r="H306" i="11"/>
  <c r="B307" i="11"/>
  <c r="C307" i="11" s="1"/>
  <c r="F306" i="11"/>
  <c r="AC306" i="11"/>
  <c r="U306" i="11"/>
  <c r="M306" i="11"/>
  <c r="AB306" i="11"/>
  <c r="T306" i="11"/>
  <c r="J306" i="11"/>
  <c r="K306" i="11"/>
  <c r="G306" i="11"/>
  <c r="AA306" i="11"/>
  <c r="W306" i="11"/>
  <c r="S306" i="11"/>
  <c r="O306" i="11"/>
  <c r="Y305" i="11"/>
  <c r="W309" i="11"/>
  <c r="R309" i="11"/>
  <c r="AB309" i="11"/>
  <c r="J301" i="11"/>
  <c r="T301" i="11"/>
  <c r="G301" i="11"/>
  <c r="Q301" i="11"/>
  <c r="Q303" i="11" s="1"/>
  <c r="R297" i="11"/>
  <c r="R298" i="11" s="1"/>
  <c r="AB297" i="11"/>
  <c r="AB298" i="11" s="1"/>
  <c r="P297" i="11"/>
  <c r="P298" i="11" s="1"/>
  <c r="AD292" i="11"/>
  <c r="AD293" i="11" s="1"/>
  <c r="AE293" i="11" s="1"/>
  <c r="F293" i="11"/>
  <c r="G298" i="11"/>
  <c r="M305" i="11"/>
  <c r="H305" i="11"/>
  <c r="F298" i="11"/>
  <c r="H309" i="11"/>
  <c r="Z309" i="11"/>
  <c r="R301" i="11"/>
  <c r="AB301" i="11"/>
  <c r="O301" i="11"/>
  <c r="Y297" i="11"/>
  <c r="Y298" i="11" s="1"/>
  <c r="Z297" i="11"/>
  <c r="Z298" i="11" s="1"/>
  <c r="M297" i="11"/>
  <c r="M298" i="11" s="1"/>
  <c r="D73" i="10"/>
  <c r="E72" i="10"/>
  <c r="C314" i="9"/>
  <c r="X314" i="9" s="1"/>
  <c r="Q297" i="9"/>
  <c r="Q298" i="9" s="1"/>
  <c r="Y297" i="9"/>
  <c r="F297" i="9"/>
  <c r="F298" i="9" s="1"/>
  <c r="N297" i="9"/>
  <c r="N298" i="9" s="1"/>
  <c r="I297" i="9"/>
  <c r="I298" i="9" s="1"/>
  <c r="V309" i="9"/>
  <c r="J309" i="9"/>
  <c r="T309" i="9"/>
  <c r="P305" i="9"/>
  <c r="W305" i="9"/>
  <c r="R305" i="9"/>
  <c r="AB305" i="9"/>
  <c r="M297" i="9"/>
  <c r="M298" i="9" s="1"/>
  <c r="AD296" i="9"/>
  <c r="X305" i="9"/>
  <c r="AC305" i="9"/>
  <c r="K305" i="9"/>
  <c r="S297" i="9"/>
  <c r="G297" i="9"/>
  <c r="G298" i="9" s="1"/>
  <c r="T297" i="9"/>
  <c r="T298" i="9" s="1"/>
  <c r="O297" i="9"/>
  <c r="O298" i="9" s="1"/>
  <c r="AD304" i="9"/>
  <c r="O305" i="9"/>
  <c r="N305" i="9"/>
  <c r="S305" i="9"/>
  <c r="J297" i="9"/>
  <c r="J298" i="9" s="1"/>
  <c r="K297" i="9"/>
  <c r="K298" i="9" s="1"/>
  <c r="W297" i="9"/>
  <c r="W298" i="9" s="1"/>
  <c r="R297" i="9"/>
  <c r="R298" i="9" s="1"/>
  <c r="AD292" i="9"/>
  <c r="AD293" i="9" s="1"/>
  <c r="AE293" i="9" s="1"/>
  <c r="AC302" i="9"/>
  <c r="AC303" i="9" s="1"/>
  <c r="U302" i="9"/>
  <c r="U303" i="9" s="1"/>
  <c r="Q302" i="9"/>
  <c r="Q303" i="9" s="1"/>
  <c r="Y302" i="9"/>
  <c r="Y303" i="9" s="1"/>
  <c r="P302" i="9"/>
  <c r="P303" i="9" s="1"/>
  <c r="R301" i="9"/>
  <c r="H310" i="9"/>
  <c r="B311" i="9"/>
  <c r="C311" i="9" s="1"/>
  <c r="W310" i="9"/>
  <c r="AC310" i="9"/>
  <c r="M310" i="9"/>
  <c r="I310" i="9"/>
  <c r="Q310" i="9"/>
  <c r="O310" i="9"/>
  <c r="AC309" i="9"/>
  <c r="S309" i="9"/>
  <c r="B307" i="9"/>
  <c r="C307" i="9" s="1"/>
  <c r="W306" i="9"/>
  <c r="O306" i="9"/>
  <c r="G306" i="9"/>
  <c r="V306" i="9"/>
  <c r="AC306" i="9"/>
  <c r="M306" i="9"/>
  <c r="Q306" i="9"/>
  <c r="AB306" i="9"/>
  <c r="L306" i="9"/>
  <c r="Y306" i="9"/>
  <c r="R306" i="9"/>
  <c r="AA306" i="9"/>
  <c r="T306" i="9"/>
  <c r="K306" i="9"/>
  <c r="X306" i="9"/>
  <c r="I305" i="9"/>
  <c r="AA305" i="9"/>
  <c r="U297" i="9"/>
  <c r="U298" i="9" s="1"/>
  <c r="X298" i="9"/>
  <c r="S298" i="9"/>
  <c r="H297" i="9"/>
  <c r="H298" i="9" s="1"/>
  <c r="Z297" i="9"/>
  <c r="Z298" i="9" s="1"/>
  <c r="Y298" i="9"/>
  <c r="V305" i="9"/>
  <c r="Y305" i="9"/>
  <c r="L305" i="9"/>
  <c r="AA297" i="9"/>
  <c r="AA298" i="9" s="1"/>
  <c r="V297" i="9"/>
  <c r="V298" i="9" s="1"/>
  <c r="L297" i="9"/>
  <c r="L298" i="9" s="1"/>
  <c r="P297" i="9"/>
  <c r="P298" i="9" s="1"/>
  <c r="AC297" i="9"/>
  <c r="AC298" i="9" s="1"/>
  <c r="AB297" i="9"/>
  <c r="AB298" i="9" s="1"/>
  <c r="AD300" i="9"/>
  <c r="V301" i="9"/>
  <c r="W301" i="9"/>
  <c r="X301" i="9"/>
  <c r="Y314" i="9"/>
  <c r="Q314" i="9"/>
  <c r="I314" i="9"/>
  <c r="B315" i="9"/>
  <c r="C315" i="9" s="1"/>
  <c r="B319" i="9"/>
  <c r="V314" i="9"/>
  <c r="AB314" i="9"/>
  <c r="AA314" i="9"/>
  <c r="S314" i="9"/>
  <c r="R314" i="9"/>
  <c r="J314" i="9"/>
  <c r="F309" i="9"/>
  <c r="Y309" i="9"/>
  <c r="H305" i="9"/>
  <c r="G305" i="9"/>
  <c r="J305" i="9"/>
  <c r="D73" i="8"/>
  <c r="E72" i="8"/>
  <c r="Q298" i="7"/>
  <c r="I310" i="7"/>
  <c r="X310" i="7"/>
  <c r="P310" i="7"/>
  <c r="B311" i="7"/>
  <c r="C311" i="7" s="1"/>
  <c r="V310" i="7"/>
  <c r="N310" i="7"/>
  <c r="F310" i="7"/>
  <c r="S310" i="7"/>
  <c r="L310" i="7"/>
  <c r="K310" i="7"/>
  <c r="Z310" i="7"/>
  <c r="N309" i="7"/>
  <c r="X297" i="7"/>
  <c r="S297" i="7"/>
  <c r="S298" i="7" s="1"/>
  <c r="AD304" i="7"/>
  <c r="X302" i="7"/>
  <c r="X303" i="7" s="1"/>
  <c r="P302" i="7"/>
  <c r="P303" i="7" s="1"/>
  <c r="H302" i="7"/>
  <c r="F302" i="7"/>
  <c r="AC302" i="7"/>
  <c r="AC303" i="7" s="1"/>
  <c r="U302" i="7"/>
  <c r="U303" i="7" s="1"/>
  <c r="W302" i="7"/>
  <c r="W303" i="7" s="1"/>
  <c r="R302" i="7"/>
  <c r="K302" i="7"/>
  <c r="K303" i="7" s="1"/>
  <c r="J302" i="7"/>
  <c r="AA298" i="7"/>
  <c r="J309" i="7"/>
  <c r="T309" i="7"/>
  <c r="J314" i="7"/>
  <c r="Y314" i="7"/>
  <c r="Q314" i="7"/>
  <c r="B315" i="7"/>
  <c r="C315" i="7" s="1"/>
  <c r="W314" i="7"/>
  <c r="O314" i="7"/>
  <c r="G314" i="7"/>
  <c r="B319" i="7"/>
  <c r="C319" i="7" s="1"/>
  <c r="AA314" i="7"/>
  <c r="AC314" i="7"/>
  <c r="AB314" i="7"/>
  <c r="U314" i="7"/>
  <c r="AD296" i="7"/>
  <c r="F298" i="7"/>
  <c r="O309" i="7"/>
  <c r="R309" i="7"/>
  <c r="AB309" i="7"/>
  <c r="AD300" i="7"/>
  <c r="F303" i="7"/>
  <c r="G297" i="7"/>
  <c r="Y297" i="7"/>
  <c r="Y298" i="7" s="1"/>
  <c r="L297" i="7"/>
  <c r="L298" i="7" s="1"/>
  <c r="AD292" i="7"/>
  <c r="K305" i="7"/>
  <c r="G301" i="7"/>
  <c r="Y301" i="7"/>
  <c r="L301" i="7"/>
  <c r="P309" i="7"/>
  <c r="Z309" i="7"/>
  <c r="M309" i="7"/>
  <c r="O297" i="7"/>
  <c r="O298" i="7" s="1"/>
  <c r="J297" i="7"/>
  <c r="J298" i="7" s="1"/>
  <c r="T297" i="7"/>
  <c r="T298" i="7" s="1"/>
  <c r="AD293" i="7"/>
  <c r="AE293" i="7" s="1"/>
  <c r="Q301" i="7"/>
  <c r="P305" i="7"/>
  <c r="U305" i="7"/>
  <c r="W305" i="7"/>
  <c r="S305" i="7"/>
  <c r="AC305" i="7"/>
  <c r="I298" i="7"/>
  <c r="N301" i="7"/>
  <c r="J301" i="7"/>
  <c r="T301" i="7"/>
  <c r="W309" i="7"/>
  <c r="K309" i="7"/>
  <c r="U309" i="7"/>
  <c r="U297" i="7"/>
  <c r="U298" i="7" s="1"/>
  <c r="W297" i="7"/>
  <c r="W298" i="7" s="1"/>
  <c r="R297" i="7"/>
  <c r="R298" i="7" s="1"/>
  <c r="AB297" i="7"/>
  <c r="AB298" i="7" s="1"/>
  <c r="O301" i="7"/>
  <c r="R301" i="7"/>
  <c r="AB301" i="7"/>
  <c r="X309" i="7"/>
  <c r="S309" i="7"/>
  <c r="AC309" i="7"/>
  <c r="N297" i="7"/>
  <c r="N298" i="7" s="1"/>
  <c r="H297" i="7"/>
  <c r="H298" i="7" s="1"/>
  <c r="Z297" i="7"/>
  <c r="Z298" i="7" s="1"/>
  <c r="B307" i="7"/>
  <c r="C307" i="7" s="1"/>
  <c r="Z306" i="7"/>
  <c r="H301" i="7"/>
  <c r="H303" i="7" s="1"/>
  <c r="Z301" i="7"/>
  <c r="X298" i="7"/>
  <c r="I309" i="7"/>
  <c r="AA309" i="7"/>
  <c r="V297" i="7"/>
  <c r="V298" i="7" s="1"/>
  <c r="P297" i="7"/>
  <c r="P298" i="7" s="1"/>
  <c r="K298" i="7"/>
  <c r="E73" i="6"/>
  <c r="D74" i="6"/>
  <c r="R288" i="5"/>
  <c r="O288" i="5"/>
  <c r="AD290" i="5"/>
  <c r="AC295" i="5"/>
  <c r="AC299" i="5"/>
  <c r="O299" i="5"/>
  <c r="Y299" i="5"/>
  <c r="L299" i="5"/>
  <c r="H295" i="5"/>
  <c r="Z295" i="5"/>
  <c r="V299" i="5"/>
  <c r="W299" i="5"/>
  <c r="J299" i="5"/>
  <c r="T299" i="5"/>
  <c r="P287" i="5"/>
  <c r="AD282" i="5"/>
  <c r="AD283" i="5" s="1"/>
  <c r="AE283" i="5" s="1"/>
  <c r="F295" i="5"/>
  <c r="K295" i="5"/>
  <c r="B309" i="5"/>
  <c r="C309" i="5" s="1"/>
  <c r="B305" i="5"/>
  <c r="C305" i="5" s="1"/>
  <c r="Y304" i="5"/>
  <c r="P300" i="5"/>
  <c r="H300" i="5"/>
  <c r="B301" i="5"/>
  <c r="C301" i="5" s="1"/>
  <c r="W300" i="5"/>
  <c r="F300" i="5"/>
  <c r="AC300" i="5"/>
  <c r="U300" i="5"/>
  <c r="M300" i="5"/>
  <c r="O300" i="5"/>
  <c r="AA300" i="5"/>
  <c r="S300" i="5"/>
  <c r="K300" i="5"/>
  <c r="R300" i="5"/>
  <c r="Y300" i="5"/>
  <c r="Z300" i="5"/>
  <c r="R299" i="5"/>
  <c r="AB299" i="5"/>
  <c r="AA287" i="5"/>
  <c r="AA288" i="5" s="1"/>
  <c r="F287" i="5"/>
  <c r="X287" i="5"/>
  <c r="X288" i="5" s="1"/>
  <c r="B297" i="5"/>
  <c r="C297" i="5" s="1"/>
  <c r="W296" i="5"/>
  <c r="O296" i="5"/>
  <c r="G296" i="5"/>
  <c r="F296" i="5"/>
  <c r="AC296" i="5"/>
  <c r="U296" i="5"/>
  <c r="M296" i="5"/>
  <c r="AB296" i="5"/>
  <c r="T296" i="5"/>
  <c r="V296" i="5"/>
  <c r="AA296" i="5"/>
  <c r="S296" i="5"/>
  <c r="K296" i="5"/>
  <c r="Z296" i="5"/>
  <c r="R296" i="5"/>
  <c r="J296" i="5"/>
  <c r="Y296" i="5"/>
  <c r="X296" i="5"/>
  <c r="Q296" i="5"/>
  <c r="I296" i="5"/>
  <c r="P296" i="5"/>
  <c r="P295" i="5"/>
  <c r="X295" i="5"/>
  <c r="F299" i="5"/>
  <c r="H299" i="5"/>
  <c r="Z299" i="5"/>
  <c r="N287" i="5"/>
  <c r="N288" i="5" s="1"/>
  <c r="I287" i="5"/>
  <c r="I288" i="5" s="1"/>
  <c r="AD286" i="5"/>
  <c r="F288" i="5"/>
  <c r="R295" i="5"/>
  <c r="M295" i="5"/>
  <c r="S295" i="5"/>
  <c r="V295" i="5"/>
  <c r="M299" i="5"/>
  <c r="P299" i="5"/>
  <c r="K299" i="5"/>
  <c r="L287" i="5"/>
  <c r="L288" i="5" s="1"/>
  <c r="V287" i="5"/>
  <c r="V288" i="5" s="1"/>
  <c r="Q287" i="5"/>
  <c r="Q288" i="5" s="1"/>
  <c r="T295" i="5"/>
  <c r="G295" i="5"/>
  <c r="Q295" i="5"/>
  <c r="U291" i="5"/>
  <c r="F292" i="5"/>
  <c r="F293" i="5" s="1"/>
  <c r="AC292" i="5"/>
  <c r="U292" i="5"/>
  <c r="M292" i="5"/>
  <c r="M293" i="5" s="1"/>
  <c r="AB292" i="5"/>
  <c r="AB293" i="5" s="1"/>
  <c r="T292" i="5"/>
  <c r="T293" i="5" s="1"/>
  <c r="V292" i="5"/>
  <c r="V293" i="5" s="1"/>
  <c r="AA292" i="5"/>
  <c r="AA293" i="5" s="1"/>
  <c r="S292" i="5"/>
  <c r="S293" i="5" s="1"/>
  <c r="K292" i="5"/>
  <c r="Z292" i="5"/>
  <c r="Z293" i="5" s="1"/>
  <c r="R292" i="5"/>
  <c r="J292" i="5"/>
  <c r="J293" i="5" s="1"/>
  <c r="Q292" i="5"/>
  <c r="Q293" i="5" s="1"/>
  <c r="I292" i="5"/>
  <c r="I293" i="5" s="1"/>
  <c r="X292" i="5"/>
  <c r="X293" i="5" s="1"/>
  <c r="W292" i="5"/>
  <c r="W293" i="5" s="1"/>
  <c r="P292" i="5"/>
  <c r="P293" i="5" s="1"/>
  <c r="O292" i="5"/>
  <c r="O293" i="5" s="1"/>
  <c r="H292" i="5"/>
  <c r="R291" i="5"/>
  <c r="N299" i="5"/>
  <c r="X299" i="5"/>
  <c r="S299" i="5"/>
  <c r="J287" i="5"/>
  <c r="J288" i="5" s="1"/>
  <c r="T287" i="5"/>
  <c r="T288" i="5" s="1"/>
  <c r="G287" i="5"/>
  <c r="G288" i="5" s="1"/>
  <c r="Y287" i="5"/>
  <c r="Y288" i="5" s="1"/>
  <c r="N295" i="5"/>
  <c r="L295" i="5"/>
  <c r="I295" i="5"/>
  <c r="AA295" i="5"/>
  <c r="P288" i="5"/>
  <c r="U295" i="5"/>
  <c r="O295" i="5"/>
  <c r="K291" i="5"/>
  <c r="AC291" i="5"/>
  <c r="H291" i="5"/>
  <c r="U299" i="5"/>
  <c r="I299" i="5"/>
  <c r="AD294" i="5"/>
  <c r="K287" i="5"/>
  <c r="K288" i="5" s="1"/>
  <c r="AB287" i="5"/>
  <c r="AB288" i="5" s="1"/>
  <c r="E73" i="4"/>
  <c r="D74" i="4"/>
  <c r="D28" i="2"/>
  <c r="E27" i="2"/>
  <c r="Y71" i="3"/>
  <c r="Q71" i="3"/>
  <c r="I71" i="3"/>
  <c r="K71" i="3"/>
  <c r="R71" i="3"/>
  <c r="X71" i="3"/>
  <c r="P71" i="3"/>
  <c r="H71" i="3"/>
  <c r="S71" i="3"/>
  <c r="Z71" i="3"/>
  <c r="W71" i="3"/>
  <c r="O71" i="3"/>
  <c r="G71" i="3"/>
  <c r="V71" i="3"/>
  <c r="N71" i="3"/>
  <c r="F71" i="3"/>
  <c r="J71" i="3"/>
  <c r="AC71" i="3"/>
  <c r="U71" i="3"/>
  <c r="M71" i="3"/>
  <c r="AB71" i="3"/>
  <c r="T71" i="3"/>
  <c r="L71" i="3"/>
  <c r="AA71" i="3"/>
  <c r="AC79" i="3"/>
  <c r="U79" i="3"/>
  <c r="M79" i="3"/>
  <c r="N79" i="3"/>
  <c r="AB79" i="3"/>
  <c r="T79" i="3"/>
  <c r="L79" i="3"/>
  <c r="V79" i="3"/>
  <c r="AA79" i="3"/>
  <c r="S79" i="3"/>
  <c r="K79" i="3"/>
  <c r="W79" i="3"/>
  <c r="Z79" i="3"/>
  <c r="R79" i="3"/>
  <c r="J79" i="3"/>
  <c r="F79" i="3"/>
  <c r="Y79" i="3"/>
  <c r="Q79" i="3"/>
  <c r="I79" i="3"/>
  <c r="G79" i="3"/>
  <c r="X79" i="3"/>
  <c r="P79" i="3"/>
  <c r="H79" i="3"/>
  <c r="O79" i="3"/>
  <c r="AC75" i="3"/>
  <c r="U75" i="3"/>
  <c r="M75" i="3"/>
  <c r="W75" i="3"/>
  <c r="AB75" i="3"/>
  <c r="T75" i="3"/>
  <c r="L75" i="3"/>
  <c r="AA75" i="3"/>
  <c r="S75" i="3"/>
  <c r="K75" i="3"/>
  <c r="G75" i="3"/>
  <c r="N75" i="3"/>
  <c r="Z75" i="3"/>
  <c r="R75" i="3"/>
  <c r="J75" i="3"/>
  <c r="Y75" i="3"/>
  <c r="Q75" i="3"/>
  <c r="I75" i="3"/>
  <c r="O75" i="3"/>
  <c r="F75" i="3"/>
  <c r="X75" i="3"/>
  <c r="P75" i="3"/>
  <c r="H75" i="3"/>
  <c r="V75" i="3"/>
  <c r="AC67" i="3"/>
  <c r="AB67" i="3"/>
  <c r="AA67" i="3"/>
  <c r="S67" i="3"/>
  <c r="K67" i="3"/>
  <c r="Z67" i="3"/>
  <c r="R67" i="3"/>
  <c r="J67" i="3"/>
  <c r="Y67" i="3"/>
  <c r="Q67" i="3"/>
  <c r="I67" i="3"/>
  <c r="X67" i="3"/>
  <c r="P67" i="3"/>
  <c r="H67" i="3"/>
  <c r="W67" i="3"/>
  <c r="O67" i="3"/>
  <c r="G67" i="3"/>
  <c r="V67" i="3"/>
  <c r="U67" i="3"/>
  <c r="T67" i="3"/>
  <c r="N67" i="3"/>
  <c r="M67" i="3"/>
  <c r="L67" i="3"/>
  <c r="F67" i="3"/>
  <c r="AD69" i="3"/>
  <c r="AB63" i="3"/>
  <c r="L63" i="3"/>
  <c r="V63" i="3"/>
  <c r="O63" i="3"/>
  <c r="X63" i="3"/>
  <c r="R63" i="3"/>
  <c r="T63" i="3"/>
  <c r="K63" i="3"/>
  <c r="M63" i="3"/>
  <c r="J63" i="3"/>
  <c r="U63" i="3"/>
  <c r="S63" i="3"/>
  <c r="AC63" i="3"/>
  <c r="Y63" i="3"/>
  <c r="AD57" i="3"/>
  <c r="AD58" i="3" s="1"/>
  <c r="AE58" i="3" s="1"/>
  <c r="Z63" i="3"/>
  <c r="AD65" i="3"/>
  <c r="B76" i="3"/>
  <c r="C76" i="3" s="1"/>
  <c r="AA63" i="3"/>
  <c r="W63" i="3"/>
  <c r="P63" i="3"/>
  <c r="H63" i="3"/>
  <c r="B80" i="3"/>
  <c r="C80" i="3" s="1"/>
  <c r="B84" i="3"/>
  <c r="C84" i="3" s="1"/>
  <c r="AD61" i="3"/>
  <c r="B72" i="3"/>
  <c r="C72" i="3" s="1"/>
  <c r="I63" i="3"/>
  <c r="N63" i="3"/>
  <c r="Q63" i="3"/>
  <c r="F63" i="3"/>
  <c r="AD301" i="11" l="1"/>
  <c r="AD305" i="11"/>
  <c r="AD297" i="11"/>
  <c r="AD298" i="11"/>
  <c r="AE298" i="11" s="1"/>
  <c r="R302" i="11"/>
  <c r="AB302" i="11"/>
  <c r="N314" i="11"/>
  <c r="P314" i="11"/>
  <c r="K314" i="11"/>
  <c r="Q310" i="11"/>
  <c r="H302" i="11"/>
  <c r="H303" i="11" s="1"/>
  <c r="Z302" i="11"/>
  <c r="Z303" i="11" s="1"/>
  <c r="M302" i="11"/>
  <c r="M303" i="11" s="1"/>
  <c r="L314" i="11"/>
  <c r="V314" i="11"/>
  <c r="X314" i="11"/>
  <c r="S314" i="11"/>
  <c r="O310" i="11"/>
  <c r="Y310" i="11"/>
  <c r="P302" i="11"/>
  <c r="P303" i="11" s="1"/>
  <c r="K302" i="11"/>
  <c r="K303" i="11" s="1"/>
  <c r="U302" i="11"/>
  <c r="U303" i="11" s="1"/>
  <c r="N306" i="11"/>
  <c r="Y306" i="11"/>
  <c r="Y308" i="11" s="1"/>
  <c r="T314" i="11"/>
  <c r="B320" i="11"/>
  <c r="C320" i="11" s="1"/>
  <c r="B324" i="11"/>
  <c r="C324" i="11" s="1"/>
  <c r="O319" i="11"/>
  <c r="Q319" i="11"/>
  <c r="I314" i="11"/>
  <c r="AA314" i="11"/>
  <c r="M310" i="11"/>
  <c r="W310" i="11"/>
  <c r="J310" i="11"/>
  <c r="N302" i="11"/>
  <c r="N303" i="11" s="1"/>
  <c r="X302" i="11"/>
  <c r="X303" i="11" s="1"/>
  <c r="S302" i="11"/>
  <c r="S303" i="11" s="1"/>
  <c r="AC302" i="11"/>
  <c r="AC303" i="11" s="1"/>
  <c r="L306" i="11"/>
  <c r="L308" i="11" s="1"/>
  <c r="V306" i="11"/>
  <c r="AB314" i="11"/>
  <c r="G314" i="11"/>
  <c r="Q314" i="11"/>
  <c r="K310" i="11"/>
  <c r="U310" i="11"/>
  <c r="AC311" i="11"/>
  <c r="M311" i="11"/>
  <c r="AB311" i="11"/>
  <c r="T311" i="11"/>
  <c r="S311" i="11"/>
  <c r="Z311" i="11"/>
  <c r="R311" i="11"/>
  <c r="Q311" i="11"/>
  <c r="X311" i="11"/>
  <c r="H311" i="11"/>
  <c r="O311" i="11"/>
  <c r="B312" i="11"/>
  <c r="C312" i="11" s="1"/>
  <c r="W311" i="11"/>
  <c r="R310" i="11"/>
  <c r="AD309" i="11"/>
  <c r="F302" i="11"/>
  <c r="I302" i="11"/>
  <c r="I303" i="11" s="1"/>
  <c r="AA302" i="11"/>
  <c r="AA303" i="11" s="1"/>
  <c r="V307" i="11"/>
  <c r="F307" i="11"/>
  <c r="U307" i="11"/>
  <c r="U308" i="11" s="1"/>
  <c r="M307" i="11"/>
  <c r="M308" i="11" s="1"/>
  <c r="L307" i="11"/>
  <c r="AB307" i="11"/>
  <c r="AB308" i="11" s="1"/>
  <c r="AA307" i="11"/>
  <c r="AA308" i="11" s="1"/>
  <c r="K307" i="11"/>
  <c r="K308" i="11" s="1"/>
  <c r="Z307" i="11"/>
  <c r="Z308" i="11" s="1"/>
  <c r="Y307" i="11"/>
  <c r="Q307" i="11"/>
  <c r="Q308" i="11" s="1"/>
  <c r="I307" i="11"/>
  <c r="I308" i="11" s="1"/>
  <c r="P307" i="11"/>
  <c r="P308" i="11" s="1"/>
  <c r="H307" i="11"/>
  <c r="H308" i="11" s="1"/>
  <c r="G307" i="11"/>
  <c r="G308" i="11" s="1"/>
  <c r="G303" i="11"/>
  <c r="AD310" i="11"/>
  <c r="G302" i="11"/>
  <c r="Y302" i="11"/>
  <c r="Y303" i="11" s="1"/>
  <c r="L302" i="11"/>
  <c r="L303" i="11" s="1"/>
  <c r="AB303" i="11"/>
  <c r="R303" i="11"/>
  <c r="T303" i="11"/>
  <c r="AC314" i="11"/>
  <c r="B316" i="11"/>
  <c r="C316" i="11" s="1"/>
  <c r="W315" i="11"/>
  <c r="N310" i="11"/>
  <c r="O302" i="11"/>
  <c r="O303" i="11" s="1"/>
  <c r="J302" i="11"/>
  <c r="J303" i="11" s="1"/>
  <c r="E73" i="10"/>
  <c r="D74" i="10"/>
  <c r="M314" i="9"/>
  <c r="P314" i="9"/>
  <c r="G314" i="9"/>
  <c r="C319" i="9"/>
  <c r="P319" i="9" s="1"/>
  <c r="T314" i="9"/>
  <c r="O314" i="9"/>
  <c r="U314" i="9"/>
  <c r="K314" i="9"/>
  <c r="AD301" i="9"/>
  <c r="B324" i="9"/>
  <c r="R319" i="9"/>
  <c r="B320" i="9"/>
  <c r="C320" i="9" s="1"/>
  <c r="T310" i="9"/>
  <c r="U310" i="9"/>
  <c r="K311" i="9"/>
  <c r="S311" i="9"/>
  <c r="Q311" i="9"/>
  <c r="P311" i="9"/>
  <c r="B312" i="9"/>
  <c r="C312" i="9" s="1"/>
  <c r="H311" i="9"/>
  <c r="F311" i="9"/>
  <c r="X302" i="9"/>
  <c r="X303" i="9" s="1"/>
  <c r="R302" i="9"/>
  <c r="R303" i="9" s="1"/>
  <c r="F302" i="9"/>
  <c r="N302" i="9"/>
  <c r="N303" i="9" s="1"/>
  <c r="Y310" i="9"/>
  <c r="F310" i="9"/>
  <c r="P310" i="9"/>
  <c r="S302" i="9"/>
  <c r="S303" i="9" s="1"/>
  <c r="L302" i="9"/>
  <c r="L303" i="9" s="1"/>
  <c r="V302" i="9"/>
  <c r="Z314" i="9"/>
  <c r="L314" i="9"/>
  <c r="W314" i="9"/>
  <c r="I306" i="9"/>
  <c r="U306" i="9"/>
  <c r="AB307" i="9"/>
  <c r="AB308" i="9" s="1"/>
  <c r="T307" i="9"/>
  <c r="T308" i="9" s="1"/>
  <c r="L307" i="9"/>
  <c r="L308" i="9" s="1"/>
  <c r="AA307" i="9"/>
  <c r="AA308" i="9" s="1"/>
  <c r="Z307" i="9"/>
  <c r="R307" i="9"/>
  <c r="R308" i="9" s="1"/>
  <c r="J307" i="9"/>
  <c r="Y307" i="9"/>
  <c r="Y308" i="9" s="1"/>
  <c r="Q307" i="9"/>
  <c r="Q308" i="9" s="1"/>
  <c r="N307" i="9"/>
  <c r="AC307" i="9"/>
  <c r="AC308" i="9" s="1"/>
  <c r="M307" i="9"/>
  <c r="M308" i="9" s="1"/>
  <c r="V307" i="9"/>
  <c r="V308" i="9" s="1"/>
  <c r="F307" i="9"/>
  <c r="O307" i="9"/>
  <c r="O308" i="9" s="1"/>
  <c r="H307" i="9"/>
  <c r="J310" i="9"/>
  <c r="K310" i="9"/>
  <c r="N310" i="9"/>
  <c r="X310" i="9"/>
  <c r="J302" i="9"/>
  <c r="J303" i="9" s="1"/>
  <c r="T302" i="9"/>
  <c r="T303" i="9" s="1"/>
  <c r="G302" i="9"/>
  <c r="G303" i="9" s="1"/>
  <c r="AA315" i="9"/>
  <c r="B316" i="9"/>
  <c r="C316" i="9" s="1"/>
  <c r="H306" i="9"/>
  <c r="R310" i="9"/>
  <c r="AA310" i="9"/>
  <c r="V310" i="9"/>
  <c r="Z302" i="9"/>
  <c r="Z303" i="9" s="1"/>
  <c r="AB302" i="9"/>
  <c r="AB303" i="9" s="1"/>
  <c r="O302" i="9"/>
  <c r="O303" i="9" s="1"/>
  <c r="AD297" i="9"/>
  <c r="AD298" i="9" s="1"/>
  <c r="AE298" i="9" s="1"/>
  <c r="AD309" i="9"/>
  <c r="AC314" i="9"/>
  <c r="F314" i="9"/>
  <c r="H314" i="9"/>
  <c r="V303" i="9"/>
  <c r="AD305" i="9"/>
  <c r="S306" i="9"/>
  <c r="J306" i="9"/>
  <c r="F306" i="9"/>
  <c r="P306" i="9"/>
  <c r="S310" i="9"/>
  <c r="L310" i="9"/>
  <c r="G310" i="9"/>
  <c r="H302" i="9"/>
  <c r="H303" i="9" s="1"/>
  <c r="K302" i="9"/>
  <c r="K303" i="9" s="1"/>
  <c r="M302" i="9"/>
  <c r="M303" i="9" s="1"/>
  <c r="W302" i="9"/>
  <c r="W303" i="9" s="1"/>
  <c r="N314" i="9"/>
  <c r="Z306" i="9"/>
  <c r="N306" i="9"/>
  <c r="Z310" i="9"/>
  <c r="AB310" i="9"/>
  <c r="I302" i="9"/>
  <c r="I303" i="9" s="1"/>
  <c r="AA302" i="9"/>
  <c r="AA303" i="9" s="1"/>
  <c r="E73" i="8"/>
  <c r="D74" i="8"/>
  <c r="J303" i="7"/>
  <c r="R303" i="7"/>
  <c r="AD297" i="7"/>
  <c r="AD301" i="7"/>
  <c r="AD305" i="7"/>
  <c r="AD309" i="7"/>
  <c r="F306" i="7"/>
  <c r="P306" i="7"/>
  <c r="G298" i="7"/>
  <c r="N306" i="7"/>
  <c r="S306" i="7"/>
  <c r="G306" i="7"/>
  <c r="Q306" i="7"/>
  <c r="AD298" i="7"/>
  <c r="AE298" i="7" s="1"/>
  <c r="B316" i="7"/>
  <c r="C316" i="7" s="1"/>
  <c r="AC315" i="7"/>
  <c r="U315" i="7"/>
  <c r="S315" i="7"/>
  <c r="X315" i="7"/>
  <c r="P315" i="7"/>
  <c r="R314" i="7"/>
  <c r="N302" i="7"/>
  <c r="N303" i="7" s="1"/>
  <c r="I302" i="7"/>
  <c r="I303" i="7" s="1"/>
  <c r="T310" i="7"/>
  <c r="G310" i="7"/>
  <c r="Q310" i="7"/>
  <c r="K306" i="7"/>
  <c r="V306" i="7"/>
  <c r="T306" i="7"/>
  <c r="F314" i="7"/>
  <c r="H314" i="7"/>
  <c r="Z314" i="7"/>
  <c r="L302" i="7"/>
  <c r="L303" i="7" s="1"/>
  <c r="V302" i="7"/>
  <c r="V303" i="7" s="1"/>
  <c r="Q302" i="7"/>
  <c r="Q303" i="7" s="1"/>
  <c r="AA310" i="7"/>
  <c r="O310" i="7"/>
  <c r="Y310" i="7"/>
  <c r="L306" i="7"/>
  <c r="O306" i="7"/>
  <c r="Y306" i="7"/>
  <c r="M306" i="7"/>
  <c r="W306" i="7"/>
  <c r="J306" i="7"/>
  <c r="L314" i="7"/>
  <c r="N314" i="7"/>
  <c r="P314" i="7"/>
  <c r="K314" i="7"/>
  <c r="Z302" i="7"/>
  <c r="Z303" i="7" s="1"/>
  <c r="T302" i="7"/>
  <c r="T303" i="7" s="1"/>
  <c r="G302" i="7"/>
  <c r="G303" i="7" s="1"/>
  <c r="Y302" i="7"/>
  <c r="Y303" i="7" s="1"/>
  <c r="M310" i="7"/>
  <c r="W310" i="7"/>
  <c r="J310" i="7"/>
  <c r="I306" i="7"/>
  <c r="U306" i="7"/>
  <c r="AC307" i="7"/>
  <c r="U307" i="7"/>
  <c r="S307" i="7"/>
  <c r="Q307" i="7"/>
  <c r="W307" i="7"/>
  <c r="M314" i="7"/>
  <c r="V314" i="7"/>
  <c r="X314" i="7"/>
  <c r="S314" i="7"/>
  <c r="S302" i="7"/>
  <c r="S303" i="7" s="1"/>
  <c r="AB302" i="7"/>
  <c r="AB303" i="7" s="1"/>
  <c r="O302" i="7"/>
  <c r="O303" i="7" s="1"/>
  <c r="U310" i="7"/>
  <c r="AC311" i="7"/>
  <c r="M311" i="7"/>
  <c r="AB311" i="7"/>
  <c r="T311" i="7"/>
  <c r="V311" i="7"/>
  <c r="S311" i="7"/>
  <c r="Z311" i="7"/>
  <c r="R311" i="7"/>
  <c r="J311" i="7"/>
  <c r="Q311" i="7"/>
  <c r="X311" i="7"/>
  <c r="P311" i="7"/>
  <c r="O311" i="7"/>
  <c r="H311" i="7"/>
  <c r="B312" i="7"/>
  <c r="C312" i="7" s="1"/>
  <c r="R310" i="7"/>
  <c r="X306" i="7"/>
  <c r="AB306" i="7"/>
  <c r="R306" i="7"/>
  <c r="AA306" i="7"/>
  <c r="AC306" i="7"/>
  <c r="H306" i="7"/>
  <c r="T314" i="7"/>
  <c r="H319" i="7"/>
  <c r="B320" i="7"/>
  <c r="C320" i="7" s="1"/>
  <c r="B324" i="7"/>
  <c r="C324" i="7" s="1"/>
  <c r="F319" i="7"/>
  <c r="AC319" i="7"/>
  <c r="AA319" i="7"/>
  <c r="Q319" i="7"/>
  <c r="R319" i="7"/>
  <c r="I314" i="7"/>
  <c r="AA302" i="7"/>
  <c r="AA303" i="7" s="1"/>
  <c r="M302" i="7"/>
  <c r="M303" i="7" s="1"/>
  <c r="AB310" i="7"/>
  <c r="AC310" i="7"/>
  <c r="H310" i="7"/>
  <c r="D75" i="6"/>
  <c r="E74" i="6"/>
  <c r="AC293" i="5"/>
  <c r="K293" i="5"/>
  <c r="H293" i="5"/>
  <c r="R293" i="5"/>
  <c r="U293" i="5"/>
  <c r="S304" i="5"/>
  <c r="U304" i="5"/>
  <c r="M305" i="5"/>
  <c r="AB305" i="5"/>
  <c r="T305" i="5"/>
  <c r="L305" i="5"/>
  <c r="AA305" i="5"/>
  <c r="Z305" i="5"/>
  <c r="R305" i="5"/>
  <c r="J305" i="5"/>
  <c r="Q305" i="5"/>
  <c r="I305" i="5"/>
  <c r="P305" i="5"/>
  <c r="H305" i="5"/>
  <c r="W305" i="5"/>
  <c r="V305" i="5"/>
  <c r="N305" i="5"/>
  <c r="G305" i="5"/>
  <c r="B306" i="5"/>
  <c r="C306" i="5" s="1"/>
  <c r="F305" i="5"/>
  <c r="Z301" i="5"/>
  <c r="K301" i="5"/>
  <c r="Q301" i="5"/>
  <c r="X301" i="5"/>
  <c r="P301" i="5"/>
  <c r="B302" i="5"/>
  <c r="C302" i="5" s="1"/>
  <c r="G301" i="5"/>
  <c r="U301" i="5"/>
  <c r="N301" i="5"/>
  <c r="Z304" i="5"/>
  <c r="AC304" i="5"/>
  <c r="B314" i="5"/>
  <c r="C314" i="5" s="1"/>
  <c r="Z309" i="5"/>
  <c r="Q309" i="5"/>
  <c r="B310" i="5"/>
  <c r="C310" i="5" s="1"/>
  <c r="AD291" i="5"/>
  <c r="AA304" i="5"/>
  <c r="F304" i="5"/>
  <c r="H304" i="5"/>
  <c r="AA297" i="5"/>
  <c r="AA298" i="5" s="1"/>
  <c r="I297" i="5"/>
  <c r="I298" i="5" s="1"/>
  <c r="N297" i="5"/>
  <c r="R297" i="5"/>
  <c r="R298" i="5" s="1"/>
  <c r="T297" i="5"/>
  <c r="T298" i="5" s="1"/>
  <c r="N304" i="5"/>
  <c r="P304" i="5"/>
  <c r="N300" i="5"/>
  <c r="X300" i="5"/>
  <c r="L304" i="5"/>
  <c r="V304" i="5"/>
  <c r="X304" i="5"/>
  <c r="AD299" i="5"/>
  <c r="AD287" i="5"/>
  <c r="AD288" i="5" s="1"/>
  <c r="AE288" i="5" s="1"/>
  <c r="I300" i="5"/>
  <c r="L300" i="5"/>
  <c r="V300" i="5"/>
  <c r="J304" i="5"/>
  <c r="T304" i="5"/>
  <c r="G304" i="5"/>
  <c r="I304" i="5"/>
  <c r="AD295" i="5"/>
  <c r="N292" i="5"/>
  <c r="N293" i="5" s="1"/>
  <c r="N296" i="5"/>
  <c r="J300" i="5"/>
  <c r="T300" i="5"/>
  <c r="G300" i="5"/>
  <c r="K304" i="5"/>
  <c r="AB304" i="5"/>
  <c r="O304" i="5"/>
  <c r="Q304" i="5"/>
  <c r="G292" i="5"/>
  <c r="G293" i="5" s="1"/>
  <c r="Y292" i="5"/>
  <c r="Y293" i="5" s="1"/>
  <c r="L292" i="5"/>
  <c r="L293" i="5" s="1"/>
  <c r="H296" i="5"/>
  <c r="L296" i="5"/>
  <c r="Q300" i="5"/>
  <c r="AB300" i="5"/>
  <c r="R304" i="5"/>
  <c r="M304" i="5"/>
  <c r="W304" i="5"/>
  <c r="D75" i="4"/>
  <c r="E74" i="4"/>
  <c r="D29" i="2"/>
  <c r="E28" i="2"/>
  <c r="AC80" i="3"/>
  <c r="U80" i="3"/>
  <c r="M80" i="3"/>
  <c r="O80" i="3"/>
  <c r="AB80" i="3"/>
  <c r="T80" i="3"/>
  <c r="L80" i="3"/>
  <c r="W80" i="3"/>
  <c r="AA80" i="3"/>
  <c r="S80" i="3"/>
  <c r="K80" i="3"/>
  <c r="F80" i="3"/>
  <c r="Z80" i="3"/>
  <c r="R80" i="3"/>
  <c r="J80" i="3"/>
  <c r="G80" i="3"/>
  <c r="Y80" i="3"/>
  <c r="Q80" i="3"/>
  <c r="I80" i="3"/>
  <c r="N80" i="3"/>
  <c r="X80" i="3"/>
  <c r="P80" i="3"/>
  <c r="H80" i="3"/>
  <c r="V80" i="3"/>
  <c r="AC76" i="3"/>
  <c r="U76" i="3"/>
  <c r="M76" i="3"/>
  <c r="N76" i="3"/>
  <c r="AB76" i="3"/>
  <c r="T76" i="3"/>
  <c r="L76" i="3"/>
  <c r="G76" i="3"/>
  <c r="V76" i="3"/>
  <c r="AA76" i="3"/>
  <c r="S76" i="3"/>
  <c r="K76" i="3"/>
  <c r="W76" i="3"/>
  <c r="Z76" i="3"/>
  <c r="R76" i="3"/>
  <c r="J76" i="3"/>
  <c r="F76" i="3"/>
  <c r="Y76" i="3"/>
  <c r="Q76" i="3"/>
  <c r="I76" i="3"/>
  <c r="X76" i="3"/>
  <c r="P76" i="3"/>
  <c r="H76" i="3"/>
  <c r="O76" i="3"/>
  <c r="Y72" i="3"/>
  <c r="Q72" i="3"/>
  <c r="I72" i="3"/>
  <c r="X72" i="3"/>
  <c r="P72" i="3"/>
  <c r="H72" i="3"/>
  <c r="AA72" i="3"/>
  <c r="W72" i="3"/>
  <c r="O72" i="3"/>
  <c r="G72" i="3"/>
  <c r="K72" i="3"/>
  <c r="R72" i="3"/>
  <c r="V72" i="3"/>
  <c r="N72" i="3"/>
  <c r="F72" i="3"/>
  <c r="AC72" i="3"/>
  <c r="AC73" i="3" s="1"/>
  <c r="U72" i="3"/>
  <c r="M72" i="3"/>
  <c r="S72" i="3"/>
  <c r="J72" i="3"/>
  <c r="AB72" i="3"/>
  <c r="T72" i="3"/>
  <c r="L72" i="3"/>
  <c r="Z72" i="3"/>
  <c r="AC84" i="3"/>
  <c r="U84" i="3"/>
  <c r="M84" i="3"/>
  <c r="N84" i="3"/>
  <c r="AB84" i="3"/>
  <c r="T84" i="3"/>
  <c r="L84" i="3"/>
  <c r="F84" i="3"/>
  <c r="AA84" i="3"/>
  <c r="S84" i="3"/>
  <c r="K84" i="3"/>
  <c r="O84" i="3"/>
  <c r="Z84" i="3"/>
  <c r="R84" i="3"/>
  <c r="J84" i="3"/>
  <c r="V84" i="3"/>
  <c r="Y84" i="3"/>
  <c r="Q84" i="3"/>
  <c r="I84" i="3"/>
  <c r="W84" i="3"/>
  <c r="X84" i="3"/>
  <c r="P84" i="3"/>
  <c r="H84" i="3"/>
  <c r="G84" i="3"/>
  <c r="Q68" i="3"/>
  <c r="AD62" i="3"/>
  <c r="AD63" i="3" s="1"/>
  <c r="AE63" i="3" s="1"/>
  <c r="AD70" i="3"/>
  <c r="N68" i="3"/>
  <c r="V68" i="3"/>
  <c r="G68" i="3"/>
  <c r="Z68" i="3"/>
  <c r="L68" i="3"/>
  <c r="AD74" i="3"/>
  <c r="O68" i="3"/>
  <c r="M68" i="3"/>
  <c r="J68" i="3"/>
  <c r="B89" i="3"/>
  <c r="C89" i="3" s="1"/>
  <c r="B85" i="3"/>
  <c r="C85" i="3" s="1"/>
  <c r="T68" i="3"/>
  <c r="H68" i="3"/>
  <c r="K68" i="3"/>
  <c r="W68" i="3"/>
  <c r="B81" i="3"/>
  <c r="C81" i="3" s="1"/>
  <c r="G63" i="3"/>
  <c r="AC68" i="3"/>
  <c r="U68" i="3"/>
  <c r="P68" i="3"/>
  <c r="R68" i="3"/>
  <c r="I68" i="3"/>
  <c r="S68" i="3"/>
  <c r="B77" i="3"/>
  <c r="C77" i="3" s="1"/>
  <c r="AB68" i="3"/>
  <c r="X73" i="3"/>
  <c r="AD66" i="3"/>
  <c r="AA68" i="3"/>
  <c r="X68" i="3"/>
  <c r="Y68" i="3"/>
  <c r="X315" i="11" l="1"/>
  <c r="K315" i="11"/>
  <c r="U315" i="11"/>
  <c r="R316" i="11"/>
  <c r="J316" i="11"/>
  <c r="Y316" i="11"/>
  <c r="Q316" i="11"/>
  <c r="B317" i="11"/>
  <c r="C317" i="11" s="1"/>
  <c r="W316" i="11"/>
  <c r="O316" i="11"/>
  <c r="G316" i="11"/>
  <c r="AC316" i="11"/>
  <c r="U316" i="11"/>
  <c r="M316" i="11"/>
  <c r="AB316" i="11"/>
  <c r="T316" i="11"/>
  <c r="AA316" i="11"/>
  <c r="K319" i="11"/>
  <c r="U319" i="11"/>
  <c r="W319" i="11"/>
  <c r="H315" i="11"/>
  <c r="S315" i="11"/>
  <c r="AC315" i="11"/>
  <c r="AD302" i="11"/>
  <c r="AD303" i="11" s="1"/>
  <c r="AE303" i="11" s="1"/>
  <c r="F303" i="11"/>
  <c r="S319" i="11"/>
  <c r="AC319" i="11"/>
  <c r="AB320" i="11"/>
  <c r="T320" i="11"/>
  <c r="L320" i="11"/>
  <c r="S320" i="11"/>
  <c r="K320" i="11"/>
  <c r="Z320" i="11"/>
  <c r="R320" i="11"/>
  <c r="J320" i="11"/>
  <c r="Q320" i="11"/>
  <c r="X320" i="11"/>
  <c r="P320" i="11"/>
  <c r="H320" i="11"/>
  <c r="B321" i="11"/>
  <c r="C321" i="11" s="1"/>
  <c r="W320" i="11"/>
  <c r="G320" i="11"/>
  <c r="N320" i="11"/>
  <c r="F320" i="11"/>
  <c r="AC320" i="11"/>
  <c r="U320" i="11"/>
  <c r="M320" i="11"/>
  <c r="I315" i="11"/>
  <c r="AA315" i="11"/>
  <c r="F315" i="11"/>
  <c r="X307" i="11"/>
  <c r="X308" i="11" s="1"/>
  <c r="S307" i="11"/>
  <c r="S308" i="11" s="1"/>
  <c r="AC307" i="11"/>
  <c r="AC308" i="11" s="1"/>
  <c r="P311" i="11"/>
  <c r="K311" i="11"/>
  <c r="U311" i="11"/>
  <c r="I319" i="11"/>
  <c r="AA319" i="11"/>
  <c r="F319" i="11"/>
  <c r="H319" i="11"/>
  <c r="Q315" i="11"/>
  <c r="N319" i="11"/>
  <c r="P319" i="11"/>
  <c r="Y315" i="11"/>
  <c r="L315" i="11"/>
  <c r="V315" i="11"/>
  <c r="N307" i="11"/>
  <c r="N308" i="11" s="1"/>
  <c r="I311" i="11"/>
  <c r="AA311" i="11"/>
  <c r="F311" i="11"/>
  <c r="Y319" i="11"/>
  <c r="L319" i="11"/>
  <c r="V319" i="11"/>
  <c r="X319" i="11"/>
  <c r="N315" i="11"/>
  <c r="J315" i="11"/>
  <c r="T315" i="11"/>
  <c r="G315" i="11"/>
  <c r="N311" i="11"/>
  <c r="J319" i="11"/>
  <c r="T319" i="11"/>
  <c r="AC324" i="11"/>
  <c r="Q324" i="11"/>
  <c r="B325" i="11"/>
  <c r="C325" i="11" s="1"/>
  <c r="G324" i="11"/>
  <c r="B329" i="11"/>
  <c r="C329" i="11" s="1"/>
  <c r="AD306" i="11"/>
  <c r="AD314" i="11"/>
  <c r="F308" i="11"/>
  <c r="R315" i="11"/>
  <c r="AB315" i="11"/>
  <c r="O315" i="11"/>
  <c r="O307" i="11"/>
  <c r="O308" i="11" s="1"/>
  <c r="J307" i="11"/>
  <c r="J308" i="11" s="1"/>
  <c r="T307" i="11"/>
  <c r="T308" i="11" s="1"/>
  <c r="Z312" i="11"/>
  <c r="Z313" i="11" s="1"/>
  <c r="R312" i="11"/>
  <c r="R313" i="11" s="1"/>
  <c r="X312" i="11"/>
  <c r="X313" i="11" s="1"/>
  <c r="P312" i="11"/>
  <c r="H312" i="11"/>
  <c r="H313" i="11" s="1"/>
  <c r="W312" i="11"/>
  <c r="W313" i="11" s="1"/>
  <c r="F312" i="11"/>
  <c r="AC312" i="11"/>
  <c r="AC313" i="11" s="1"/>
  <c r="U312" i="11"/>
  <c r="M312" i="11"/>
  <c r="M313" i="11" s="1"/>
  <c r="J312" i="11"/>
  <c r="AA312" i="11"/>
  <c r="S312" i="11"/>
  <c r="S313" i="11" s="1"/>
  <c r="K312" i="11"/>
  <c r="Y311" i="11"/>
  <c r="L311" i="11"/>
  <c r="V311" i="11"/>
  <c r="V308" i="11"/>
  <c r="R319" i="11"/>
  <c r="AB319" i="11"/>
  <c r="G319" i="11"/>
  <c r="P315" i="11"/>
  <c r="Z315" i="11"/>
  <c r="M315" i="11"/>
  <c r="W307" i="11"/>
  <c r="W308" i="11" s="1"/>
  <c r="R307" i="11"/>
  <c r="R308" i="11" s="1"/>
  <c r="G311" i="11"/>
  <c r="J311" i="11"/>
  <c r="Z319" i="11"/>
  <c r="M319" i="11"/>
  <c r="D75" i="10"/>
  <c r="E74" i="10"/>
  <c r="W319" i="9"/>
  <c r="N308" i="9"/>
  <c r="S319" i="9"/>
  <c r="C324" i="9"/>
  <c r="U319" i="9"/>
  <c r="H308" i="9"/>
  <c r="Z308" i="9"/>
  <c r="AC319" i="9"/>
  <c r="J308" i="9"/>
  <c r="Y315" i="9"/>
  <c r="F315" i="9"/>
  <c r="B317" i="9"/>
  <c r="C317" i="9" s="1"/>
  <c r="H316" i="9"/>
  <c r="L315" i="9"/>
  <c r="AD302" i="9"/>
  <c r="AD303" i="9" s="1"/>
  <c r="AE303" i="9" s="1"/>
  <c r="F303" i="9"/>
  <c r="U311" i="9"/>
  <c r="I311" i="9"/>
  <c r="AA311" i="9"/>
  <c r="G319" i="9"/>
  <c r="AA319" i="9"/>
  <c r="F319" i="9"/>
  <c r="T315" i="9"/>
  <c r="N319" i="9"/>
  <c r="G315" i="9"/>
  <c r="R315" i="9"/>
  <c r="AB315" i="9"/>
  <c r="X311" i="9"/>
  <c r="Y311" i="9"/>
  <c r="L311" i="9"/>
  <c r="Q319" i="9"/>
  <c r="I319" i="9"/>
  <c r="L319" i="9"/>
  <c r="V319" i="9"/>
  <c r="AD306" i="9"/>
  <c r="F308" i="9"/>
  <c r="W315" i="9"/>
  <c r="Z315" i="9"/>
  <c r="M315" i="9"/>
  <c r="X307" i="9"/>
  <c r="X308" i="9" s="1"/>
  <c r="P307" i="9"/>
  <c r="P308" i="9" s="1"/>
  <c r="K307" i="9"/>
  <c r="K308" i="9" s="1"/>
  <c r="G311" i="9"/>
  <c r="M311" i="9"/>
  <c r="J311" i="9"/>
  <c r="T311" i="9"/>
  <c r="X319" i="9"/>
  <c r="Y319" i="9"/>
  <c r="T319" i="9"/>
  <c r="K324" i="9"/>
  <c r="Z324" i="9"/>
  <c r="R324" i="9"/>
  <c r="J324" i="9"/>
  <c r="B325" i="9"/>
  <c r="C325" i="9" s="1"/>
  <c r="U324" i="9"/>
  <c r="H324" i="9"/>
  <c r="T324" i="9"/>
  <c r="F324" i="9"/>
  <c r="Q324" i="9"/>
  <c r="W324" i="9"/>
  <c r="X324" i="9"/>
  <c r="V324" i="9"/>
  <c r="M324" i="9"/>
  <c r="L324" i="9"/>
  <c r="Y324" i="9"/>
  <c r="B329" i="9"/>
  <c r="I324" i="9"/>
  <c r="I315" i="9"/>
  <c r="H315" i="9"/>
  <c r="K315" i="9"/>
  <c r="U315" i="9"/>
  <c r="W307" i="9"/>
  <c r="W308" i="9" s="1"/>
  <c r="U307" i="9"/>
  <c r="U308" i="9" s="1"/>
  <c r="S307" i="9"/>
  <c r="S308" i="9" s="1"/>
  <c r="AD310" i="9"/>
  <c r="N311" i="9"/>
  <c r="AC311" i="9"/>
  <c r="R311" i="9"/>
  <c r="AB311" i="9"/>
  <c r="H319" i="9"/>
  <c r="J319" i="9"/>
  <c r="AB319" i="9"/>
  <c r="J315" i="9"/>
  <c r="AD314" i="9"/>
  <c r="Q315" i="9"/>
  <c r="X315" i="9"/>
  <c r="S315" i="9"/>
  <c r="AC315" i="9"/>
  <c r="G307" i="9"/>
  <c r="G308" i="9" s="1"/>
  <c r="I307" i="9"/>
  <c r="I308" i="9" s="1"/>
  <c r="V311" i="9"/>
  <c r="O311" i="9"/>
  <c r="Z311" i="9"/>
  <c r="O319" i="9"/>
  <c r="Z319" i="9"/>
  <c r="M319" i="9"/>
  <c r="O315" i="9"/>
  <c r="P315" i="9"/>
  <c r="V315" i="9"/>
  <c r="N315" i="9"/>
  <c r="W311" i="9"/>
  <c r="V312" i="9"/>
  <c r="I312" i="9"/>
  <c r="R320" i="9"/>
  <c r="J320" i="9"/>
  <c r="Y320" i="9"/>
  <c r="Q320" i="9"/>
  <c r="B321" i="9"/>
  <c r="C321" i="9" s="1"/>
  <c r="W320" i="9"/>
  <c r="O320" i="9"/>
  <c r="G320" i="9"/>
  <c r="K320" i="9"/>
  <c r="V320" i="9"/>
  <c r="F320" i="9"/>
  <c r="S320" i="9"/>
  <c r="I320" i="9"/>
  <c r="AB320" i="9"/>
  <c r="K319" i="9"/>
  <c r="D75" i="8"/>
  <c r="E74" i="8"/>
  <c r="AD302" i="7"/>
  <c r="AD303" i="7" s="1"/>
  <c r="AE303" i="7" s="1"/>
  <c r="W308" i="7"/>
  <c r="U308" i="7"/>
  <c r="N319" i="7"/>
  <c r="P319" i="7"/>
  <c r="I307" i="7"/>
  <c r="I308" i="7" s="1"/>
  <c r="AA307" i="7"/>
  <c r="AA308" i="7" s="1"/>
  <c r="F307" i="7"/>
  <c r="F308" i="7" s="1"/>
  <c r="Q315" i="7"/>
  <c r="AA315" i="7"/>
  <c r="F315" i="7"/>
  <c r="AD314" i="7"/>
  <c r="N307" i="7"/>
  <c r="N315" i="7"/>
  <c r="Q308" i="7"/>
  <c r="Y319" i="7"/>
  <c r="V319" i="7"/>
  <c r="X319" i="7"/>
  <c r="Z319" i="7"/>
  <c r="T319" i="7"/>
  <c r="AC324" i="7"/>
  <c r="M324" i="7"/>
  <c r="AB324" i="7"/>
  <c r="AA324" i="7"/>
  <c r="S324" i="7"/>
  <c r="Z324" i="7"/>
  <c r="Q324" i="7"/>
  <c r="I324" i="7"/>
  <c r="X324" i="7"/>
  <c r="H324" i="7"/>
  <c r="B329" i="7"/>
  <c r="C329" i="7" s="1"/>
  <c r="O324" i="7"/>
  <c r="N324" i="7"/>
  <c r="G324" i="7"/>
  <c r="F324" i="7"/>
  <c r="B325" i="7"/>
  <c r="C325" i="7" s="1"/>
  <c r="W311" i="7"/>
  <c r="K311" i="7"/>
  <c r="U311" i="7"/>
  <c r="X307" i="7"/>
  <c r="X308" i="7" s="1"/>
  <c r="Y307" i="7"/>
  <c r="Y308" i="7" s="1"/>
  <c r="L307" i="7"/>
  <c r="L308" i="7" s="1"/>
  <c r="V307" i="7"/>
  <c r="V308" i="7" s="1"/>
  <c r="Y315" i="7"/>
  <c r="L315" i="7"/>
  <c r="V315" i="7"/>
  <c r="G319" i="7"/>
  <c r="G307" i="7"/>
  <c r="G308" i="7" s="1"/>
  <c r="J307" i="7"/>
  <c r="J308" i="7" s="1"/>
  <c r="T307" i="7"/>
  <c r="T308" i="7" s="1"/>
  <c r="J315" i="7"/>
  <c r="T315" i="7"/>
  <c r="G315" i="7"/>
  <c r="S308" i="7"/>
  <c r="AB319" i="7"/>
  <c r="J319" i="7"/>
  <c r="M319" i="7"/>
  <c r="O319" i="7"/>
  <c r="I311" i="7"/>
  <c r="AA311" i="7"/>
  <c r="F311" i="7"/>
  <c r="H307" i="7"/>
  <c r="H308" i="7" s="1"/>
  <c r="R307" i="7"/>
  <c r="R308" i="7" s="1"/>
  <c r="AB307" i="7"/>
  <c r="AB308" i="7" s="1"/>
  <c r="R315" i="7"/>
  <c r="AB315" i="7"/>
  <c r="O315" i="7"/>
  <c r="U319" i="7"/>
  <c r="W319" i="7"/>
  <c r="Y312" i="7"/>
  <c r="Q312" i="7"/>
  <c r="Q313" i="7" s="1"/>
  <c r="I312" i="7"/>
  <c r="X312" i="7"/>
  <c r="X313" i="7" s="1"/>
  <c r="P312" i="7"/>
  <c r="P313" i="7" s="1"/>
  <c r="G312" i="7"/>
  <c r="V312" i="7"/>
  <c r="V313" i="7" s="1"/>
  <c r="N312" i="7"/>
  <c r="F312" i="7"/>
  <c r="AC312" i="7"/>
  <c r="AC313" i="7" s="1"/>
  <c r="T312" i="7"/>
  <c r="T313" i="7" s="1"/>
  <c r="S312" i="7"/>
  <c r="S313" i="7" s="1"/>
  <c r="L312" i="7"/>
  <c r="K312" i="7"/>
  <c r="AB312" i="7"/>
  <c r="AB313" i="7" s="1"/>
  <c r="Z312" i="7"/>
  <c r="Z313" i="7" s="1"/>
  <c r="N311" i="7"/>
  <c r="O307" i="7"/>
  <c r="O308" i="7" s="1"/>
  <c r="Z307" i="7"/>
  <c r="Z308" i="7" s="1"/>
  <c r="M307" i="7"/>
  <c r="M308" i="7" s="1"/>
  <c r="I315" i="7"/>
  <c r="Z315" i="7"/>
  <c r="M315" i="7"/>
  <c r="W315" i="7"/>
  <c r="N308" i="7"/>
  <c r="AD310" i="7"/>
  <c r="L319" i="7"/>
  <c r="I319" i="7"/>
  <c r="K319" i="7"/>
  <c r="S319" i="7"/>
  <c r="AB320" i="7"/>
  <c r="AA320" i="7"/>
  <c r="S320" i="7"/>
  <c r="K320" i="7"/>
  <c r="Z320" i="7"/>
  <c r="I320" i="7"/>
  <c r="X320" i="7"/>
  <c r="P320" i="7"/>
  <c r="H320" i="7"/>
  <c r="B321" i="7"/>
  <c r="C321" i="7" s="1"/>
  <c r="N320" i="7"/>
  <c r="M320" i="7"/>
  <c r="F320" i="7"/>
  <c r="AC320" i="7"/>
  <c r="AC308" i="7"/>
  <c r="G311" i="7"/>
  <c r="G313" i="7" s="1"/>
  <c r="Y311" i="7"/>
  <c r="L311" i="7"/>
  <c r="L313" i="7" s="1"/>
  <c r="P307" i="7"/>
  <c r="P308" i="7" s="1"/>
  <c r="K307" i="7"/>
  <c r="K308" i="7" s="1"/>
  <c r="H315" i="7"/>
  <c r="K315" i="7"/>
  <c r="AA316" i="7"/>
  <c r="R316" i="7"/>
  <c r="J316" i="7"/>
  <c r="Y316" i="7"/>
  <c r="Q316" i="7"/>
  <c r="I316" i="7"/>
  <c r="B317" i="7"/>
  <c r="C317" i="7" s="1"/>
  <c r="W316" i="7"/>
  <c r="O316" i="7"/>
  <c r="G316" i="7"/>
  <c r="V316" i="7"/>
  <c r="N316" i="7"/>
  <c r="S316" i="7"/>
  <c r="AC316" i="7"/>
  <c r="AB316" i="7"/>
  <c r="U316" i="7"/>
  <c r="T316" i="7"/>
  <c r="L316" i="7"/>
  <c r="M316" i="7"/>
  <c r="AD306" i="7"/>
  <c r="E75" i="6"/>
  <c r="D76" i="6"/>
  <c r="N298" i="5"/>
  <c r="AD300" i="5"/>
  <c r="H297" i="5"/>
  <c r="H298" i="5" s="1"/>
  <c r="Z297" i="5"/>
  <c r="Z298" i="5" s="1"/>
  <c r="G309" i="5"/>
  <c r="P309" i="5"/>
  <c r="K309" i="5"/>
  <c r="M309" i="5"/>
  <c r="AD292" i="5"/>
  <c r="AD293" i="5" s="1"/>
  <c r="AE293" i="5" s="1"/>
  <c r="L297" i="5"/>
  <c r="L298" i="5" s="1"/>
  <c r="P297" i="5"/>
  <c r="P298" i="5" s="1"/>
  <c r="K297" i="5"/>
  <c r="K298" i="5" s="1"/>
  <c r="AD304" i="5"/>
  <c r="O309" i="5"/>
  <c r="X309" i="5"/>
  <c r="S309" i="5"/>
  <c r="U309" i="5"/>
  <c r="S301" i="5"/>
  <c r="F297" i="5"/>
  <c r="X297" i="5"/>
  <c r="X298" i="5" s="1"/>
  <c r="S297" i="5"/>
  <c r="S298" i="5" s="1"/>
  <c r="W309" i="5"/>
  <c r="I309" i="5"/>
  <c r="AA309" i="5"/>
  <c r="AC309" i="5"/>
  <c r="V301" i="5"/>
  <c r="I301" i="5"/>
  <c r="AA301" i="5"/>
  <c r="U310" i="5"/>
  <c r="AA310" i="5"/>
  <c r="B311" i="5"/>
  <c r="C311" i="5" s="1"/>
  <c r="W310" i="5"/>
  <c r="O310" i="5"/>
  <c r="F310" i="5"/>
  <c r="X310" i="5"/>
  <c r="K305" i="5"/>
  <c r="U305" i="5"/>
  <c r="M297" i="5"/>
  <c r="M298" i="5" s="1"/>
  <c r="V297" i="5"/>
  <c r="V298" i="5" s="1"/>
  <c r="Q297" i="5"/>
  <c r="Q298" i="5" s="1"/>
  <c r="F309" i="5"/>
  <c r="Y309" i="5"/>
  <c r="L309" i="5"/>
  <c r="O301" i="5"/>
  <c r="Y301" i="5"/>
  <c r="L301" i="5"/>
  <c r="B307" i="5"/>
  <c r="C307" i="5" s="1"/>
  <c r="H306" i="5"/>
  <c r="X305" i="5"/>
  <c r="S305" i="5"/>
  <c r="AC305" i="5"/>
  <c r="AD296" i="5"/>
  <c r="U297" i="5"/>
  <c r="U298" i="5" s="1"/>
  <c r="G297" i="5"/>
  <c r="G298" i="5" s="1"/>
  <c r="Y297" i="5"/>
  <c r="Y298" i="5" s="1"/>
  <c r="N309" i="5"/>
  <c r="J309" i="5"/>
  <c r="T309" i="5"/>
  <c r="AC301" i="5"/>
  <c r="W301" i="5"/>
  <c r="J301" i="5"/>
  <c r="T301" i="5"/>
  <c r="AB297" i="5"/>
  <c r="AB298" i="5" s="1"/>
  <c r="O297" i="5"/>
  <c r="O298" i="5" s="1"/>
  <c r="J297" i="5"/>
  <c r="J298" i="5" s="1"/>
  <c r="V309" i="5"/>
  <c r="R309" i="5"/>
  <c r="AB309" i="5"/>
  <c r="F301" i="5"/>
  <c r="H302" i="5"/>
  <c r="W302" i="5"/>
  <c r="U302" i="5"/>
  <c r="U303" i="5" s="1"/>
  <c r="M302" i="5"/>
  <c r="G302" i="5"/>
  <c r="G303" i="5" s="1"/>
  <c r="K302" i="5"/>
  <c r="K303" i="5" s="1"/>
  <c r="Y302" i="5"/>
  <c r="I302" i="5"/>
  <c r="R301" i="5"/>
  <c r="AB301" i="5"/>
  <c r="AC297" i="5"/>
  <c r="AC298" i="5" s="1"/>
  <c r="W297" i="5"/>
  <c r="W298" i="5" s="1"/>
  <c r="H309" i="5"/>
  <c r="B319" i="5"/>
  <c r="C319" i="5" s="1"/>
  <c r="AC314" i="5"/>
  <c r="AB314" i="5"/>
  <c r="T314" i="5"/>
  <c r="N314" i="5"/>
  <c r="R314" i="5"/>
  <c r="P314" i="5"/>
  <c r="H314" i="5"/>
  <c r="Y314" i="5"/>
  <c r="W314" i="5"/>
  <c r="S314" i="5"/>
  <c r="Q314" i="5"/>
  <c r="AA314" i="5"/>
  <c r="G314" i="5"/>
  <c r="I314" i="5"/>
  <c r="B315" i="5"/>
  <c r="C315" i="5" s="1"/>
  <c r="M301" i="5"/>
  <c r="H301" i="5"/>
  <c r="O305" i="5"/>
  <c r="Y305" i="5"/>
  <c r="E75" i="4"/>
  <c r="D76" i="4"/>
  <c r="D30" i="2"/>
  <c r="E29" i="2"/>
  <c r="E118" i="2" s="1"/>
  <c r="AC85" i="3"/>
  <c r="U85" i="3"/>
  <c r="M85" i="3"/>
  <c r="W85" i="3"/>
  <c r="AB85" i="3"/>
  <c r="T85" i="3"/>
  <c r="L85" i="3"/>
  <c r="O85" i="3"/>
  <c r="AA85" i="3"/>
  <c r="S85" i="3"/>
  <c r="K85" i="3"/>
  <c r="V85" i="3"/>
  <c r="Z85" i="3"/>
  <c r="R85" i="3"/>
  <c r="J85" i="3"/>
  <c r="G85" i="3"/>
  <c r="Y85" i="3"/>
  <c r="Q85" i="3"/>
  <c r="I85" i="3"/>
  <c r="F85" i="3"/>
  <c r="X85" i="3"/>
  <c r="P85" i="3"/>
  <c r="H85" i="3"/>
  <c r="N85" i="3"/>
  <c r="AC89" i="3"/>
  <c r="U89" i="3"/>
  <c r="M89" i="3"/>
  <c r="N89" i="3"/>
  <c r="AB89" i="3"/>
  <c r="T89" i="3"/>
  <c r="L89" i="3"/>
  <c r="F89" i="3"/>
  <c r="AA89" i="3"/>
  <c r="S89" i="3"/>
  <c r="K89" i="3"/>
  <c r="O89" i="3"/>
  <c r="Z89" i="3"/>
  <c r="R89" i="3"/>
  <c r="J89" i="3"/>
  <c r="Y89" i="3"/>
  <c r="Q89" i="3"/>
  <c r="I89" i="3"/>
  <c r="W89" i="3"/>
  <c r="V89" i="3"/>
  <c r="X89" i="3"/>
  <c r="P89" i="3"/>
  <c r="H89" i="3"/>
  <c r="G89" i="3"/>
  <c r="AC77" i="3"/>
  <c r="U77" i="3"/>
  <c r="M77" i="3"/>
  <c r="O77" i="3"/>
  <c r="AB77" i="3"/>
  <c r="T77" i="3"/>
  <c r="L77" i="3"/>
  <c r="W77" i="3"/>
  <c r="AA77" i="3"/>
  <c r="S77" i="3"/>
  <c r="K77" i="3"/>
  <c r="N77" i="3"/>
  <c r="Z77" i="3"/>
  <c r="R77" i="3"/>
  <c r="J77" i="3"/>
  <c r="G77" i="3"/>
  <c r="Y77" i="3"/>
  <c r="Q77" i="3"/>
  <c r="I77" i="3"/>
  <c r="F77" i="3"/>
  <c r="X77" i="3"/>
  <c r="P77" i="3"/>
  <c r="H77" i="3"/>
  <c r="V77" i="3"/>
  <c r="AC81" i="3"/>
  <c r="U81" i="3"/>
  <c r="M81" i="3"/>
  <c r="F81" i="3"/>
  <c r="AB81" i="3"/>
  <c r="T81" i="3"/>
  <c r="L81" i="3"/>
  <c r="N81" i="3"/>
  <c r="AA81" i="3"/>
  <c r="S81" i="3"/>
  <c r="K81" i="3"/>
  <c r="W81" i="3"/>
  <c r="Z81" i="3"/>
  <c r="R81" i="3"/>
  <c r="J81" i="3"/>
  <c r="V81" i="3"/>
  <c r="Y81" i="3"/>
  <c r="Q81" i="3"/>
  <c r="I81" i="3"/>
  <c r="G81" i="3"/>
  <c r="X81" i="3"/>
  <c r="P81" i="3"/>
  <c r="H81" i="3"/>
  <c r="O81" i="3"/>
  <c r="Q73" i="3"/>
  <c r="AD79" i="3"/>
  <c r="AB73" i="3"/>
  <c r="P73" i="3"/>
  <c r="J73" i="3"/>
  <c r="W73" i="3"/>
  <c r="Z73" i="3"/>
  <c r="S73" i="3"/>
  <c r="N73" i="3"/>
  <c r="I73" i="3"/>
  <c r="T73" i="3"/>
  <c r="AD75" i="3"/>
  <c r="B82" i="3"/>
  <c r="C82" i="3" s="1"/>
  <c r="O73" i="3"/>
  <c r="M73" i="3"/>
  <c r="L73" i="3"/>
  <c r="Y78" i="3"/>
  <c r="B86" i="3"/>
  <c r="C86" i="3" s="1"/>
  <c r="AD67" i="3"/>
  <c r="AD68" i="3" s="1"/>
  <c r="K73" i="3"/>
  <c r="V73" i="3"/>
  <c r="U73" i="3"/>
  <c r="F73" i="3"/>
  <c r="AA73" i="3"/>
  <c r="B94" i="3"/>
  <c r="C94" i="3" s="1"/>
  <c r="B90" i="3"/>
  <c r="C90" i="3" s="1"/>
  <c r="AD71" i="3"/>
  <c r="F68" i="3"/>
  <c r="Y73" i="3"/>
  <c r="R73" i="3"/>
  <c r="H73" i="3"/>
  <c r="G73" i="3"/>
  <c r="Q329" i="11" l="1"/>
  <c r="B330" i="11"/>
  <c r="C330" i="11" s="1"/>
  <c r="O329" i="11"/>
  <c r="G329" i="11"/>
  <c r="B334" i="11"/>
  <c r="C334" i="11" s="1"/>
  <c r="M329" i="11"/>
  <c r="AB329" i="11"/>
  <c r="I329" i="11"/>
  <c r="I324" i="11"/>
  <c r="AA324" i="11"/>
  <c r="AA313" i="11"/>
  <c r="AD319" i="11"/>
  <c r="P321" i="11"/>
  <c r="H321" i="11"/>
  <c r="B322" i="11"/>
  <c r="C322" i="11" s="1"/>
  <c r="F321" i="11"/>
  <c r="AC321" i="11"/>
  <c r="U321" i="11"/>
  <c r="AA321" i="11"/>
  <c r="S321" i="11"/>
  <c r="Q321" i="11"/>
  <c r="I321" i="11"/>
  <c r="H318" i="11"/>
  <c r="O324" i="11"/>
  <c r="Y324" i="11"/>
  <c r="L324" i="11"/>
  <c r="W324" i="11"/>
  <c r="J324" i="11"/>
  <c r="T324" i="11"/>
  <c r="AD315" i="11"/>
  <c r="W317" i="11"/>
  <c r="W318" i="11" s="1"/>
  <c r="O317" i="11"/>
  <c r="G317" i="11"/>
  <c r="G318" i="11" s="1"/>
  <c r="F317" i="11"/>
  <c r="AC317" i="11"/>
  <c r="AC318" i="11" s="1"/>
  <c r="U317" i="11"/>
  <c r="U318" i="11" s="1"/>
  <c r="M317" i="11"/>
  <c r="M318" i="11" s="1"/>
  <c r="AB317" i="11"/>
  <c r="AB318" i="11" s="1"/>
  <c r="T317" i="11"/>
  <c r="T318" i="11" s="1"/>
  <c r="V317" i="11"/>
  <c r="AA317" i="11"/>
  <c r="AA318" i="11" s="1"/>
  <c r="S317" i="11"/>
  <c r="K317" i="11"/>
  <c r="Z317" i="11"/>
  <c r="R317" i="11"/>
  <c r="R318" i="11" s="1"/>
  <c r="J317" i="11"/>
  <c r="Q317" i="11"/>
  <c r="Q318" i="11" s="1"/>
  <c r="I317" i="11"/>
  <c r="X317" i="11"/>
  <c r="P317" i="11"/>
  <c r="H317" i="11"/>
  <c r="N312" i="11"/>
  <c r="N313" i="11" s="1"/>
  <c r="I312" i="11"/>
  <c r="I313" i="11" s="1"/>
  <c r="H325" i="11"/>
  <c r="B326" i="11"/>
  <c r="C326" i="11" s="1"/>
  <c r="AC325" i="11"/>
  <c r="U325" i="11"/>
  <c r="W325" i="11"/>
  <c r="S325" i="11"/>
  <c r="K325" i="11"/>
  <c r="R324" i="11"/>
  <c r="AB324" i="11"/>
  <c r="AD307" i="11"/>
  <c r="AD308" i="11" s="1"/>
  <c r="U313" i="11"/>
  <c r="H316" i="11"/>
  <c r="Z316" i="11"/>
  <c r="L312" i="11"/>
  <c r="V312" i="11"/>
  <c r="Q312" i="11"/>
  <c r="Q313" i="11" s="1"/>
  <c r="O318" i="11"/>
  <c r="F324" i="11"/>
  <c r="H324" i="11"/>
  <c r="Z324" i="11"/>
  <c r="M324" i="11"/>
  <c r="K313" i="11"/>
  <c r="V320" i="11"/>
  <c r="I320" i="11"/>
  <c r="AD320" i="11" s="1"/>
  <c r="AA320" i="11"/>
  <c r="F316" i="11"/>
  <c r="P316" i="11"/>
  <c r="P318" i="11" s="1"/>
  <c r="K316" i="11"/>
  <c r="K318" i="11" s="1"/>
  <c r="J313" i="11"/>
  <c r="V313" i="11"/>
  <c r="T312" i="11"/>
  <c r="T313" i="11" s="1"/>
  <c r="G312" i="11"/>
  <c r="G313" i="11" s="1"/>
  <c r="Y312" i="11"/>
  <c r="Y313" i="11" s="1"/>
  <c r="N324" i="11"/>
  <c r="P324" i="11"/>
  <c r="K324" i="11"/>
  <c r="U324" i="11"/>
  <c r="J318" i="11"/>
  <c r="P313" i="11"/>
  <c r="N316" i="11"/>
  <c r="X316" i="11"/>
  <c r="X318" i="11" s="1"/>
  <c r="S316" i="11"/>
  <c r="S318" i="11" s="1"/>
  <c r="Z318" i="11"/>
  <c r="L313" i="11"/>
  <c r="AB312" i="11"/>
  <c r="AB313" i="11" s="1"/>
  <c r="O312" i="11"/>
  <c r="O313" i="11" s="1"/>
  <c r="V324" i="11"/>
  <c r="X324" i="11"/>
  <c r="S324" i="11"/>
  <c r="AD311" i="11"/>
  <c r="F313" i="11"/>
  <c r="O320" i="11"/>
  <c r="Y320" i="11"/>
  <c r="L316" i="11"/>
  <c r="V316" i="11"/>
  <c r="I316" i="11"/>
  <c r="I318" i="11" s="1"/>
  <c r="E75" i="10"/>
  <c r="D76" i="10"/>
  <c r="C329" i="9"/>
  <c r="AD307" i="9"/>
  <c r="AD311" i="9"/>
  <c r="V313" i="9"/>
  <c r="G312" i="9"/>
  <c r="B326" i="9"/>
  <c r="C326" i="9" s="1"/>
  <c r="W325" i="9"/>
  <c r="O325" i="9"/>
  <c r="G325" i="9"/>
  <c r="V325" i="9"/>
  <c r="K325" i="9"/>
  <c r="R325" i="9"/>
  <c r="AC325" i="9"/>
  <c r="Q325" i="9"/>
  <c r="N325" i="9"/>
  <c r="P325" i="9"/>
  <c r="M325" i="9"/>
  <c r="T325" i="9"/>
  <c r="L325" i="9"/>
  <c r="I325" i="9"/>
  <c r="H325" i="9"/>
  <c r="J325" i="9"/>
  <c r="Y325" i="9"/>
  <c r="AD308" i="9"/>
  <c r="F316" i="9"/>
  <c r="P316" i="9"/>
  <c r="J312" i="9"/>
  <c r="J313" i="9" s="1"/>
  <c r="S312" i="9"/>
  <c r="S313" i="9" s="1"/>
  <c r="O312" i="9"/>
  <c r="AD319" i="9"/>
  <c r="T316" i="9"/>
  <c r="N316" i="9"/>
  <c r="X316" i="9"/>
  <c r="K316" i="9"/>
  <c r="V316" i="9"/>
  <c r="I316" i="9"/>
  <c r="V321" i="9"/>
  <c r="F321" i="9"/>
  <c r="U321" i="9"/>
  <c r="M321" i="9"/>
  <c r="AB321" i="9"/>
  <c r="T321" i="9"/>
  <c r="L321" i="9"/>
  <c r="N321" i="9"/>
  <c r="AA321" i="9"/>
  <c r="K321" i="9"/>
  <c r="Q321" i="9"/>
  <c r="P321" i="9"/>
  <c r="Z321" i="9"/>
  <c r="J321" i="9"/>
  <c r="Y321" i="9"/>
  <c r="I321" i="9"/>
  <c r="B322" i="9"/>
  <c r="C322" i="9" s="1"/>
  <c r="X321" i="9"/>
  <c r="W321" i="9"/>
  <c r="O321" i="9"/>
  <c r="H321" i="9"/>
  <c r="G321" i="9"/>
  <c r="U312" i="9"/>
  <c r="U313" i="9" s="1"/>
  <c r="H312" i="9"/>
  <c r="H313" i="9" s="1"/>
  <c r="AC316" i="9"/>
  <c r="AA316" i="9"/>
  <c r="G316" i="9"/>
  <c r="Q316" i="9"/>
  <c r="T312" i="9"/>
  <c r="T313" i="9" s="1"/>
  <c r="H320" i="9"/>
  <c r="AA312" i="9"/>
  <c r="AA313" i="9" s="1"/>
  <c r="AC312" i="9"/>
  <c r="P312" i="9"/>
  <c r="P313" i="9" s="1"/>
  <c r="Z316" i="9"/>
  <c r="L316" i="9"/>
  <c r="O316" i="9"/>
  <c r="Y316" i="9"/>
  <c r="K312" i="9"/>
  <c r="K313" i="9" s="1"/>
  <c r="L320" i="9"/>
  <c r="M320" i="9"/>
  <c r="P320" i="9"/>
  <c r="Y312" i="9"/>
  <c r="Y313" i="9" s="1"/>
  <c r="L312" i="9"/>
  <c r="L313" i="9" s="1"/>
  <c r="F312" i="9"/>
  <c r="X312" i="9"/>
  <c r="X313" i="9" s="1"/>
  <c r="O313" i="9"/>
  <c r="B330" i="9"/>
  <c r="C330" i="9" s="1"/>
  <c r="V329" i="9"/>
  <c r="B334" i="9"/>
  <c r="G324" i="9"/>
  <c r="S324" i="9"/>
  <c r="G313" i="9"/>
  <c r="I313" i="9"/>
  <c r="J316" i="9"/>
  <c r="AB316" i="9"/>
  <c r="W316" i="9"/>
  <c r="AD315" i="9"/>
  <c r="M312" i="9"/>
  <c r="M313" i="9" s="1"/>
  <c r="AA320" i="9"/>
  <c r="T320" i="9"/>
  <c r="AC320" i="9"/>
  <c r="X320" i="9"/>
  <c r="Q312" i="9"/>
  <c r="Q313" i="9" s="1"/>
  <c r="AB312" i="9"/>
  <c r="AB313" i="9" s="1"/>
  <c r="N312" i="9"/>
  <c r="N313" i="9" s="1"/>
  <c r="N324" i="9"/>
  <c r="P324" i="9"/>
  <c r="O324" i="9"/>
  <c r="AA324" i="9"/>
  <c r="M316" i="9"/>
  <c r="R316" i="9"/>
  <c r="AC317" i="9"/>
  <c r="U317" i="9"/>
  <c r="M317" i="9"/>
  <c r="AB317" i="9"/>
  <c r="T317" i="9"/>
  <c r="L317" i="9"/>
  <c r="AA317" i="9"/>
  <c r="S317" i="9"/>
  <c r="K317" i="9"/>
  <c r="K318" i="9" s="1"/>
  <c r="Z317" i="9"/>
  <c r="R317" i="9"/>
  <c r="J317" i="9"/>
  <c r="V317" i="9"/>
  <c r="F317" i="9"/>
  <c r="Q317" i="9"/>
  <c r="O317" i="9"/>
  <c r="N317" i="9"/>
  <c r="W317" i="9"/>
  <c r="G317" i="9"/>
  <c r="Y317" i="9"/>
  <c r="X317" i="9"/>
  <c r="P317" i="9"/>
  <c r="P318" i="9" s="1"/>
  <c r="I317" i="9"/>
  <c r="H317" i="9"/>
  <c r="H318" i="9" s="1"/>
  <c r="W312" i="9"/>
  <c r="W313" i="9" s="1"/>
  <c r="Z320" i="9"/>
  <c r="U320" i="9"/>
  <c r="N320" i="9"/>
  <c r="Z312" i="9"/>
  <c r="Z313" i="9" s="1"/>
  <c r="R312" i="9"/>
  <c r="R313" i="9" s="1"/>
  <c r="AC313" i="9"/>
  <c r="AB324" i="9"/>
  <c r="AC324" i="9"/>
  <c r="U316" i="9"/>
  <c r="U318" i="9" s="1"/>
  <c r="S316" i="9"/>
  <c r="E75" i="8"/>
  <c r="D76" i="8"/>
  <c r="Y313" i="7"/>
  <c r="P324" i="7"/>
  <c r="K324" i="7"/>
  <c r="U324" i="7"/>
  <c r="AD315" i="7"/>
  <c r="Y325" i="7"/>
  <c r="Q325" i="7"/>
  <c r="I325" i="7"/>
  <c r="B326" i="7"/>
  <c r="C326" i="7" s="1"/>
  <c r="W325" i="7"/>
  <c r="O325" i="7"/>
  <c r="G325" i="7"/>
  <c r="V325" i="7"/>
  <c r="U325" i="7"/>
  <c r="M325" i="7"/>
  <c r="AB325" i="7"/>
  <c r="T325" i="7"/>
  <c r="L325" i="7"/>
  <c r="X325" i="7"/>
  <c r="R325" i="7"/>
  <c r="K325" i="7"/>
  <c r="J325" i="7"/>
  <c r="AA325" i="7"/>
  <c r="Q320" i="7"/>
  <c r="H316" i="7"/>
  <c r="Z316" i="7"/>
  <c r="O320" i="7"/>
  <c r="Y320" i="7"/>
  <c r="L320" i="7"/>
  <c r="AA312" i="7"/>
  <c r="AA313" i="7" s="1"/>
  <c r="O312" i="7"/>
  <c r="O313" i="7" s="1"/>
  <c r="J312" i="7"/>
  <c r="J313" i="7" s="1"/>
  <c r="AD311" i="7"/>
  <c r="F313" i="7"/>
  <c r="K313" i="7"/>
  <c r="V324" i="7"/>
  <c r="Y324" i="7"/>
  <c r="L324" i="7"/>
  <c r="G320" i="7"/>
  <c r="F316" i="7"/>
  <c r="P316" i="7"/>
  <c r="K316" i="7"/>
  <c r="V320" i="7"/>
  <c r="W320" i="7"/>
  <c r="J320" i="7"/>
  <c r="T320" i="7"/>
  <c r="AD319" i="7"/>
  <c r="N313" i="7"/>
  <c r="M312" i="7"/>
  <c r="M313" i="7" s="1"/>
  <c r="W312" i="7"/>
  <c r="W313" i="7" s="1"/>
  <c r="R312" i="7"/>
  <c r="R313" i="7" s="1"/>
  <c r="W324" i="7"/>
  <c r="J324" i="7"/>
  <c r="T324" i="7"/>
  <c r="AD307" i="7"/>
  <c r="AD308" i="7" s="1"/>
  <c r="F317" i="7"/>
  <c r="U317" i="7"/>
  <c r="U318" i="7" s="1"/>
  <c r="AA317" i="7"/>
  <c r="AA318" i="7" s="1"/>
  <c r="X317" i="7"/>
  <c r="X316" i="7"/>
  <c r="U320" i="7"/>
  <c r="P321" i="7"/>
  <c r="B322" i="7"/>
  <c r="C322" i="7" s="1"/>
  <c r="F321" i="7"/>
  <c r="U321" i="7"/>
  <c r="AA321" i="7"/>
  <c r="Y321" i="7"/>
  <c r="R320" i="7"/>
  <c r="U312" i="7"/>
  <c r="U313" i="7" s="1"/>
  <c r="H312" i="7"/>
  <c r="H313" i="7" s="1"/>
  <c r="I313" i="7"/>
  <c r="Y329" i="7"/>
  <c r="B330" i="7"/>
  <c r="C330" i="7" s="1"/>
  <c r="B334" i="7"/>
  <c r="C334" i="7" s="1"/>
  <c r="Z329" i="7"/>
  <c r="Q329" i="7"/>
  <c r="G329" i="7"/>
  <c r="V329" i="7"/>
  <c r="L329" i="7"/>
  <c r="K329" i="7"/>
  <c r="AC329" i="7"/>
  <c r="R324" i="7"/>
  <c r="D77" i="6"/>
  <c r="E76" i="6"/>
  <c r="H303" i="5"/>
  <c r="I303" i="5"/>
  <c r="AD305" i="5"/>
  <c r="L314" i="5"/>
  <c r="V314" i="5"/>
  <c r="R302" i="5"/>
  <c r="R303" i="5" s="1"/>
  <c r="AB302" i="5"/>
  <c r="AB303" i="5" s="1"/>
  <c r="O302" i="5"/>
  <c r="O303" i="5" s="1"/>
  <c r="AA306" i="5"/>
  <c r="F306" i="5"/>
  <c r="P306" i="5"/>
  <c r="R310" i="5"/>
  <c r="G310" i="5"/>
  <c r="S310" i="5"/>
  <c r="AC310" i="5"/>
  <c r="N306" i="5"/>
  <c r="X306" i="5"/>
  <c r="L306" i="5"/>
  <c r="V306" i="5"/>
  <c r="I306" i="5"/>
  <c r="K314" i="5"/>
  <c r="X314" i="5"/>
  <c r="M314" i="5"/>
  <c r="S302" i="5"/>
  <c r="S303" i="5" s="1"/>
  <c r="AC302" i="5"/>
  <c r="P302" i="5"/>
  <c r="P303" i="5" s="1"/>
  <c r="J306" i="5"/>
  <c r="T306" i="5"/>
  <c r="G306" i="5"/>
  <c r="Q306" i="5"/>
  <c r="AD309" i="5"/>
  <c r="Z310" i="5"/>
  <c r="B312" i="5"/>
  <c r="C312" i="5" s="1"/>
  <c r="AC311" i="5"/>
  <c r="Z311" i="5"/>
  <c r="S311" i="5"/>
  <c r="L310" i="5"/>
  <c r="AD297" i="5"/>
  <c r="AD298" i="5" s="1"/>
  <c r="AE298" i="5" s="1"/>
  <c r="F298" i="5"/>
  <c r="O314" i="5"/>
  <c r="J314" i="5"/>
  <c r="U314" i="5"/>
  <c r="Z302" i="5"/>
  <c r="Z303" i="5" s="1"/>
  <c r="AA302" i="5"/>
  <c r="AA303" i="5" s="1"/>
  <c r="F302" i="5"/>
  <c r="F303" i="5" s="1"/>
  <c r="X302" i="5"/>
  <c r="X303" i="5" s="1"/>
  <c r="W303" i="5"/>
  <c r="K306" i="5"/>
  <c r="AB306" i="5"/>
  <c r="O306" i="5"/>
  <c r="Y306" i="5"/>
  <c r="H310" i="5"/>
  <c r="I310" i="5"/>
  <c r="T310" i="5"/>
  <c r="N302" i="5"/>
  <c r="N303" i="5" s="1"/>
  <c r="AD301" i="5"/>
  <c r="AC303" i="5"/>
  <c r="R306" i="5"/>
  <c r="M306" i="5"/>
  <c r="W306" i="5"/>
  <c r="J310" i="5"/>
  <c r="Q310" i="5"/>
  <c r="AB310" i="5"/>
  <c r="AA319" i="5"/>
  <c r="S319" i="5"/>
  <c r="K319" i="5"/>
  <c r="Z319" i="5"/>
  <c r="R319" i="5"/>
  <c r="J319" i="5"/>
  <c r="I319" i="5"/>
  <c r="B320" i="5"/>
  <c r="C320" i="5" s="1"/>
  <c r="W319" i="5"/>
  <c r="O319" i="5"/>
  <c r="G319" i="5"/>
  <c r="AC319" i="5"/>
  <c r="H319" i="5"/>
  <c r="AB319" i="5"/>
  <c r="F319" i="5"/>
  <c r="X319" i="5"/>
  <c r="B324" i="5"/>
  <c r="C324" i="5" s="1"/>
  <c r="V319" i="5"/>
  <c r="Y319" i="5"/>
  <c r="P319" i="5"/>
  <c r="L319" i="5"/>
  <c r="N319" i="5"/>
  <c r="M303" i="5"/>
  <c r="Z314" i="5"/>
  <c r="F314" i="5"/>
  <c r="J302" i="5"/>
  <c r="J303" i="5" s="1"/>
  <c r="L302" i="5"/>
  <c r="L303" i="5" s="1"/>
  <c r="V302" i="5"/>
  <c r="V303" i="5" s="1"/>
  <c r="S306" i="5"/>
  <c r="U306" i="5"/>
  <c r="AC307" i="5"/>
  <c r="Q307" i="5"/>
  <c r="N307" i="5"/>
  <c r="Y303" i="5"/>
  <c r="N310" i="5"/>
  <c r="Y310" i="5"/>
  <c r="M310" i="5"/>
  <c r="Z315" i="5"/>
  <c r="R315" i="5"/>
  <c r="J315" i="5"/>
  <c r="Y315" i="5"/>
  <c r="Q315" i="5"/>
  <c r="I315" i="5"/>
  <c r="X315" i="5"/>
  <c r="H315" i="5"/>
  <c r="V315" i="5"/>
  <c r="N315" i="5"/>
  <c r="F315" i="5"/>
  <c r="AB315" i="5"/>
  <c r="T315" i="5"/>
  <c r="L315" i="5"/>
  <c r="P315" i="5"/>
  <c r="S315" i="5"/>
  <c r="O315" i="5"/>
  <c r="M315" i="5"/>
  <c r="B316" i="5"/>
  <c r="C316" i="5" s="1"/>
  <c r="K315" i="5"/>
  <c r="AC315" i="5"/>
  <c r="G315" i="5"/>
  <c r="AA315" i="5"/>
  <c r="U315" i="5"/>
  <c r="W315" i="5"/>
  <c r="Q302" i="5"/>
  <c r="Q303" i="5" s="1"/>
  <c r="T302" i="5"/>
  <c r="T303" i="5" s="1"/>
  <c r="Z306" i="5"/>
  <c r="AC306" i="5"/>
  <c r="V310" i="5"/>
  <c r="P310" i="5"/>
  <c r="K310" i="5"/>
  <c r="D77" i="4"/>
  <c r="E76" i="4"/>
  <c r="D31" i="2"/>
  <c r="E30" i="2"/>
  <c r="AC90" i="3"/>
  <c r="U90" i="3"/>
  <c r="M90" i="3"/>
  <c r="O90" i="3"/>
  <c r="AB90" i="3"/>
  <c r="T90" i="3"/>
  <c r="L90" i="3"/>
  <c r="G90" i="3"/>
  <c r="AA90" i="3"/>
  <c r="S90" i="3"/>
  <c r="K90" i="3"/>
  <c r="F90" i="3"/>
  <c r="Z90" i="3"/>
  <c r="R90" i="3"/>
  <c r="J90" i="3"/>
  <c r="V90" i="3"/>
  <c r="Y90" i="3"/>
  <c r="Q90" i="3"/>
  <c r="I90" i="3"/>
  <c r="X90" i="3"/>
  <c r="P90" i="3"/>
  <c r="H90" i="3"/>
  <c r="W90" i="3"/>
  <c r="N90" i="3"/>
  <c r="AC82" i="3"/>
  <c r="U82" i="3"/>
  <c r="M82" i="3"/>
  <c r="W82" i="3"/>
  <c r="AB82" i="3"/>
  <c r="T82" i="3"/>
  <c r="L82" i="3"/>
  <c r="O82" i="3"/>
  <c r="AA82" i="3"/>
  <c r="S82" i="3"/>
  <c r="K82" i="3"/>
  <c r="V82" i="3"/>
  <c r="Z82" i="3"/>
  <c r="R82" i="3"/>
  <c r="J82" i="3"/>
  <c r="G82" i="3"/>
  <c r="Y82" i="3"/>
  <c r="Q82" i="3"/>
  <c r="I82" i="3"/>
  <c r="F82" i="3"/>
  <c r="X82" i="3"/>
  <c r="P82" i="3"/>
  <c r="H82" i="3"/>
  <c r="N82" i="3"/>
  <c r="AC86" i="3"/>
  <c r="U86" i="3"/>
  <c r="M86" i="3"/>
  <c r="N86" i="3"/>
  <c r="AB86" i="3"/>
  <c r="T86" i="3"/>
  <c r="L86" i="3"/>
  <c r="F86" i="3"/>
  <c r="AA86" i="3"/>
  <c r="S86" i="3"/>
  <c r="K86" i="3"/>
  <c r="G86" i="3"/>
  <c r="Z86" i="3"/>
  <c r="R86" i="3"/>
  <c r="J86" i="3"/>
  <c r="Y86" i="3"/>
  <c r="Q86" i="3"/>
  <c r="I86" i="3"/>
  <c r="W86" i="3"/>
  <c r="V86" i="3"/>
  <c r="X86" i="3"/>
  <c r="P86" i="3"/>
  <c r="H86" i="3"/>
  <c r="O86" i="3"/>
  <c r="AA94" i="3"/>
  <c r="S94" i="3"/>
  <c r="K94" i="3"/>
  <c r="Z94" i="3"/>
  <c r="R94" i="3"/>
  <c r="J94" i="3"/>
  <c r="Y94" i="3"/>
  <c r="Q94" i="3"/>
  <c r="I94" i="3"/>
  <c r="X94" i="3"/>
  <c r="P94" i="3"/>
  <c r="H94" i="3"/>
  <c r="W94" i="3"/>
  <c r="O94" i="3"/>
  <c r="G94" i="3"/>
  <c r="V94" i="3"/>
  <c r="N94" i="3"/>
  <c r="F94" i="3"/>
  <c r="U94" i="3"/>
  <c r="AB94" i="3"/>
  <c r="T94" i="3"/>
  <c r="M94" i="3"/>
  <c r="AC94" i="3"/>
  <c r="L94" i="3"/>
  <c r="AE68" i="3"/>
  <c r="AF68" i="3"/>
  <c r="AD84" i="3"/>
  <c r="J78" i="3"/>
  <c r="Z78" i="3"/>
  <c r="AD76" i="3"/>
  <c r="R78" i="3"/>
  <c r="X78" i="3"/>
  <c r="AA78" i="3"/>
  <c r="L78" i="3"/>
  <c r="V78" i="3"/>
  <c r="B91" i="3"/>
  <c r="C91" i="3" s="1"/>
  <c r="I78" i="3"/>
  <c r="S78" i="3"/>
  <c r="G78" i="3"/>
  <c r="B99" i="3"/>
  <c r="C99" i="3" s="1"/>
  <c r="B95" i="3"/>
  <c r="C95" i="3" s="1"/>
  <c r="AC78" i="3"/>
  <c r="P78" i="3"/>
  <c r="N78" i="3"/>
  <c r="Q78" i="3"/>
  <c r="B87" i="3"/>
  <c r="C87" i="3" s="1"/>
  <c r="U78" i="3"/>
  <c r="O78" i="3"/>
  <c r="AD80" i="3"/>
  <c r="AD72" i="3"/>
  <c r="AD73" i="3" s="1"/>
  <c r="AE73" i="3" s="1"/>
  <c r="T78" i="3"/>
  <c r="M78" i="3"/>
  <c r="AB78" i="3"/>
  <c r="K78" i="3"/>
  <c r="H78" i="3"/>
  <c r="W78" i="3"/>
  <c r="AF308" i="11" l="1"/>
  <c r="H69" i="10" s="1"/>
  <c r="AE308" i="11"/>
  <c r="V318" i="11"/>
  <c r="AD324" i="11"/>
  <c r="U326" i="11"/>
  <c r="M326" i="11"/>
  <c r="AB326" i="11"/>
  <c r="K326" i="11"/>
  <c r="Z326" i="11"/>
  <c r="Q326" i="11"/>
  <c r="P326" i="11"/>
  <c r="H326" i="11"/>
  <c r="B327" i="11"/>
  <c r="C327" i="11" s="1"/>
  <c r="G326" i="11"/>
  <c r="F326" i="11"/>
  <c r="Y329" i="11"/>
  <c r="AA325" i="11"/>
  <c r="F325" i="11"/>
  <c r="P325" i="11"/>
  <c r="N321" i="11"/>
  <c r="X321" i="11"/>
  <c r="K329" i="11"/>
  <c r="U329" i="11"/>
  <c r="W329" i="11"/>
  <c r="J329" i="11"/>
  <c r="AD312" i="11"/>
  <c r="AD313" i="11" s="1"/>
  <c r="AE313" i="11" s="1"/>
  <c r="N325" i="11"/>
  <c r="X325" i="11"/>
  <c r="Y321" i="11"/>
  <c r="L321" i="11"/>
  <c r="V321" i="11"/>
  <c r="V323" i="11" s="1"/>
  <c r="S329" i="11"/>
  <c r="AC329" i="11"/>
  <c r="F330" i="11"/>
  <c r="AC330" i="11"/>
  <c r="T330" i="11"/>
  <c r="U330" i="11"/>
  <c r="AA330" i="11"/>
  <c r="S330" i="11"/>
  <c r="J330" i="11"/>
  <c r="Q330" i="11"/>
  <c r="I330" i="11"/>
  <c r="X330" i="11"/>
  <c r="O330" i="11"/>
  <c r="B331" i="11"/>
  <c r="C331" i="11" s="1"/>
  <c r="R329" i="11"/>
  <c r="L325" i="11"/>
  <c r="V325" i="11"/>
  <c r="I325" i="11"/>
  <c r="J321" i="11"/>
  <c r="T321" i="11"/>
  <c r="G321" i="11"/>
  <c r="AA329" i="11"/>
  <c r="F329" i="11"/>
  <c r="H329" i="11"/>
  <c r="Z329" i="11"/>
  <c r="J325" i="11"/>
  <c r="T325" i="11"/>
  <c r="G325" i="11"/>
  <c r="Q325" i="11"/>
  <c r="R321" i="11"/>
  <c r="AB321" i="11"/>
  <c r="O321" i="11"/>
  <c r="N329" i="11"/>
  <c r="P329" i="11"/>
  <c r="AD316" i="11"/>
  <c r="R325" i="11"/>
  <c r="AB325" i="11"/>
  <c r="O325" i="11"/>
  <c r="Y325" i="11"/>
  <c r="N317" i="11"/>
  <c r="AD317" i="11" s="1"/>
  <c r="F318" i="11"/>
  <c r="Z321" i="11"/>
  <c r="M321" i="11"/>
  <c r="W321" i="11"/>
  <c r="L329" i="11"/>
  <c r="V329" i="11"/>
  <c r="X329" i="11"/>
  <c r="N318" i="11"/>
  <c r="Z325" i="11"/>
  <c r="M325" i="11"/>
  <c r="Y317" i="11"/>
  <c r="Y318" i="11" s="1"/>
  <c r="L317" i="11"/>
  <c r="L318" i="11" s="1"/>
  <c r="K321" i="11"/>
  <c r="L322" i="11"/>
  <c r="AA322" i="11"/>
  <c r="AA323" i="11" s="1"/>
  <c r="Y322" i="11"/>
  <c r="Q322" i="11"/>
  <c r="Q323" i="11" s="1"/>
  <c r="H322" i="11"/>
  <c r="H323" i="11" s="1"/>
  <c r="G322" i="11"/>
  <c r="V322" i="11"/>
  <c r="T329" i="11"/>
  <c r="B335" i="11"/>
  <c r="C335" i="11" s="1"/>
  <c r="W334" i="11"/>
  <c r="B339" i="11"/>
  <c r="C339" i="11" s="1"/>
  <c r="V334" i="11"/>
  <c r="F334" i="11"/>
  <c r="AC334" i="11"/>
  <c r="U334" i="11"/>
  <c r="L334" i="11"/>
  <c r="O334" i="11"/>
  <c r="AA334" i="11"/>
  <c r="S334" i="11"/>
  <c r="K334" i="11"/>
  <c r="Y334" i="11"/>
  <c r="Q334" i="11"/>
  <c r="I334" i="11"/>
  <c r="P334" i="11"/>
  <c r="H334" i="11"/>
  <c r="D77" i="10"/>
  <c r="E76" i="10"/>
  <c r="X318" i="9"/>
  <c r="L318" i="9"/>
  <c r="T318" i="9"/>
  <c r="AD320" i="9"/>
  <c r="C334" i="9"/>
  <c r="AB318" i="9"/>
  <c r="G318" i="9"/>
  <c r="Z318" i="9"/>
  <c r="AC318" i="9"/>
  <c r="R318" i="9"/>
  <c r="I318" i="9"/>
  <c r="M318" i="9"/>
  <c r="V318" i="9"/>
  <c r="J318" i="9"/>
  <c r="Y318" i="9"/>
  <c r="S318" i="9"/>
  <c r="O318" i="9"/>
  <c r="Q318" i="9"/>
  <c r="N318" i="9"/>
  <c r="AD316" i="9"/>
  <c r="F318" i="9"/>
  <c r="W318" i="9"/>
  <c r="AC329" i="9"/>
  <c r="F329" i="9"/>
  <c r="L329" i="9"/>
  <c r="P329" i="9"/>
  <c r="AA318" i="9"/>
  <c r="AF308" i="9"/>
  <c r="H69" i="8" s="1"/>
  <c r="AE308" i="9"/>
  <c r="K329" i="9"/>
  <c r="S329" i="9"/>
  <c r="T329" i="9"/>
  <c r="X329" i="9"/>
  <c r="M329" i="9"/>
  <c r="I329" i="9"/>
  <c r="AB329" i="9"/>
  <c r="P322" i="9"/>
  <c r="P323" i="9" s="1"/>
  <c r="S322" i="9"/>
  <c r="Q329" i="9"/>
  <c r="H329" i="9"/>
  <c r="AD317" i="9"/>
  <c r="Y329" i="9"/>
  <c r="U329" i="9"/>
  <c r="G329" i="9"/>
  <c r="R321" i="9"/>
  <c r="S321" i="9"/>
  <c r="AC321" i="9"/>
  <c r="X325" i="9"/>
  <c r="Z325" i="9"/>
  <c r="S325" i="9"/>
  <c r="AA326" i="9"/>
  <c r="S326" i="9"/>
  <c r="B327" i="9"/>
  <c r="C327" i="9" s="1"/>
  <c r="O326" i="9"/>
  <c r="G326" i="9"/>
  <c r="K326" i="9"/>
  <c r="M326" i="9"/>
  <c r="X326" i="9"/>
  <c r="Q326" i="9"/>
  <c r="V326" i="9"/>
  <c r="H326" i="9"/>
  <c r="Z329" i="9"/>
  <c r="B339" i="9"/>
  <c r="F334" i="9"/>
  <c r="AC334" i="9"/>
  <c r="Y334" i="9"/>
  <c r="K334" i="9"/>
  <c r="AA334" i="9"/>
  <c r="B335" i="9"/>
  <c r="C335" i="9" s="1"/>
  <c r="O329" i="9"/>
  <c r="AA325" i="9"/>
  <c r="N329" i="9"/>
  <c r="J329" i="9"/>
  <c r="W329" i="9"/>
  <c r="U325" i="9"/>
  <c r="AB325" i="9"/>
  <c r="F325" i="9"/>
  <c r="R329" i="9"/>
  <c r="AA329" i="9"/>
  <c r="AB330" i="9"/>
  <c r="T330" i="9"/>
  <c r="L330" i="9"/>
  <c r="AA330" i="9"/>
  <c r="K330" i="9"/>
  <c r="X330" i="9"/>
  <c r="P330" i="9"/>
  <c r="H330" i="9"/>
  <c r="G330" i="9"/>
  <c r="B331" i="9"/>
  <c r="C331" i="9" s="1"/>
  <c r="F330" i="9"/>
  <c r="Q330" i="9"/>
  <c r="AC330" i="9"/>
  <c r="O330" i="9"/>
  <c r="M330" i="9"/>
  <c r="Z330" i="9"/>
  <c r="N330" i="9"/>
  <c r="J330" i="9"/>
  <c r="I330" i="9"/>
  <c r="V330" i="9"/>
  <c r="AD312" i="9"/>
  <c r="AD313" i="9" s="1"/>
  <c r="AE313" i="9" s="1"/>
  <c r="F313" i="9"/>
  <c r="AD324" i="9"/>
  <c r="D77" i="8"/>
  <c r="E76" i="8"/>
  <c r="AD316" i="7"/>
  <c r="N329" i="7"/>
  <c r="I329" i="7"/>
  <c r="B339" i="7"/>
  <c r="C339" i="7" s="1"/>
  <c r="F334" i="7"/>
  <c r="AC334" i="7"/>
  <c r="U334" i="7"/>
  <c r="M334" i="7"/>
  <c r="AB334" i="7"/>
  <c r="AA334" i="7"/>
  <c r="S334" i="7"/>
  <c r="K334" i="7"/>
  <c r="Z334" i="7"/>
  <c r="Q334" i="7"/>
  <c r="I334" i="7"/>
  <c r="B335" i="7"/>
  <c r="C335" i="7" s="1"/>
  <c r="X334" i="7"/>
  <c r="W334" i="7"/>
  <c r="H334" i="7"/>
  <c r="S321" i="7"/>
  <c r="AC321" i="7"/>
  <c r="H321" i="7"/>
  <c r="Q317" i="7"/>
  <c r="Q318" i="7" s="1"/>
  <c r="S317" i="7"/>
  <c r="S318" i="7" s="1"/>
  <c r="AC317" i="7"/>
  <c r="AC318" i="7" s="1"/>
  <c r="V321" i="7"/>
  <c r="H317" i="7"/>
  <c r="H318" i="7" s="1"/>
  <c r="L317" i="7"/>
  <c r="L318" i="7" s="1"/>
  <c r="V317" i="7"/>
  <c r="V318" i="7" s="1"/>
  <c r="AD312" i="7"/>
  <c r="AD313" i="7" s="1"/>
  <c r="AE313" i="7" s="1"/>
  <c r="R321" i="7"/>
  <c r="X318" i="7"/>
  <c r="T317" i="7"/>
  <c r="T318" i="7" s="1"/>
  <c r="G317" i="7"/>
  <c r="G318" i="7" s="1"/>
  <c r="AC326" i="7"/>
  <c r="B327" i="7"/>
  <c r="C327" i="7" s="1"/>
  <c r="AC330" i="7"/>
  <c r="U330" i="7"/>
  <c r="M330" i="7"/>
  <c r="AB330" i="7"/>
  <c r="T330" i="7"/>
  <c r="AA330" i="7"/>
  <c r="S330" i="7"/>
  <c r="K330" i="7"/>
  <c r="Z330" i="7"/>
  <c r="R330" i="7"/>
  <c r="Q330" i="7"/>
  <c r="I330" i="7"/>
  <c r="X330" i="7"/>
  <c r="P330" i="7"/>
  <c r="H330" i="7"/>
  <c r="W330" i="7"/>
  <c r="N330" i="7"/>
  <c r="G330" i="7"/>
  <c r="F330" i="7"/>
  <c r="B331" i="7"/>
  <c r="C331" i="7" s="1"/>
  <c r="N317" i="7"/>
  <c r="N318" i="7" s="1"/>
  <c r="AF308" i="7"/>
  <c r="H69" i="6" s="1"/>
  <c r="AE308" i="7"/>
  <c r="S329" i="7"/>
  <c r="J317" i="7"/>
  <c r="J318" i="7" s="1"/>
  <c r="F318" i="7"/>
  <c r="M329" i="7"/>
  <c r="H329" i="7"/>
  <c r="AA329" i="7"/>
  <c r="J321" i="7"/>
  <c r="AB321" i="7"/>
  <c r="O321" i="7"/>
  <c r="R317" i="7"/>
  <c r="R318" i="7" s="1"/>
  <c r="AB317" i="7"/>
  <c r="AB318" i="7" s="1"/>
  <c r="O317" i="7"/>
  <c r="O318" i="7" s="1"/>
  <c r="S325" i="7"/>
  <c r="AC325" i="7"/>
  <c r="H325" i="7"/>
  <c r="AD324" i="7"/>
  <c r="AD320" i="7"/>
  <c r="J329" i="7"/>
  <c r="L321" i="7"/>
  <c r="T329" i="7"/>
  <c r="R329" i="7"/>
  <c r="I321" i="7"/>
  <c r="G321" i="7"/>
  <c r="U329" i="7"/>
  <c r="P329" i="7"/>
  <c r="AB329" i="7"/>
  <c r="Q321" i="7"/>
  <c r="M321" i="7"/>
  <c r="W321" i="7"/>
  <c r="P317" i="7"/>
  <c r="P318" i="7" s="1"/>
  <c r="Z317" i="7"/>
  <c r="Z318" i="7" s="1"/>
  <c r="M317" i="7"/>
  <c r="M318" i="7" s="1"/>
  <c r="W317" i="7"/>
  <c r="W318" i="7" s="1"/>
  <c r="Z325" i="7"/>
  <c r="F325" i="7"/>
  <c r="P325" i="7"/>
  <c r="N321" i="7"/>
  <c r="X321" i="7"/>
  <c r="Y317" i="7"/>
  <c r="Y318" i="7" s="1"/>
  <c r="O329" i="7"/>
  <c r="Z321" i="7"/>
  <c r="W329" i="7"/>
  <c r="T321" i="7"/>
  <c r="F329" i="7"/>
  <c r="X329" i="7"/>
  <c r="K321" i="7"/>
  <c r="L322" i="7"/>
  <c r="AA322" i="7"/>
  <c r="AA323" i="7" s="1"/>
  <c r="Y322" i="7"/>
  <c r="Y323" i="7" s="1"/>
  <c r="Q322" i="7"/>
  <c r="G322" i="7"/>
  <c r="U322" i="7"/>
  <c r="U323" i="7" s="1"/>
  <c r="I317" i="7"/>
  <c r="I318" i="7" s="1"/>
  <c r="K317" i="7"/>
  <c r="K318" i="7" s="1"/>
  <c r="N325" i="7"/>
  <c r="E77" i="6"/>
  <c r="D78" i="6"/>
  <c r="AC308" i="5"/>
  <c r="G307" i="5"/>
  <c r="I307" i="5"/>
  <c r="I308" i="5" s="1"/>
  <c r="AA307" i="5"/>
  <c r="AD302" i="5"/>
  <c r="AD303" i="5" s="1"/>
  <c r="AE303" i="5" s="1"/>
  <c r="T311" i="5"/>
  <c r="AA311" i="5"/>
  <c r="H311" i="5"/>
  <c r="AD310" i="5"/>
  <c r="X324" i="5"/>
  <c r="P324" i="5"/>
  <c r="H324" i="5"/>
  <c r="B325" i="5"/>
  <c r="C325" i="5" s="1"/>
  <c r="W324" i="5"/>
  <c r="O324" i="5"/>
  <c r="B329" i="5"/>
  <c r="C329" i="5" s="1"/>
  <c r="V324" i="5"/>
  <c r="N324" i="5"/>
  <c r="F324" i="5"/>
  <c r="AB324" i="5"/>
  <c r="T324" i="5"/>
  <c r="L324" i="5"/>
  <c r="G324" i="5"/>
  <c r="R324" i="5"/>
  <c r="J324" i="5"/>
  <c r="K324" i="5"/>
  <c r="AC324" i="5"/>
  <c r="I324" i="5"/>
  <c r="AA324" i="5"/>
  <c r="Y324" i="5"/>
  <c r="S324" i="5"/>
  <c r="M324" i="5"/>
  <c r="Q324" i="5"/>
  <c r="M311" i="5"/>
  <c r="P311" i="5"/>
  <c r="Q308" i="5"/>
  <c r="O307" i="5"/>
  <c r="O308" i="5" s="1"/>
  <c r="Y307" i="5"/>
  <c r="Y308" i="5" s="1"/>
  <c r="L307" i="5"/>
  <c r="L308" i="5" s="1"/>
  <c r="V311" i="5"/>
  <c r="U311" i="5"/>
  <c r="X311" i="5"/>
  <c r="G308" i="5"/>
  <c r="AD306" i="5"/>
  <c r="W307" i="5"/>
  <c r="W308" i="5" s="1"/>
  <c r="I311" i="5"/>
  <c r="N308" i="5"/>
  <c r="AA308" i="5"/>
  <c r="AD315" i="5"/>
  <c r="V307" i="5"/>
  <c r="V308" i="5" s="1"/>
  <c r="R307" i="5"/>
  <c r="AB307" i="5"/>
  <c r="B321" i="5"/>
  <c r="C321" i="5" s="1"/>
  <c r="W320" i="5"/>
  <c r="O320" i="5"/>
  <c r="G320" i="5"/>
  <c r="V320" i="5"/>
  <c r="N320" i="5"/>
  <c r="F320" i="5"/>
  <c r="AC320" i="5"/>
  <c r="M320" i="5"/>
  <c r="AA320" i="5"/>
  <c r="S320" i="5"/>
  <c r="K320" i="5"/>
  <c r="Y320" i="5"/>
  <c r="Q320" i="5"/>
  <c r="I320" i="5"/>
  <c r="R320" i="5"/>
  <c r="P320" i="5"/>
  <c r="L320" i="5"/>
  <c r="J320" i="5"/>
  <c r="AB320" i="5"/>
  <c r="H320" i="5"/>
  <c r="X320" i="5"/>
  <c r="U320" i="5"/>
  <c r="Z320" i="5"/>
  <c r="AB308" i="5"/>
  <c r="L311" i="5"/>
  <c r="F311" i="5"/>
  <c r="G311" i="5"/>
  <c r="Q311" i="5"/>
  <c r="Z307" i="5"/>
  <c r="Z308" i="5" s="1"/>
  <c r="R308" i="5"/>
  <c r="J311" i="5"/>
  <c r="AB311" i="5"/>
  <c r="O311" i="5"/>
  <c r="Y311" i="5"/>
  <c r="P307" i="5"/>
  <c r="P308" i="5" s="1"/>
  <c r="K307" i="5"/>
  <c r="K308" i="5" s="1"/>
  <c r="U307" i="5"/>
  <c r="U308" i="5" s="1"/>
  <c r="T319" i="5"/>
  <c r="M319" i="5"/>
  <c r="Q319" i="5"/>
  <c r="N311" i="5"/>
  <c r="K311" i="5"/>
  <c r="W311" i="5"/>
  <c r="U316" i="5"/>
  <c r="B317" i="5"/>
  <c r="C317" i="5" s="1"/>
  <c r="J307" i="5"/>
  <c r="J308" i="5" s="1"/>
  <c r="T307" i="5"/>
  <c r="T308" i="5" s="1"/>
  <c r="H307" i="5"/>
  <c r="H308" i="5" s="1"/>
  <c r="M307" i="5"/>
  <c r="M308" i="5" s="1"/>
  <c r="F307" i="5"/>
  <c r="F308" i="5" s="1"/>
  <c r="X307" i="5"/>
  <c r="X308" i="5" s="1"/>
  <c r="S307" i="5"/>
  <c r="S308" i="5" s="1"/>
  <c r="AD314" i="5"/>
  <c r="U319" i="5"/>
  <c r="R311" i="5"/>
  <c r="AA312" i="5"/>
  <c r="E77" i="4"/>
  <c r="D78" i="4"/>
  <c r="D32" i="2"/>
  <c r="E31" i="2"/>
  <c r="AA99" i="3"/>
  <c r="S99" i="3"/>
  <c r="K99" i="3"/>
  <c r="Z99" i="3"/>
  <c r="R99" i="3"/>
  <c r="J99" i="3"/>
  <c r="Y99" i="3"/>
  <c r="Q99" i="3"/>
  <c r="I99" i="3"/>
  <c r="X99" i="3"/>
  <c r="P99" i="3"/>
  <c r="H99" i="3"/>
  <c r="W99" i="3"/>
  <c r="O99" i="3"/>
  <c r="G99" i="3"/>
  <c r="V99" i="3"/>
  <c r="N99" i="3"/>
  <c r="F99" i="3"/>
  <c r="U99" i="3"/>
  <c r="T99" i="3"/>
  <c r="M99" i="3"/>
  <c r="AC99" i="3"/>
  <c r="L99" i="3"/>
  <c r="AB99" i="3"/>
  <c r="AC87" i="3"/>
  <c r="U87" i="3"/>
  <c r="M87" i="3"/>
  <c r="M88" i="3" s="1"/>
  <c r="W87" i="3"/>
  <c r="AB87" i="3"/>
  <c r="T87" i="3"/>
  <c r="L87" i="3"/>
  <c r="O87" i="3"/>
  <c r="AA87" i="3"/>
  <c r="S87" i="3"/>
  <c r="K87" i="3"/>
  <c r="N87" i="3"/>
  <c r="Z87" i="3"/>
  <c r="R87" i="3"/>
  <c r="J87" i="3"/>
  <c r="G87" i="3"/>
  <c r="F87" i="3"/>
  <c r="Y87" i="3"/>
  <c r="Q87" i="3"/>
  <c r="Q88" i="3" s="1"/>
  <c r="I87" i="3"/>
  <c r="X87" i="3"/>
  <c r="X88" i="3" s="1"/>
  <c r="P87" i="3"/>
  <c r="H87" i="3"/>
  <c r="V87" i="3"/>
  <c r="AC91" i="3"/>
  <c r="U91" i="3"/>
  <c r="M91" i="3"/>
  <c r="N91" i="3"/>
  <c r="AB91" i="3"/>
  <c r="T91" i="3"/>
  <c r="L91" i="3"/>
  <c r="F91" i="3"/>
  <c r="AA91" i="3"/>
  <c r="S91" i="3"/>
  <c r="K91" i="3"/>
  <c r="O91" i="3"/>
  <c r="V91" i="3"/>
  <c r="Z91" i="3"/>
  <c r="R91" i="3"/>
  <c r="J91" i="3"/>
  <c r="G91" i="3"/>
  <c r="Y91" i="3"/>
  <c r="Q91" i="3"/>
  <c r="I91" i="3"/>
  <c r="W91" i="3"/>
  <c r="X91" i="3"/>
  <c r="P91" i="3"/>
  <c r="H91" i="3"/>
  <c r="AA95" i="3"/>
  <c r="S95" i="3"/>
  <c r="K95" i="3"/>
  <c r="Z95" i="3"/>
  <c r="R95" i="3"/>
  <c r="J95" i="3"/>
  <c r="Y95" i="3"/>
  <c r="Q95" i="3"/>
  <c r="I95" i="3"/>
  <c r="X95" i="3"/>
  <c r="P95" i="3"/>
  <c r="H95" i="3"/>
  <c r="W95" i="3"/>
  <c r="O95" i="3"/>
  <c r="G95" i="3"/>
  <c r="V95" i="3"/>
  <c r="N95" i="3"/>
  <c r="F95" i="3"/>
  <c r="AC95" i="3"/>
  <c r="AB95" i="3"/>
  <c r="U95" i="3"/>
  <c r="T95" i="3"/>
  <c r="M95" i="3"/>
  <c r="L95" i="3"/>
  <c r="H83" i="3"/>
  <c r="AA83" i="3"/>
  <c r="Y83" i="3"/>
  <c r="G83" i="3"/>
  <c r="AC83" i="3"/>
  <c r="K83" i="3"/>
  <c r="Q83" i="3"/>
  <c r="X83" i="3"/>
  <c r="O83" i="3"/>
  <c r="AD89" i="3"/>
  <c r="V83" i="3"/>
  <c r="P83" i="3"/>
  <c r="R83" i="3"/>
  <c r="S83" i="3"/>
  <c r="AD85" i="3"/>
  <c r="W83" i="3"/>
  <c r="T83" i="3"/>
  <c r="AD81" i="3"/>
  <c r="N83" i="3"/>
  <c r="B104" i="3"/>
  <c r="C104" i="3" s="1"/>
  <c r="B100" i="3"/>
  <c r="C100" i="3" s="1"/>
  <c r="B92" i="3"/>
  <c r="C92" i="3" s="1"/>
  <c r="M83" i="3"/>
  <c r="J83" i="3"/>
  <c r="Z83" i="3"/>
  <c r="I83" i="3"/>
  <c r="AB83" i="3"/>
  <c r="AD77" i="3"/>
  <c r="AD78" i="3" s="1"/>
  <c r="AE78" i="3" s="1"/>
  <c r="F78" i="3"/>
  <c r="L83" i="3"/>
  <c r="B96" i="3"/>
  <c r="C96" i="3" s="1"/>
  <c r="U83" i="3"/>
  <c r="F83" i="3"/>
  <c r="AD321" i="11" l="1"/>
  <c r="AD318" i="11"/>
  <c r="AE318" i="11" s="1"/>
  <c r="L323" i="11"/>
  <c r="J335" i="11"/>
  <c r="B336" i="11"/>
  <c r="C336" i="11" s="1"/>
  <c r="W335" i="11"/>
  <c r="U335" i="11"/>
  <c r="M335" i="11"/>
  <c r="Y335" i="11"/>
  <c r="Y323" i="11"/>
  <c r="O322" i="11"/>
  <c r="O323" i="11" s="1"/>
  <c r="J322" i="11"/>
  <c r="J323" i="11" s="1"/>
  <c r="T322" i="11"/>
  <c r="J331" i="11"/>
  <c r="Y331" i="11"/>
  <c r="P331" i="11"/>
  <c r="B332" i="11"/>
  <c r="C332" i="11" s="1"/>
  <c r="W331" i="11"/>
  <c r="O331" i="11"/>
  <c r="F331" i="11"/>
  <c r="M331" i="11"/>
  <c r="AB331" i="11"/>
  <c r="Q331" i="11"/>
  <c r="AA331" i="11"/>
  <c r="K331" i="11"/>
  <c r="N330" i="11"/>
  <c r="N326" i="11"/>
  <c r="X326" i="11"/>
  <c r="S326" i="11"/>
  <c r="AC326" i="11"/>
  <c r="N334" i="11"/>
  <c r="M322" i="11"/>
  <c r="M323" i="11" s="1"/>
  <c r="W322" i="11"/>
  <c r="R322" i="11"/>
  <c r="AB322" i="11"/>
  <c r="AD329" i="11"/>
  <c r="G330" i="11"/>
  <c r="Y330" i="11"/>
  <c r="L330" i="11"/>
  <c r="V330" i="11"/>
  <c r="AD325" i="11"/>
  <c r="V326" i="11"/>
  <c r="I326" i="11"/>
  <c r="AA326" i="11"/>
  <c r="U322" i="11"/>
  <c r="U323" i="11" s="1"/>
  <c r="Z322" i="11"/>
  <c r="Z323" i="11" s="1"/>
  <c r="J334" i="11"/>
  <c r="T334" i="11"/>
  <c r="AA339" i="11"/>
  <c r="Q339" i="11"/>
  <c r="B340" i="11"/>
  <c r="C340" i="11" s="1"/>
  <c r="G339" i="11"/>
  <c r="B344" i="11"/>
  <c r="C344" i="11" s="1"/>
  <c r="AC322" i="11"/>
  <c r="AC323" i="11" s="1"/>
  <c r="P322" i="11"/>
  <c r="P323" i="11" s="1"/>
  <c r="K322" i="11"/>
  <c r="W330" i="11"/>
  <c r="R330" i="11"/>
  <c r="AB330" i="11"/>
  <c r="O326" i="11"/>
  <c r="Y326" i="11"/>
  <c r="Y328" i="11" s="1"/>
  <c r="L326" i="11"/>
  <c r="K323" i="11"/>
  <c r="R334" i="11"/>
  <c r="AB334" i="11"/>
  <c r="G334" i="11"/>
  <c r="F322" i="11"/>
  <c r="X322" i="11"/>
  <c r="S322" i="11"/>
  <c r="S323" i="11" s="1"/>
  <c r="AB323" i="11"/>
  <c r="G323" i="11"/>
  <c r="H330" i="11"/>
  <c r="Z330" i="11"/>
  <c r="M330" i="11"/>
  <c r="X323" i="11"/>
  <c r="W326" i="11"/>
  <c r="J326" i="11"/>
  <c r="J328" i="11" s="1"/>
  <c r="T326" i="11"/>
  <c r="X334" i="11"/>
  <c r="Z334" i="11"/>
  <c r="M334" i="11"/>
  <c r="N322" i="11"/>
  <c r="N323" i="11" s="1"/>
  <c r="I322" i="11"/>
  <c r="I323" i="11" s="1"/>
  <c r="W323" i="11"/>
  <c r="R323" i="11"/>
  <c r="T323" i="11"/>
  <c r="P330" i="11"/>
  <c r="K330" i="11"/>
  <c r="Y327" i="11"/>
  <c r="P327" i="11"/>
  <c r="P328" i="11" s="1"/>
  <c r="G327" i="11"/>
  <c r="G328" i="11" s="1"/>
  <c r="AC327" i="11"/>
  <c r="AB327" i="11"/>
  <c r="AB328" i="11" s="1"/>
  <c r="T327" i="11"/>
  <c r="H327" i="11"/>
  <c r="H328" i="11" s="1"/>
  <c r="AA327" i="11"/>
  <c r="S327" i="11"/>
  <c r="J327" i="11"/>
  <c r="R326" i="11"/>
  <c r="E77" i="10"/>
  <c r="D78" i="10"/>
  <c r="C339" i="9"/>
  <c r="S339" i="9" s="1"/>
  <c r="AD321" i="9"/>
  <c r="AD318" i="9"/>
  <c r="AE318" i="9" s="1"/>
  <c r="X322" i="9"/>
  <c r="X323" i="9" s="1"/>
  <c r="N334" i="9"/>
  <c r="AA322" i="9"/>
  <c r="AA323" i="9" s="1"/>
  <c r="T322" i="9"/>
  <c r="T323" i="9" s="1"/>
  <c r="I322" i="9"/>
  <c r="I323" i="9" s="1"/>
  <c r="R334" i="9"/>
  <c r="L334" i="9"/>
  <c r="V334" i="9"/>
  <c r="T326" i="9"/>
  <c r="Y326" i="9"/>
  <c r="W326" i="9"/>
  <c r="AB322" i="9"/>
  <c r="AB323" i="9" s="1"/>
  <c r="U322" i="9"/>
  <c r="U323" i="9" s="1"/>
  <c r="Q322" i="9"/>
  <c r="Q323" i="9" s="1"/>
  <c r="S334" i="9"/>
  <c r="T334" i="9"/>
  <c r="B344" i="9"/>
  <c r="B340" i="9"/>
  <c r="C340" i="9" s="1"/>
  <c r="F326" i="9"/>
  <c r="N326" i="9"/>
  <c r="F327" i="9"/>
  <c r="AA327" i="9"/>
  <c r="AA328" i="9" s="1"/>
  <c r="X327" i="9"/>
  <c r="X328" i="9" s="1"/>
  <c r="J327" i="9"/>
  <c r="S327" i="9"/>
  <c r="S328" i="9" s="1"/>
  <c r="T327" i="9"/>
  <c r="H327" i="9"/>
  <c r="H328" i="9" s="1"/>
  <c r="F322" i="9"/>
  <c r="G322" i="9"/>
  <c r="G323" i="9" s="1"/>
  <c r="Y322" i="9"/>
  <c r="Y323" i="9" s="1"/>
  <c r="W330" i="9"/>
  <c r="R330" i="9"/>
  <c r="S330" i="9"/>
  <c r="J334" i="9"/>
  <c r="W334" i="9"/>
  <c r="AB334" i="9"/>
  <c r="H334" i="9"/>
  <c r="I326" i="9"/>
  <c r="AB326" i="9"/>
  <c r="J326" i="9"/>
  <c r="V322" i="9"/>
  <c r="V323" i="9" s="1"/>
  <c r="O322" i="9"/>
  <c r="O323" i="9" s="1"/>
  <c r="J322" i="9"/>
  <c r="J323" i="9" s="1"/>
  <c r="B332" i="9"/>
  <c r="C332" i="9" s="1"/>
  <c r="W331" i="9"/>
  <c r="O331" i="9"/>
  <c r="G331" i="9"/>
  <c r="R331" i="9"/>
  <c r="AC331" i="9"/>
  <c r="Q331" i="9"/>
  <c r="V331" i="9"/>
  <c r="J331" i="9"/>
  <c r="Y331" i="9"/>
  <c r="S331" i="9"/>
  <c r="AB335" i="9"/>
  <c r="T335" i="9"/>
  <c r="L335" i="9"/>
  <c r="Z335" i="9"/>
  <c r="Y335" i="9"/>
  <c r="Q335" i="9"/>
  <c r="I335" i="9"/>
  <c r="X335" i="9"/>
  <c r="P335" i="9"/>
  <c r="M335" i="9"/>
  <c r="O335" i="9"/>
  <c r="N335" i="9"/>
  <c r="B336" i="9"/>
  <c r="C336" i="9" s="1"/>
  <c r="K335" i="9"/>
  <c r="S335" i="9"/>
  <c r="F335" i="9"/>
  <c r="AA335" i="9"/>
  <c r="Z334" i="9"/>
  <c r="M334" i="9"/>
  <c r="P334" i="9"/>
  <c r="R326" i="9"/>
  <c r="M322" i="9"/>
  <c r="M323" i="9" s="1"/>
  <c r="W322" i="9"/>
  <c r="W323" i="9" s="1"/>
  <c r="R322" i="9"/>
  <c r="R323" i="9" s="1"/>
  <c r="G334" i="9"/>
  <c r="I334" i="9"/>
  <c r="U334" i="9"/>
  <c r="X334" i="9"/>
  <c r="U326" i="9"/>
  <c r="P326" i="9"/>
  <c r="Z326" i="9"/>
  <c r="S323" i="9"/>
  <c r="K322" i="9"/>
  <c r="K323" i="9" s="1"/>
  <c r="AC322" i="9"/>
  <c r="AC323" i="9" s="1"/>
  <c r="H322" i="9"/>
  <c r="H323" i="9" s="1"/>
  <c r="Z322" i="9"/>
  <c r="Z323" i="9" s="1"/>
  <c r="AD325" i="9"/>
  <c r="Y330" i="9"/>
  <c r="U330" i="9"/>
  <c r="O334" i="9"/>
  <c r="Q334" i="9"/>
  <c r="L326" i="9"/>
  <c r="AC326" i="9"/>
  <c r="L322" i="9"/>
  <c r="L323" i="9" s="1"/>
  <c r="N322" i="9"/>
  <c r="N323" i="9" s="1"/>
  <c r="AD329" i="9"/>
  <c r="E77" i="8"/>
  <c r="D78" i="8"/>
  <c r="L323" i="7"/>
  <c r="Q323" i="7"/>
  <c r="G323" i="7"/>
  <c r="G326" i="7"/>
  <c r="I326" i="7"/>
  <c r="AA326" i="7"/>
  <c r="AD325" i="7"/>
  <c r="Q335" i="7"/>
  <c r="X335" i="7"/>
  <c r="P335" i="7"/>
  <c r="B336" i="7"/>
  <c r="C336" i="7" s="1"/>
  <c r="G335" i="7"/>
  <c r="N335" i="7"/>
  <c r="F335" i="7"/>
  <c r="Z335" i="7"/>
  <c r="AB335" i="7"/>
  <c r="T335" i="7"/>
  <c r="S335" i="7"/>
  <c r="O322" i="7"/>
  <c r="O323" i="7" s="1"/>
  <c r="T322" i="7"/>
  <c r="T323" i="7" s="1"/>
  <c r="W322" i="7"/>
  <c r="W323" i="7" s="1"/>
  <c r="R322" i="7"/>
  <c r="R323" i="7" s="1"/>
  <c r="AB322" i="7"/>
  <c r="AB323" i="7" s="1"/>
  <c r="V326" i="7"/>
  <c r="J326" i="7"/>
  <c r="T326" i="7"/>
  <c r="AD321" i="7"/>
  <c r="Q326" i="7"/>
  <c r="Y331" i="7"/>
  <c r="P331" i="7"/>
  <c r="H331" i="7"/>
  <c r="B332" i="7"/>
  <c r="C332" i="7" s="1"/>
  <c r="W331" i="7"/>
  <c r="O331" i="7"/>
  <c r="F331" i="7"/>
  <c r="AC331" i="7"/>
  <c r="U331" i="7"/>
  <c r="M331" i="7"/>
  <c r="AB331" i="7"/>
  <c r="Q331" i="7"/>
  <c r="AA331" i="7"/>
  <c r="Z331" i="7"/>
  <c r="S331" i="7"/>
  <c r="R331" i="7"/>
  <c r="K331" i="7"/>
  <c r="O326" i="7"/>
  <c r="V322" i="7"/>
  <c r="V323" i="7" s="1"/>
  <c r="Z322" i="7"/>
  <c r="Z323" i="7" s="1"/>
  <c r="W326" i="7"/>
  <c r="R326" i="7"/>
  <c r="AB326" i="7"/>
  <c r="N334" i="7"/>
  <c r="N326" i="7"/>
  <c r="J322" i="7"/>
  <c r="J323" i="7" s="1"/>
  <c r="H322" i="7"/>
  <c r="H323" i="7" s="1"/>
  <c r="F322" i="7"/>
  <c r="P322" i="7"/>
  <c r="P323" i="7" s="1"/>
  <c r="K322" i="7"/>
  <c r="K323" i="7" s="1"/>
  <c r="H326" i="7"/>
  <c r="Z326" i="7"/>
  <c r="M326" i="7"/>
  <c r="G334" i="7"/>
  <c r="Y334" i="7"/>
  <c r="L334" i="7"/>
  <c r="V334" i="7"/>
  <c r="L326" i="7"/>
  <c r="M322" i="7"/>
  <c r="X322" i="7"/>
  <c r="X323" i="7" s="1"/>
  <c r="S322" i="7"/>
  <c r="S323" i="7" s="1"/>
  <c r="O330" i="7"/>
  <c r="Y330" i="7"/>
  <c r="L330" i="7"/>
  <c r="X327" i="7"/>
  <c r="P326" i="7"/>
  <c r="K326" i="7"/>
  <c r="U326" i="7"/>
  <c r="O334" i="7"/>
  <c r="J334" i="7"/>
  <c r="T334" i="7"/>
  <c r="AA339" i="7"/>
  <c r="S339" i="7"/>
  <c r="K339" i="7"/>
  <c r="Z339" i="7"/>
  <c r="Q339" i="7"/>
  <c r="I339" i="7"/>
  <c r="X339" i="7"/>
  <c r="P339" i="7"/>
  <c r="H339" i="7"/>
  <c r="B340" i="7"/>
  <c r="C340" i="7" s="1"/>
  <c r="G339" i="7"/>
  <c r="B344" i="7"/>
  <c r="C344" i="7" s="1"/>
  <c r="V339" i="7"/>
  <c r="N339" i="7"/>
  <c r="F339" i="7"/>
  <c r="R339" i="7"/>
  <c r="AC339" i="7"/>
  <c r="AB339" i="7"/>
  <c r="U339" i="7"/>
  <c r="T339" i="7"/>
  <c r="M339" i="7"/>
  <c r="M323" i="7"/>
  <c r="Y326" i="7"/>
  <c r="AC322" i="7"/>
  <c r="AC323" i="7" s="1"/>
  <c r="N322" i="7"/>
  <c r="N323" i="7" s="1"/>
  <c r="I322" i="7"/>
  <c r="I323" i="7" s="1"/>
  <c r="AD329" i="7"/>
  <c r="V330" i="7"/>
  <c r="J330" i="7"/>
  <c r="F326" i="7"/>
  <c r="X326" i="7"/>
  <c r="S326" i="7"/>
  <c r="AD317" i="7"/>
  <c r="AD318" i="7" s="1"/>
  <c r="AE318" i="7" s="1"/>
  <c r="P334" i="7"/>
  <c r="R334" i="7"/>
  <c r="D79" i="6"/>
  <c r="E78" i="6"/>
  <c r="G316" i="5"/>
  <c r="R316" i="5"/>
  <c r="AC316" i="5"/>
  <c r="AA313" i="5"/>
  <c r="O312" i="5"/>
  <c r="O313" i="5" s="1"/>
  <c r="AC325" i="5"/>
  <c r="Q325" i="5"/>
  <c r="B326" i="5"/>
  <c r="C326" i="5" s="1"/>
  <c r="W325" i="5"/>
  <c r="W312" i="5"/>
  <c r="Z316" i="5"/>
  <c r="L316" i="5"/>
  <c r="V316" i="5"/>
  <c r="F312" i="5"/>
  <c r="F313" i="5" s="1"/>
  <c r="Z312" i="5"/>
  <c r="Z313" i="5" s="1"/>
  <c r="L312" i="5"/>
  <c r="L313" i="5" s="1"/>
  <c r="F316" i="5"/>
  <c r="T312" i="5"/>
  <c r="T313" i="5" s="1"/>
  <c r="O316" i="5"/>
  <c r="Q312" i="5"/>
  <c r="Q313" i="5" s="1"/>
  <c r="H316" i="5"/>
  <c r="T316" i="5"/>
  <c r="AA316" i="5"/>
  <c r="H312" i="5"/>
  <c r="H313" i="5" s="1"/>
  <c r="N316" i="5"/>
  <c r="J312" i="5"/>
  <c r="J313" i="5" s="1"/>
  <c r="AB312" i="5"/>
  <c r="AB313" i="5" s="1"/>
  <c r="Y312" i="5"/>
  <c r="Y313" i="5" s="1"/>
  <c r="P312" i="5"/>
  <c r="P313" i="5" s="1"/>
  <c r="W313" i="5"/>
  <c r="AD319" i="5"/>
  <c r="I312" i="5"/>
  <c r="I313" i="5" s="1"/>
  <c r="I316" i="5"/>
  <c r="R317" i="5"/>
  <c r="V317" i="5"/>
  <c r="Q317" i="5"/>
  <c r="U317" i="5"/>
  <c r="U318" i="5" s="1"/>
  <c r="AC317" i="5"/>
  <c r="M312" i="5"/>
  <c r="M313" i="5" s="1"/>
  <c r="AD307" i="5"/>
  <c r="AD308" i="5" s="1"/>
  <c r="P316" i="5"/>
  <c r="AB316" i="5"/>
  <c r="X312" i="5"/>
  <c r="X313" i="5" s="1"/>
  <c r="R312" i="5"/>
  <c r="R313" i="5" s="1"/>
  <c r="S312" i="5"/>
  <c r="S313" i="5" s="1"/>
  <c r="AC312" i="5"/>
  <c r="AC313" i="5" s="1"/>
  <c r="W316" i="5"/>
  <c r="X316" i="5"/>
  <c r="M316" i="5"/>
  <c r="T320" i="5"/>
  <c r="S321" i="5"/>
  <c r="K321" i="5"/>
  <c r="Z321" i="5"/>
  <c r="R321" i="5"/>
  <c r="J321" i="5"/>
  <c r="B322" i="5"/>
  <c r="C322" i="5" s="1"/>
  <c r="W321" i="5"/>
  <c r="O321" i="5"/>
  <c r="G321" i="5"/>
  <c r="AC321" i="5"/>
  <c r="M321" i="5"/>
  <c r="H321" i="5"/>
  <c r="AB321" i="5"/>
  <c r="F321" i="5"/>
  <c r="X321" i="5"/>
  <c r="V321" i="5"/>
  <c r="Y321" i="5"/>
  <c r="T321" i="5"/>
  <c r="N321" i="5"/>
  <c r="P321" i="5"/>
  <c r="U324" i="5"/>
  <c r="Z324" i="5"/>
  <c r="B334" i="5"/>
  <c r="C334" i="5" s="1"/>
  <c r="V329" i="5"/>
  <c r="F329" i="5"/>
  <c r="AC329" i="5"/>
  <c r="U329" i="5"/>
  <c r="M329" i="5"/>
  <c r="AB329" i="5"/>
  <c r="T329" i="5"/>
  <c r="L329" i="5"/>
  <c r="N329" i="5"/>
  <c r="AA329" i="5"/>
  <c r="S329" i="5"/>
  <c r="K329" i="5"/>
  <c r="Z329" i="5"/>
  <c r="R329" i="5"/>
  <c r="J329" i="5"/>
  <c r="Y329" i="5"/>
  <c r="Q329" i="5"/>
  <c r="I329" i="5"/>
  <c r="B330" i="5"/>
  <c r="C330" i="5" s="1"/>
  <c r="W329" i="5"/>
  <c r="O329" i="5"/>
  <c r="G329" i="5"/>
  <c r="X329" i="5"/>
  <c r="P329" i="5"/>
  <c r="H329" i="5"/>
  <c r="K316" i="5"/>
  <c r="N312" i="5"/>
  <c r="N313" i="5" s="1"/>
  <c r="Q316" i="5"/>
  <c r="K312" i="5"/>
  <c r="K313" i="5" s="1"/>
  <c r="U312" i="5"/>
  <c r="U313" i="5" s="1"/>
  <c r="S316" i="5"/>
  <c r="V312" i="5"/>
  <c r="V313" i="5" s="1"/>
  <c r="G312" i="5"/>
  <c r="G313" i="5" s="1"/>
  <c r="Y316" i="5"/>
  <c r="J316" i="5"/>
  <c r="AD311" i="5"/>
  <c r="D79" i="4"/>
  <c r="E78" i="4"/>
  <c r="D33" i="2"/>
  <c r="E32" i="2"/>
  <c r="Y92" i="3"/>
  <c r="X92" i="3"/>
  <c r="W92" i="3"/>
  <c r="V92" i="3"/>
  <c r="U92" i="3"/>
  <c r="M92" i="3"/>
  <c r="O92" i="3"/>
  <c r="T92" i="3"/>
  <c r="L92" i="3"/>
  <c r="G92" i="3"/>
  <c r="S92" i="3"/>
  <c r="K92" i="3"/>
  <c r="R92" i="3"/>
  <c r="J92" i="3"/>
  <c r="Z92" i="3"/>
  <c r="AC92" i="3"/>
  <c r="Q92" i="3"/>
  <c r="I92" i="3"/>
  <c r="N92" i="3"/>
  <c r="AB92" i="3"/>
  <c r="P92" i="3"/>
  <c r="H92" i="3"/>
  <c r="AA92" i="3"/>
  <c r="F92" i="3"/>
  <c r="AA96" i="3"/>
  <c r="S96" i="3"/>
  <c r="K96" i="3"/>
  <c r="Z96" i="3"/>
  <c r="R96" i="3"/>
  <c r="J96" i="3"/>
  <c r="Y96" i="3"/>
  <c r="Q96" i="3"/>
  <c r="I96" i="3"/>
  <c r="X96" i="3"/>
  <c r="P96" i="3"/>
  <c r="H96" i="3"/>
  <c r="W96" i="3"/>
  <c r="O96" i="3"/>
  <c r="G96" i="3"/>
  <c r="V96" i="3"/>
  <c r="N96" i="3"/>
  <c r="F96" i="3"/>
  <c r="L96" i="3"/>
  <c r="AC96" i="3"/>
  <c r="AB96" i="3"/>
  <c r="M96" i="3"/>
  <c r="U96" i="3"/>
  <c r="T96" i="3"/>
  <c r="AA104" i="3"/>
  <c r="S104" i="3"/>
  <c r="K104" i="3"/>
  <c r="Z104" i="3"/>
  <c r="R104" i="3"/>
  <c r="J104" i="3"/>
  <c r="Y104" i="3"/>
  <c r="Q104" i="3"/>
  <c r="I104" i="3"/>
  <c r="X104" i="3"/>
  <c r="P104" i="3"/>
  <c r="H104" i="3"/>
  <c r="W104" i="3"/>
  <c r="O104" i="3"/>
  <c r="G104" i="3"/>
  <c r="V104" i="3"/>
  <c r="N104" i="3"/>
  <c r="F104" i="3"/>
  <c r="U104" i="3"/>
  <c r="AB104" i="3"/>
  <c r="T104" i="3"/>
  <c r="AC104" i="3"/>
  <c r="M104" i="3"/>
  <c r="L104" i="3"/>
  <c r="AA100" i="3"/>
  <c r="S100" i="3"/>
  <c r="K100" i="3"/>
  <c r="Z100" i="3"/>
  <c r="R100" i="3"/>
  <c r="J100" i="3"/>
  <c r="Y100" i="3"/>
  <c r="Q100" i="3"/>
  <c r="I100" i="3"/>
  <c r="X100" i="3"/>
  <c r="P100" i="3"/>
  <c r="H100" i="3"/>
  <c r="W100" i="3"/>
  <c r="O100" i="3"/>
  <c r="G100" i="3"/>
  <c r="V100" i="3"/>
  <c r="N100" i="3"/>
  <c r="F100" i="3"/>
  <c r="AC100" i="3"/>
  <c r="AB100" i="3"/>
  <c r="U100" i="3"/>
  <c r="T100" i="3"/>
  <c r="M100" i="3"/>
  <c r="L100" i="3"/>
  <c r="AA88" i="3"/>
  <c r="AD94" i="3"/>
  <c r="L88" i="3"/>
  <c r="O88" i="3"/>
  <c r="K88" i="3"/>
  <c r="AD90" i="3"/>
  <c r="R88" i="3"/>
  <c r="N88" i="3"/>
  <c r="V88" i="3"/>
  <c r="AC88" i="3"/>
  <c r="Y88" i="3"/>
  <c r="S88" i="3"/>
  <c r="B109" i="3"/>
  <c r="C109" i="3" s="1"/>
  <c r="B105" i="3"/>
  <c r="C105" i="3" s="1"/>
  <c r="B101" i="3"/>
  <c r="C101" i="3" s="1"/>
  <c r="I88" i="3"/>
  <c r="AD82" i="3"/>
  <c r="AD83" i="3" s="1"/>
  <c r="AE83" i="3" s="1"/>
  <c r="Z88" i="3"/>
  <c r="H88" i="3"/>
  <c r="P88" i="3"/>
  <c r="B97" i="3"/>
  <c r="C97" i="3" s="1"/>
  <c r="G88" i="3"/>
  <c r="AB88" i="3"/>
  <c r="J88" i="3"/>
  <c r="AD86" i="3"/>
  <c r="W88" i="3"/>
  <c r="T88" i="3"/>
  <c r="U88" i="3"/>
  <c r="AD330" i="11" l="1"/>
  <c r="AA328" i="11"/>
  <c r="AD326" i="11"/>
  <c r="T328" i="11"/>
  <c r="F327" i="11"/>
  <c r="X327" i="11"/>
  <c r="M339" i="11"/>
  <c r="O339" i="11"/>
  <c r="Y339" i="11"/>
  <c r="L339" i="11"/>
  <c r="B337" i="11"/>
  <c r="C337" i="11" s="1"/>
  <c r="W336" i="11"/>
  <c r="O336" i="11"/>
  <c r="G336" i="11"/>
  <c r="M336" i="11"/>
  <c r="AB336" i="11"/>
  <c r="T336" i="11"/>
  <c r="V336" i="11"/>
  <c r="AA336" i="11"/>
  <c r="Z336" i="11"/>
  <c r="R336" i="11"/>
  <c r="J336" i="11"/>
  <c r="Q336" i="11"/>
  <c r="I336" i="11"/>
  <c r="X336" i="11"/>
  <c r="P336" i="11"/>
  <c r="R335" i="11"/>
  <c r="N327" i="11"/>
  <c r="I327" i="11"/>
  <c r="I328" i="11" s="1"/>
  <c r="U339" i="11"/>
  <c r="W339" i="11"/>
  <c r="J339" i="11"/>
  <c r="T339" i="11"/>
  <c r="U331" i="11"/>
  <c r="F332" i="11"/>
  <c r="AC332" i="11"/>
  <c r="U332" i="11"/>
  <c r="M332" i="11"/>
  <c r="M333" i="11" s="1"/>
  <c r="AA332" i="11"/>
  <c r="AA333" i="11" s="1"/>
  <c r="S332" i="11"/>
  <c r="K332" i="11"/>
  <c r="K333" i="11" s="1"/>
  <c r="Q332" i="11"/>
  <c r="Q333" i="11" s="1"/>
  <c r="I332" i="11"/>
  <c r="X332" i="11"/>
  <c r="P332" i="11"/>
  <c r="P333" i="11" s="1"/>
  <c r="R331" i="11"/>
  <c r="AC335" i="11"/>
  <c r="H335" i="11"/>
  <c r="Z335" i="11"/>
  <c r="L327" i="11"/>
  <c r="L328" i="11" s="1"/>
  <c r="V327" i="11"/>
  <c r="V328" i="11" s="1"/>
  <c r="Q327" i="11"/>
  <c r="Q328" i="11" s="1"/>
  <c r="AC339" i="11"/>
  <c r="P340" i="11"/>
  <c r="H340" i="11"/>
  <c r="B341" i="11"/>
  <c r="C341" i="11" s="1"/>
  <c r="F340" i="11"/>
  <c r="AC340" i="11"/>
  <c r="U340" i="11"/>
  <c r="W340" i="11"/>
  <c r="AA340" i="11"/>
  <c r="S340" i="11"/>
  <c r="K340" i="11"/>
  <c r="Y340" i="11"/>
  <c r="Q340" i="11"/>
  <c r="R339" i="11"/>
  <c r="AB339" i="11"/>
  <c r="S331" i="11"/>
  <c r="AC331" i="11"/>
  <c r="AC333" i="11" s="1"/>
  <c r="H331" i="11"/>
  <c r="Z331" i="11"/>
  <c r="AD334" i="11"/>
  <c r="F335" i="11"/>
  <c r="P335" i="11"/>
  <c r="K335" i="11"/>
  <c r="F339" i="11"/>
  <c r="H339" i="11"/>
  <c r="Z339" i="11"/>
  <c r="AC328" i="11"/>
  <c r="N335" i="11"/>
  <c r="X335" i="11"/>
  <c r="S335" i="11"/>
  <c r="R327" i="11"/>
  <c r="R328" i="11" s="1"/>
  <c r="O327" i="11"/>
  <c r="N339" i="11"/>
  <c r="P339" i="11"/>
  <c r="K339" i="11"/>
  <c r="S328" i="11"/>
  <c r="N331" i="11"/>
  <c r="X331" i="11"/>
  <c r="L335" i="11"/>
  <c r="V335" i="11"/>
  <c r="I335" i="11"/>
  <c r="AA335" i="11"/>
  <c r="Z327" i="11"/>
  <c r="Z328" i="11" s="1"/>
  <c r="M327" i="11"/>
  <c r="M328" i="11" s="1"/>
  <c r="W327" i="11"/>
  <c r="W328" i="11" s="1"/>
  <c r="V339" i="11"/>
  <c r="X339" i="11"/>
  <c r="S339" i="11"/>
  <c r="X328" i="11"/>
  <c r="L331" i="11"/>
  <c r="V331" i="11"/>
  <c r="I331" i="11"/>
  <c r="I333" i="11" s="1"/>
  <c r="T335" i="11"/>
  <c r="G335" i="11"/>
  <c r="Q335" i="11"/>
  <c r="K327" i="11"/>
  <c r="K328" i="11" s="1"/>
  <c r="U327" i="11"/>
  <c r="U328" i="11" s="1"/>
  <c r="AD322" i="11"/>
  <c r="AD323" i="11" s="1"/>
  <c r="AE323" i="11" s="1"/>
  <c r="F323" i="11"/>
  <c r="O328" i="11"/>
  <c r="B349" i="11"/>
  <c r="C349" i="11" s="1"/>
  <c r="Y344" i="11"/>
  <c r="Q344" i="11"/>
  <c r="P344" i="11"/>
  <c r="B345" i="11"/>
  <c r="C345" i="11" s="1"/>
  <c r="W344" i="11"/>
  <c r="O344" i="11"/>
  <c r="G344" i="11"/>
  <c r="F344" i="11"/>
  <c r="U344" i="11"/>
  <c r="M344" i="11"/>
  <c r="AB344" i="11"/>
  <c r="T344" i="11"/>
  <c r="I344" i="11"/>
  <c r="AA344" i="11"/>
  <c r="K344" i="11"/>
  <c r="J344" i="11"/>
  <c r="Z344" i="11"/>
  <c r="R344" i="11"/>
  <c r="I339" i="11"/>
  <c r="N328" i="11"/>
  <c r="T331" i="11"/>
  <c r="G331" i="11"/>
  <c r="AB335" i="11"/>
  <c r="O335" i="11"/>
  <c r="D79" i="10"/>
  <c r="E78" i="10"/>
  <c r="G339" i="9"/>
  <c r="C344" i="9"/>
  <c r="AD334" i="9"/>
  <c r="X336" i="9"/>
  <c r="P336" i="9"/>
  <c r="H336" i="9"/>
  <c r="AC336" i="9"/>
  <c r="U336" i="9"/>
  <c r="M336" i="9"/>
  <c r="AB336" i="9"/>
  <c r="T336" i="9"/>
  <c r="V336" i="9"/>
  <c r="Q336" i="9"/>
  <c r="I336" i="9"/>
  <c r="AA336" i="9"/>
  <c r="G336" i="9"/>
  <c r="Z336" i="9"/>
  <c r="S336" i="9"/>
  <c r="J336" i="9"/>
  <c r="K336" i="9"/>
  <c r="B337" i="9"/>
  <c r="C337" i="9" s="1"/>
  <c r="R336" i="9"/>
  <c r="AD330" i="9"/>
  <c r="AD326" i="9"/>
  <c r="T339" i="9"/>
  <c r="I339" i="9"/>
  <c r="AA339" i="9"/>
  <c r="Q339" i="9"/>
  <c r="M339" i="9"/>
  <c r="AB332" i="9"/>
  <c r="T332" i="9"/>
  <c r="L332" i="9"/>
  <c r="S332" i="9"/>
  <c r="S333" i="9" s="1"/>
  <c r="K332" i="9"/>
  <c r="X332" i="9"/>
  <c r="P332" i="9"/>
  <c r="H332" i="9"/>
  <c r="O332" i="9"/>
  <c r="O333" i="9" s="1"/>
  <c r="N332" i="9"/>
  <c r="Y332" i="9"/>
  <c r="Y333" i="9" s="1"/>
  <c r="M332" i="9"/>
  <c r="W332" i="9"/>
  <c r="W333" i="9" s="1"/>
  <c r="J332" i="9"/>
  <c r="J333" i="9" s="1"/>
  <c r="G332" i="9"/>
  <c r="G333" i="9" s="1"/>
  <c r="R332" i="9"/>
  <c r="R333" i="9" s="1"/>
  <c r="F332" i="9"/>
  <c r="Q332" i="9"/>
  <c r="Q333" i="9" s="1"/>
  <c r="I332" i="9"/>
  <c r="L327" i="9"/>
  <c r="N327" i="9"/>
  <c r="N328" i="9" s="1"/>
  <c r="Y340" i="9"/>
  <c r="Q340" i="9"/>
  <c r="I340" i="9"/>
  <c r="B341" i="9"/>
  <c r="C341" i="9" s="1"/>
  <c r="W340" i="9"/>
  <c r="O340" i="9"/>
  <c r="V340" i="9"/>
  <c r="N340" i="9"/>
  <c r="F340" i="9"/>
  <c r="AC340" i="9"/>
  <c r="U340" i="9"/>
  <c r="M340" i="9"/>
  <c r="Z340" i="9"/>
  <c r="J340" i="9"/>
  <c r="P340" i="9"/>
  <c r="L340" i="9"/>
  <c r="K340" i="9"/>
  <c r="AB340" i="9"/>
  <c r="H340" i="9"/>
  <c r="X340" i="9"/>
  <c r="G340" i="9"/>
  <c r="T340" i="9"/>
  <c r="S340" i="9"/>
  <c r="AA340" i="9"/>
  <c r="W339" i="9"/>
  <c r="Y339" i="9"/>
  <c r="U339" i="9"/>
  <c r="H331" i="9"/>
  <c r="P327" i="9"/>
  <c r="P328" i="9" s="1"/>
  <c r="Y327" i="9"/>
  <c r="Y328" i="9" s="1"/>
  <c r="V327" i="9"/>
  <c r="V328" i="9" s="1"/>
  <c r="AB339" i="9"/>
  <c r="X339" i="9"/>
  <c r="J339" i="9"/>
  <c r="AC339" i="9"/>
  <c r="V335" i="9"/>
  <c r="U335" i="9"/>
  <c r="J335" i="9"/>
  <c r="F331" i="9"/>
  <c r="M331" i="9"/>
  <c r="M333" i="9" s="1"/>
  <c r="L331" i="9"/>
  <c r="P331" i="9"/>
  <c r="P333" i="9" s="1"/>
  <c r="AD322" i="9"/>
  <c r="AD323" i="9" s="1"/>
  <c r="AE323" i="9" s="1"/>
  <c r="F323" i="9"/>
  <c r="Q327" i="9"/>
  <c r="Q328" i="9" s="1"/>
  <c r="M327" i="9"/>
  <c r="M328" i="9" s="1"/>
  <c r="G327" i="9"/>
  <c r="G328" i="9" s="1"/>
  <c r="H339" i="9"/>
  <c r="F339" i="9"/>
  <c r="R339" i="9"/>
  <c r="W335" i="9"/>
  <c r="AC335" i="9"/>
  <c r="R335" i="9"/>
  <c r="I331" i="9"/>
  <c r="I333" i="9" s="1"/>
  <c r="Z331" i="9"/>
  <c r="T331" i="9"/>
  <c r="X331" i="9"/>
  <c r="X333" i="9" s="1"/>
  <c r="J328" i="9"/>
  <c r="R327" i="9"/>
  <c r="R328" i="9" s="1"/>
  <c r="Z327" i="9"/>
  <c r="Z328" i="9" s="1"/>
  <c r="O327" i="9"/>
  <c r="O328" i="9" s="1"/>
  <c r="O339" i="9"/>
  <c r="N339" i="9"/>
  <c r="Z339" i="9"/>
  <c r="F328" i="9"/>
  <c r="G335" i="9"/>
  <c r="H335" i="9"/>
  <c r="U331" i="9"/>
  <c r="N331" i="9"/>
  <c r="N333" i="9" s="1"/>
  <c r="AB331" i="9"/>
  <c r="AB327" i="9"/>
  <c r="AB328" i="9" s="1"/>
  <c r="I327" i="9"/>
  <c r="I328" i="9" s="1"/>
  <c r="K327" i="9"/>
  <c r="K328" i="9" s="1"/>
  <c r="W327" i="9"/>
  <c r="W328" i="9" s="1"/>
  <c r="L339" i="9"/>
  <c r="V339" i="9"/>
  <c r="K339" i="9"/>
  <c r="T328" i="9"/>
  <c r="L328" i="9"/>
  <c r="K331" i="9"/>
  <c r="AA331" i="9"/>
  <c r="AC327" i="9"/>
  <c r="AC328" i="9" s="1"/>
  <c r="U327" i="9"/>
  <c r="U328" i="9" s="1"/>
  <c r="P339" i="9"/>
  <c r="B345" i="9"/>
  <c r="C345" i="9" s="1"/>
  <c r="B349" i="9"/>
  <c r="H344" i="9"/>
  <c r="D79" i="8"/>
  <c r="E78" i="8"/>
  <c r="Q327" i="7"/>
  <c r="Q328" i="7" s="1"/>
  <c r="AD326" i="7"/>
  <c r="AA327" i="7"/>
  <c r="AA328" i="7" s="1"/>
  <c r="T327" i="7"/>
  <c r="T328" i="7" s="1"/>
  <c r="G327" i="7"/>
  <c r="G328" i="7" s="1"/>
  <c r="Y327" i="7"/>
  <c r="Y328" i="7" s="1"/>
  <c r="T332" i="7"/>
  <c r="AC332" i="7"/>
  <c r="AC333" i="7" s="1"/>
  <c r="AA332" i="7"/>
  <c r="AA333" i="7" s="1"/>
  <c r="J332" i="7"/>
  <c r="Q332" i="7"/>
  <c r="Q333" i="7" s="1"/>
  <c r="I332" i="7"/>
  <c r="V332" i="7"/>
  <c r="N332" i="7"/>
  <c r="G332" i="7"/>
  <c r="AA335" i="7"/>
  <c r="V335" i="7"/>
  <c r="I335" i="7"/>
  <c r="N327" i="7"/>
  <c r="N328" i="7" s="1"/>
  <c r="H344" i="7"/>
  <c r="B345" i="7"/>
  <c r="C345" i="7" s="1"/>
  <c r="W344" i="7"/>
  <c r="O344" i="7"/>
  <c r="G344" i="7"/>
  <c r="B349" i="7"/>
  <c r="C349" i="7" s="1"/>
  <c r="F344" i="7"/>
  <c r="AC344" i="7"/>
  <c r="U344" i="7"/>
  <c r="M344" i="7"/>
  <c r="AB344" i="7"/>
  <c r="T344" i="7"/>
  <c r="AA344" i="7"/>
  <c r="S344" i="7"/>
  <c r="K344" i="7"/>
  <c r="R344" i="7"/>
  <c r="Q344" i="7"/>
  <c r="Z344" i="7"/>
  <c r="Y344" i="7"/>
  <c r="J327" i="7"/>
  <c r="J328" i="7" s="1"/>
  <c r="AB327" i="7"/>
  <c r="AB328" i="7" s="1"/>
  <c r="O327" i="7"/>
  <c r="O328" i="7" s="1"/>
  <c r="X328" i="7"/>
  <c r="K327" i="7"/>
  <c r="K328" i="7" s="1"/>
  <c r="M327" i="7"/>
  <c r="M328" i="7" s="1"/>
  <c r="AD330" i="7"/>
  <c r="O335" i="7"/>
  <c r="Y335" i="7"/>
  <c r="I327" i="7"/>
  <c r="I328" i="7" s="1"/>
  <c r="L327" i="7"/>
  <c r="W327" i="7"/>
  <c r="W328" i="7" s="1"/>
  <c r="O339" i="7"/>
  <c r="Y339" i="7"/>
  <c r="R327" i="7"/>
  <c r="R328" i="7" s="1"/>
  <c r="U327" i="7"/>
  <c r="U328" i="7" s="1"/>
  <c r="H327" i="7"/>
  <c r="H328" i="7" s="1"/>
  <c r="AD322" i="7"/>
  <c r="AD323" i="7" s="1"/>
  <c r="AE323" i="7" s="1"/>
  <c r="F323" i="7"/>
  <c r="N331" i="7"/>
  <c r="X331" i="7"/>
  <c r="AD334" i="7"/>
  <c r="M335" i="7"/>
  <c r="W335" i="7"/>
  <c r="J335" i="7"/>
  <c r="W339" i="7"/>
  <c r="J339" i="7"/>
  <c r="S327" i="7"/>
  <c r="S328" i="7" s="1"/>
  <c r="AC327" i="7"/>
  <c r="AC328" i="7" s="1"/>
  <c r="P327" i="7"/>
  <c r="P328" i="7" s="1"/>
  <c r="L328" i="7"/>
  <c r="L331" i="7"/>
  <c r="V331" i="7"/>
  <c r="I331" i="7"/>
  <c r="K335" i="7"/>
  <c r="U335" i="7"/>
  <c r="F336" i="7"/>
  <c r="AC336" i="7"/>
  <c r="U336" i="7"/>
  <c r="M336" i="7"/>
  <c r="AB336" i="7"/>
  <c r="T336" i="7"/>
  <c r="AA336" i="7"/>
  <c r="S336" i="7"/>
  <c r="K336" i="7"/>
  <c r="Z336" i="7"/>
  <c r="R336" i="7"/>
  <c r="I336" i="7"/>
  <c r="B337" i="7"/>
  <c r="C337" i="7" s="1"/>
  <c r="X336" i="7"/>
  <c r="W336" i="7"/>
  <c r="P336" i="7"/>
  <c r="R335" i="7"/>
  <c r="V327" i="7"/>
  <c r="V328" i="7" s="1"/>
  <c r="L339" i="7"/>
  <c r="B341" i="7"/>
  <c r="C341" i="7" s="1"/>
  <c r="W340" i="7"/>
  <c r="O340" i="7"/>
  <c r="F340" i="7"/>
  <c r="AC340" i="7"/>
  <c r="U340" i="7"/>
  <c r="M340" i="7"/>
  <c r="AB340" i="7"/>
  <c r="G340" i="7"/>
  <c r="AA340" i="7"/>
  <c r="S340" i="7"/>
  <c r="K340" i="7"/>
  <c r="Z340" i="7"/>
  <c r="R340" i="7"/>
  <c r="Y340" i="7"/>
  <c r="X340" i="7"/>
  <c r="Q340" i="7"/>
  <c r="P340" i="7"/>
  <c r="Z327" i="7"/>
  <c r="Z328" i="7" s="1"/>
  <c r="F327" i="7"/>
  <c r="J331" i="7"/>
  <c r="T331" i="7"/>
  <c r="G331" i="7"/>
  <c r="L335" i="7"/>
  <c r="AC335" i="7"/>
  <c r="H335" i="7"/>
  <c r="E79" i="6"/>
  <c r="D80" i="6"/>
  <c r="O317" i="5"/>
  <c r="O318" i="5" s="1"/>
  <c r="F317" i="5"/>
  <c r="Y317" i="5"/>
  <c r="AD316" i="5"/>
  <c r="F318" i="5"/>
  <c r="M325" i="5"/>
  <c r="P325" i="5"/>
  <c r="S325" i="5"/>
  <c r="AD320" i="5"/>
  <c r="S334" i="5"/>
  <c r="X334" i="5"/>
  <c r="B335" i="5"/>
  <c r="C335" i="5" s="1"/>
  <c r="B339" i="5"/>
  <c r="C339" i="5" s="1"/>
  <c r="V334" i="5"/>
  <c r="K334" i="5"/>
  <c r="AC334" i="5"/>
  <c r="M334" i="5"/>
  <c r="S317" i="5"/>
  <c r="S318" i="5" s="1"/>
  <c r="N317" i="5"/>
  <c r="J317" i="5"/>
  <c r="V318" i="5"/>
  <c r="O325" i="5"/>
  <c r="X325" i="5"/>
  <c r="AA325" i="5"/>
  <c r="AF308" i="5"/>
  <c r="H69" i="4" s="1"/>
  <c r="AE308" i="5"/>
  <c r="N318" i="5"/>
  <c r="AC318" i="5"/>
  <c r="G317" i="5"/>
  <c r="W317" i="5"/>
  <c r="W318" i="5" s="1"/>
  <c r="H317" i="5"/>
  <c r="H318" i="5" s="1"/>
  <c r="Z317" i="5"/>
  <c r="Z318" i="5" s="1"/>
  <c r="AD312" i="5"/>
  <c r="AD313" i="5" s="1"/>
  <c r="AE313" i="5" s="1"/>
  <c r="Y326" i="5"/>
  <c r="Q326" i="5"/>
  <c r="B327" i="5"/>
  <c r="C327" i="5" s="1"/>
  <c r="W326" i="5"/>
  <c r="O326" i="5"/>
  <c r="G326" i="5"/>
  <c r="U326" i="5"/>
  <c r="M326" i="5"/>
  <c r="AB326" i="5"/>
  <c r="T326" i="5"/>
  <c r="I326" i="5"/>
  <c r="J326" i="5"/>
  <c r="K326" i="5"/>
  <c r="S326" i="5"/>
  <c r="AA326" i="5"/>
  <c r="Y325" i="5"/>
  <c r="L325" i="5"/>
  <c r="R318" i="5"/>
  <c r="O322" i="5"/>
  <c r="O323" i="5" s="1"/>
  <c r="AA322" i="5"/>
  <c r="G322" i="5"/>
  <c r="G323" i="5" s="1"/>
  <c r="T322" i="5"/>
  <c r="T323" i="5" s="1"/>
  <c r="AB322" i="5"/>
  <c r="AB323" i="5" s="1"/>
  <c r="P317" i="5"/>
  <c r="P318" i="5" s="1"/>
  <c r="F325" i="5"/>
  <c r="J325" i="5"/>
  <c r="T325" i="5"/>
  <c r="G318" i="5"/>
  <c r="Y318" i="5"/>
  <c r="R330" i="5"/>
  <c r="J330" i="5"/>
  <c r="Y330" i="5"/>
  <c r="Q330" i="5"/>
  <c r="B331" i="5"/>
  <c r="C331" i="5" s="1"/>
  <c r="W330" i="5"/>
  <c r="O330" i="5"/>
  <c r="G330" i="5"/>
  <c r="U330" i="5"/>
  <c r="M330" i="5"/>
  <c r="AA330" i="5"/>
  <c r="S330" i="5"/>
  <c r="I330" i="5"/>
  <c r="T330" i="5"/>
  <c r="L321" i="5"/>
  <c r="I321" i="5"/>
  <c r="AA321" i="5"/>
  <c r="AA317" i="5"/>
  <c r="AA318" i="5" s="1"/>
  <c r="L317" i="5"/>
  <c r="L318" i="5" s="1"/>
  <c r="X317" i="5"/>
  <c r="X318" i="5" s="1"/>
  <c r="AD324" i="5"/>
  <c r="N325" i="5"/>
  <c r="R325" i="5"/>
  <c r="AB325" i="5"/>
  <c r="J318" i="5"/>
  <c r="Q318" i="5"/>
  <c r="AD329" i="5"/>
  <c r="Q321" i="5"/>
  <c r="K317" i="5"/>
  <c r="K318" i="5" s="1"/>
  <c r="T317" i="5"/>
  <c r="T318" i="5" s="1"/>
  <c r="I317" i="5"/>
  <c r="I318" i="5" s="1"/>
  <c r="I325" i="5"/>
  <c r="V325" i="5"/>
  <c r="Z325" i="5"/>
  <c r="U325" i="5"/>
  <c r="U321" i="5"/>
  <c r="M317" i="5"/>
  <c r="M318" i="5" s="1"/>
  <c r="AB317" i="5"/>
  <c r="AB318" i="5" s="1"/>
  <c r="G325" i="5"/>
  <c r="H325" i="5"/>
  <c r="K325" i="5"/>
  <c r="D80" i="4"/>
  <c r="E79" i="4"/>
  <c r="D34" i="2"/>
  <c r="E33" i="2"/>
  <c r="AA105" i="3"/>
  <c r="S105" i="3"/>
  <c r="K105" i="3"/>
  <c r="Z105" i="3"/>
  <c r="R105" i="3"/>
  <c r="J105" i="3"/>
  <c r="Y105" i="3"/>
  <c r="Q105" i="3"/>
  <c r="I105" i="3"/>
  <c r="X105" i="3"/>
  <c r="P105" i="3"/>
  <c r="H105" i="3"/>
  <c r="W105" i="3"/>
  <c r="O105" i="3"/>
  <c r="G105" i="3"/>
  <c r="V105" i="3"/>
  <c r="N105" i="3"/>
  <c r="F105" i="3"/>
  <c r="AC105" i="3"/>
  <c r="AB105" i="3"/>
  <c r="U105" i="3"/>
  <c r="T105" i="3"/>
  <c r="M105" i="3"/>
  <c r="L105" i="3"/>
  <c r="AA109" i="3"/>
  <c r="S109" i="3"/>
  <c r="K109" i="3"/>
  <c r="Z109" i="3"/>
  <c r="R109" i="3"/>
  <c r="J109" i="3"/>
  <c r="Y109" i="3"/>
  <c r="Q109" i="3"/>
  <c r="I109" i="3"/>
  <c r="X109" i="3"/>
  <c r="P109" i="3"/>
  <c r="H109" i="3"/>
  <c r="W109" i="3"/>
  <c r="O109" i="3"/>
  <c r="G109" i="3"/>
  <c r="V109" i="3"/>
  <c r="N109" i="3"/>
  <c r="F109" i="3"/>
  <c r="U109" i="3"/>
  <c r="T109" i="3"/>
  <c r="M109" i="3"/>
  <c r="AC109" i="3"/>
  <c r="L109" i="3"/>
  <c r="AB109" i="3"/>
  <c r="AA101" i="3"/>
  <c r="S101" i="3"/>
  <c r="K101" i="3"/>
  <c r="Z101" i="3"/>
  <c r="R101" i="3"/>
  <c r="J101" i="3"/>
  <c r="Y101" i="3"/>
  <c r="Q101" i="3"/>
  <c r="I101" i="3"/>
  <c r="X101" i="3"/>
  <c r="P101" i="3"/>
  <c r="H101" i="3"/>
  <c r="W101" i="3"/>
  <c r="O101" i="3"/>
  <c r="G101" i="3"/>
  <c r="V101" i="3"/>
  <c r="N101" i="3"/>
  <c r="F101" i="3"/>
  <c r="AC101" i="3"/>
  <c r="AB101" i="3"/>
  <c r="U101" i="3"/>
  <c r="L101" i="3"/>
  <c r="T101" i="3"/>
  <c r="M101" i="3"/>
  <c r="AA97" i="3"/>
  <c r="AA98" i="3" s="1"/>
  <c r="S97" i="3"/>
  <c r="K97" i="3"/>
  <c r="Z97" i="3"/>
  <c r="Z98" i="3" s="1"/>
  <c r="R97" i="3"/>
  <c r="J97" i="3"/>
  <c r="Y97" i="3"/>
  <c r="Q97" i="3"/>
  <c r="I97" i="3"/>
  <c r="X97" i="3"/>
  <c r="X98" i="3" s="1"/>
  <c r="P97" i="3"/>
  <c r="H97" i="3"/>
  <c r="H98" i="3" s="1"/>
  <c r="W97" i="3"/>
  <c r="O97" i="3"/>
  <c r="O98" i="3" s="1"/>
  <c r="G97" i="3"/>
  <c r="V97" i="3"/>
  <c r="N97" i="3"/>
  <c r="F97" i="3"/>
  <c r="F98" i="3" s="1"/>
  <c r="M97" i="3"/>
  <c r="L97" i="3"/>
  <c r="T97" i="3"/>
  <c r="AC97" i="3"/>
  <c r="U97" i="3"/>
  <c r="AB97" i="3"/>
  <c r="G93" i="3"/>
  <c r="W93" i="3"/>
  <c r="AD99" i="3"/>
  <c r="AA93" i="3"/>
  <c r="M93" i="3"/>
  <c r="O93" i="3"/>
  <c r="F93" i="3"/>
  <c r="S93" i="3"/>
  <c r="R93" i="3"/>
  <c r="AD91" i="3"/>
  <c r="B102" i="3"/>
  <c r="C102" i="3" s="1"/>
  <c r="F88" i="3"/>
  <c r="AD87" i="3"/>
  <c r="AD88" i="3" s="1"/>
  <c r="AE88" i="3" s="1"/>
  <c r="P93" i="3"/>
  <c r="V93" i="3"/>
  <c r="X93" i="3"/>
  <c r="U93" i="3"/>
  <c r="L93" i="3"/>
  <c r="AD95" i="3"/>
  <c r="Y93" i="3"/>
  <c r="AC93" i="3"/>
  <c r="I93" i="3"/>
  <c r="K93" i="3"/>
  <c r="T93" i="3"/>
  <c r="AB93" i="3"/>
  <c r="Z93" i="3"/>
  <c r="J93" i="3"/>
  <c r="B106" i="3"/>
  <c r="C106" i="3" s="1"/>
  <c r="Q93" i="3"/>
  <c r="N93" i="3"/>
  <c r="H93" i="3"/>
  <c r="B110" i="3"/>
  <c r="C110" i="3" s="1"/>
  <c r="B114" i="3"/>
  <c r="C114" i="3" s="1"/>
  <c r="AD331" i="11" l="1"/>
  <c r="AB341" i="11"/>
  <c r="S341" i="11"/>
  <c r="K341" i="11"/>
  <c r="Z341" i="11"/>
  <c r="Q341" i="11"/>
  <c r="I341" i="11"/>
  <c r="X341" i="11"/>
  <c r="P341" i="11"/>
  <c r="H341" i="11"/>
  <c r="B342" i="11"/>
  <c r="C342" i="11" s="1"/>
  <c r="G341" i="11"/>
  <c r="V341" i="11"/>
  <c r="N341" i="11"/>
  <c r="F341" i="11"/>
  <c r="AC341" i="11"/>
  <c r="AD335" i="11"/>
  <c r="AC349" i="11"/>
  <c r="AA349" i="11"/>
  <c r="S349" i="11"/>
  <c r="K349" i="11"/>
  <c r="X349" i="11"/>
  <c r="P349" i="11"/>
  <c r="H349" i="11"/>
  <c r="B350" i="11"/>
  <c r="C350" i="11" s="1"/>
  <c r="O349" i="11"/>
  <c r="G349" i="11"/>
  <c r="V349" i="11"/>
  <c r="F349" i="11"/>
  <c r="T349" i="11"/>
  <c r="R349" i="11"/>
  <c r="U349" i="11"/>
  <c r="B354" i="11"/>
  <c r="C354" i="11" s="1"/>
  <c r="N349" i="11"/>
  <c r="AB349" i="11"/>
  <c r="L349" i="11"/>
  <c r="Z349" i="11"/>
  <c r="J349" i="11"/>
  <c r="Y349" i="11"/>
  <c r="M345" i="11"/>
  <c r="AB345" i="11"/>
  <c r="Z345" i="11"/>
  <c r="Q345" i="11"/>
  <c r="H345" i="11"/>
  <c r="B346" i="11"/>
  <c r="C346" i="11" s="1"/>
  <c r="G345" i="11"/>
  <c r="F345" i="11"/>
  <c r="N340" i="11"/>
  <c r="X340" i="11"/>
  <c r="N332" i="11"/>
  <c r="N333" i="11" s="1"/>
  <c r="K336" i="11"/>
  <c r="U336" i="11"/>
  <c r="S337" i="11"/>
  <c r="S338" i="11" s="1"/>
  <c r="AD327" i="11"/>
  <c r="AD328" i="11" s="1"/>
  <c r="AE328" i="11" s="1"/>
  <c r="F328" i="11"/>
  <c r="S344" i="11"/>
  <c r="AC344" i="11"/>
  <c r="H344" i="11"/>
  <c r="X333" i="11"/>
  <c r="I340" i="11"/>
  <c r="L340" i="11"/>
  <c r="V340" i="11"/>
  <c r="W332" i="11"/>
  <c r="W333" i="11" s="1"/>
  <c r="Y332" i="11"/>
  <c r="Y333" i="11" s="1"/>
  <c r="L332" i="11"/>
  <c r="V332" i="11"/>
  <c r="V333" i="11" s="1"/>
  <c r="H336" i="11"/>
  <c r="S336" i="11"/>
  <c r="AC336" i="11"/>
  <c r="J340" i="11"/>
  <c r="T340" i="11"/>
  <c r="G340" i="11"/>
  <c r="G332" i="11"/>
  <c r="J332" i="11"/>
  <c r="J333" i="11" s="1"/>
  <c r="T332" i="11"/>
  <c r="U333" i="11"/>
  <c r="F336" i="11"/>
  <c r="F333" i="11"/>
  <c r="N344" i="11"/>
  <c r="X344" i="11"/>
  <c r="AD339" i="11"/>
  <c r="S333" i="11"/>
  <c r="R340" i="11"/>
  <c r="AB340" i="11"/>
  <c r="O340" i="11"/>
  <c r="O332" i="11"/>
  <c r="O333" i="11" s="1"/>
  <c r="R332" i="11"/>
  <c r="R333" i="11" s="1"/>
  <c r="AB332" i="11"/>
  <c r="AB333" i="11" s="1"/>
  <c r="N336" i="11"/>
  <c r="T333" i="11"/>
  <c r="L344" i="11"/>
  <c r="V344" i="11"/>
  <c r="L333" i="11"/>
  <c r="Z340" i="11"/>
  <c r="M340" i="11"/>
  <c r="H332" i="11"/>
  <c r="H333" i="11" s="1"/>
  <c r="Z332" i="11"/>
  <c r="Z333" i="11" s="1"/>
  <c r="Y336" i="11"/>
  <c r="L336" i="11"/>
  <c r="E79" i="10"/>
  <c r="D80" i="10"/>
  <c r="T333" i="9"/>
  <c r="AD335" i="9"/>
  <c r="C349" i="9"/>
  <c r="U349" i="9" s="1"/>
  <c r="K333" i="9"/>
  <c r="AB333" i="9"/>
  <c r="U344" i="9"/>
  <c r="N344" i="9"/>
  <c r="P344" i="9"/>
  <c r="AD327" i="9"/>
  <c r="AD328" i="9" s="1"/>
  <c r="AE328" i="9" s="1"/>
  <c r="V344" i="9"/>
  <c r="X344" i="9"/>
  <c r="B350" i="9"/>
  <c r="C350" i="9" s="1"/>
  <c r="J349" i="9"/>
  <c r="B354" i="9"/>
  <c r="R349" i="9"/>
  <c r="J344" i="9"/>
  <c r="U341" i="9"/>
  <c r="Y341" i="9"/>
  <c r="X341" i="9"/>
  <c r="S341" i="9"/>
  <c r="B342" i="9"/>
  <c r="C342" i="9" s="1"/>
  <c r="AB337" i="9"/>
  <c r="AB338" i="9" s="1"/>
  <c r="T337" i="9"/>
  <c r="T338" i="9" s="1"/>
  <c r="L337" i="9"/>
  <c r="Y337" i="9"/>
  <c r="Q337" i="9"/>
  <c r="Q338" i="9" s="1"/>
  <c r="I337" i="9"/>
  <c r="I338" i="9" s="1"/>
  <c r="P337" i="9"/>
  <c r="P338" i="9" s="1"/>
  <c r="M337" i="9"/>
  <c r="M338" i="9" s="1"/>
  <c r="S337" i="9"/>
  <c r="S338" i="9" s="1"/>
  <c r="O337" i="9"/>
  <c r="K337" i="9"/>
  <c r="K338" i="9" s="1"/>
  <c r="G337" i="9"/>
  <c r="G338" i="9" s="1"/>
  <c r="V337" i="9"/>
  <c r="V338" i="9" s="1"/>
  <c r="I344" i="9"/>
  <c r="G344" i="9"/>
  <c r="L344" i="9"/>
  <c r="K344" i="9"/>
  <c r="O344" i="9"/>
  <c r="Q344" i="9"/>
  <c r="S344" i="9"/>
  <c r="W344" i="9"/>
  <c r="AD339" i="9"/>
  <c r="L333" i="9"/>
  <c r="V332" i="9"/>
  <c r="V333" i="9" s="1"/>
  <c r="Z332" i="9"/>
  <c r="Z333" i="9" s="1"/>
  <c r="AA332" i="9"/>
  <c r="AA333" i="9" s="1"/>
  <c r="O336" i="9"/>
  <c r="Y336" i="9"/>
  <c r="F336" i="9"/>
  <c r="AB344" i="9"/>
  <c r="M344" i="9"/>
  <c r="V345" i="9"/>
  <c r="N345" i="9"/>
  <c r="F345" i="9"/>
  <c r="AA345" i="9"/>
  <c r="S345" i="9"/>
  <c r="K345" i="9"/>
  <c r="B346" i="9"/>
  <c r="C346" i="9" s="1"/>
  <c r="W345" i="9"/>
  <c r="O345" i="9"/>
  <c r="G345" i="9"/>
  <c r="U345" i="9"/>
  <c r="P345" i="9"/>
  <c r="H345" i="9"/>
  <c r="Y345" i="9"/>
  <c r="X345" i="9"/>
  <c r="I345" i="9"/>
  <c r="N336" i="9"/>
  <c r="Y344" i="9"/>
  <c r="AC344" i="9"/>
  <c r="R344" i="9"/>
  <c r="Z344" i="9"/>
  <c r="AA344" i="9"/>
  <c r="T344" i="9"/>
  <c r="F344" i="9"/>
  <c r="AD331" i="9"/>
  <c r="F333" i="9"/>
  <c r="H333" i="9"/>
  <c r="R340" i="9"/>
  <c r="U332" i="9"/>
  <c r="U333" i="9" s="1"/>
  <c r="AC332" i="9"/>
  <c r="AC333" i="9" s="1"/>
  <c r="W336" i="9"/>
  <c r="L336" i="9"/>
  <c r="E79" i="8"/>
  <c r="D80" i="8"/>
  <c r="J333" i="7"/>
  <c r="V333" i="7"/>
  <c r="N333" i="7"/>
  <c r="T333" i="7"/>
  <c r="AD335" i="7"/>
  <c r="I333" i="7"/>
  <c r="G333" i="7"/>
  <c r="AA341" i="7"/>
  <c r="S341" i="7"/>
  <c r="K341" i="7"/>
  <c r="Q341" i="7"/>
  <c r="I341" i="7"/>
  <c r="X341" i="7"/>
  <c r="P341" i="7"/>
  <c r="B342" i="7"/>
  <c r="C342" i="7" s="1"/>
  <c r="G341" i="7"/>
  <c r="V341" i="7"/>
  <c r="N341" i="7"/>
  <c r="F341" i="7"/>
  <c r="Z341" i="7"/>
  <c r="AB341" i="7"/>
  <c r="U341" i="7"/>
  <c r="T341" i="7"/>
  <c r="AD339" i="7"/>
  <c r="O332" i="7"/>
  <c r="O333" i="7" s="1"/>
  <c r="Y332" i="7"/>
  <c r="Y333" i="7" s="1"/>
  <c r="L332" i="7"/>
  <c r="L333" i="7" s="1"/>
  <c r="AD331" i="7"/>
  <c r="W332" i="7"/>
  <c r="W333" i="7" s="1"/>
  <c r="R332" i="7"/>
  <c r="R333" i="7" s="1"/>
  <c r="AB332" i="7"/>
  <c r="AB333" i="7" s="1"/>
  <c r="AB345" i="7"/>
  <c r="T345" i="7"/>
  <c r="L345" i="7"/>
  <c r="AA345" i="7"/>
  <c r="Z345" i="7"/>
  <c r="R345" i="7"/>
  <c r="J345" i="7"/>
  <c r="Y345" i="7"/>
  <c r="Q345" i="7"/>
  <c r="H345" i="7"/>
  <c r="B346" i="7"/>
  <c r="C346" i="7" s="1"/>
  <c r="W345" i="7"/>
  <c r="O345" i="7"/>
  <c r="G345" i="7"/>
  <c r="M345" i="7"/>
  <c r="F345" i="7"/>
  <c r="AC345" i="7"/>
  <c r="N340" i="7"/>
  <c r="N344" i="7"/>
  <c r="P344" i="7"/>
  <c r="H332" i="7"/>
  <c r="H333" i="7" s="1"/>
  <c r="Z332" i="7"/>
  <c r="Z333" i="7" s="1"/>
  <c r="M332" i="7"/>
  <c r="M333" i="7" s="1"/>
  <c r="H340" i="7"/>
  <c r="G336" i="7"/>
  <c r="Q336" i="7"/>
  <c r="N336" i="7"/>
  <c r="AD327" i="7"/>
  <c r="AD328" i="7" s="1"/>
  <c r="AE328" i="7" s="1"/>
  <c r="F328" i="7"/>
  <c r="I340" i="7"/>
  <c r="L340" i="7"/>
  <c r="V340" i="7"/>
  <c r="H336" i="7"/>
  <c r="Y336" i="7"/>
  <c r="L336" i="7"/>
  <c r="V336" i="7"/>
  <c r="I344" i="7"/>
  <c r="L344" i="7"/>
  <c r="V344" i="7"/>
  <c r="X344" i="7"/>
  <c r="P332" i="7"/>
  <c r="P333" i="7" s="1"/>
  <c r="K332" i="7"/>
  <c r="K333" i="7" s="1"/>
  <c r="U332" i="7"/>
  <c r="U333" i="7" s="1"/>
  <c r="Y337" i="7"/>
  <c r="G337" i="7"/>
  <c r="I337" i="7"/>
  <c r="I338" i="7" s="1"/>
  <c r="AB337" i="7"/>
  <c r="AB338" i="7" s="1"/>
  <c r="J340" i="7"/>
  <c r="T340" i="7"/>
  <c r="O336" i="7"/>
  <c r="J336" i="7"/>
  <c r="J344" i="7"/>
  <c r="AC349" i="7"/>
  <c r="U349" i="7"/>
  <c r="M349" i="7"/>
  <c r="AB349" i="7"/>
  <c r="T349" i="7"/>
  <c r="AA349" i="7"/>
  <c r="S349" i="7"/>
  <c r="K349" i="7"/>
  <c r="Z349" i="7"/>
  <c r="R349" i="7"/>
  <c r="I349" i="7"/>
  <c r="X349" i="7"/>
  <c r="P349" i="7"/>
  <c r="H349" i="7"/>
  <c r="B350" i="7"/>
  <c r="C350" i="7" s="1"/>
  <c r="B354" i="7"/>
  <c r="C354" i="7" s="1"/>
  <c r="O349" i="7"/>
  <c r="N349" i="7"/>
  <c r="G349" i="7"/>
  <c r="F349" i="7"/>
  <c r="F332" i="7"/>
  <c r="X332" i="7"/>
  <c r="X333" i="7" s="1"/>
  <c r="S332" i="7"/>
  <c r="S333" i="7" s="1"/>
  <c r="D81" i="6"/>
  <c r="E80" i="6"/>
  <c r="AD321" i="5"/>
  <c r="M322" i="5"/>
  <c r="M323" i="5" s="1"/>
  <c r="W322" i="5"/>
  <c r="W323" i="5" s="1"/>
  <c r="B340" i="5"/>
  <c r="C340" i="5" s="1"/>
  <c r="B344" i="5"/>
  <c r="C344" i="5" s="1"/>
  <c r="W339" i="5"/>
  <c r="R339" i="5"/>
  <c r="I334" i="5"/>
  <c r="AA334" i="5"/>
  <c r="H322" i="5"/>
  <c r="H323" i="5" s="1"/>
  <c r="X322" i="5"/>
  <c r="X323" i="5" s="1"/>
  <c r="U322" i="5"/>
  <c r="U323" i="5" s="1"/>
  <c r="G334" i="5"/>
  <c r="Q334" i="5"/>
  <c r="AC331" i="5"/>
  <c r="M331" i="5"/>
  <c r="AB331" i="5"/>
  <c r="S331" i="5"/>
  <c r="Z331" i="5"/>
  <c r="Q331" i="5"/>
  <c r="B332" i="5"/>
  <c r="C332" i="5" s="1"/>
  <c r="W331" i="5"/>
  <c r="O331" i="5"/>
  <c r="H331" i="5"/>
  <c r="AD325" i="5"/>
  <c r="Z322" i="5"/>
  <c r="Z323" i="5" s="1"/>
  <c r="I322" i="5"/>
  <c r="I323" i="5" s="1"/>
  <c r="AC322" i="5"/>
  <c r="AC323" i="5" s="1"/>
  <c r="AA327" i="5"/>
  <c r="AA328" i="5" s="1"/>
  <c r="Q327" i="5"/>
  <c r="Q328" i="5" s="1"/>
  <c r="W327" i="5"/>
  <c r="W328" i="5" s="1"/>
  <c r="L334" i="5"/>
  <c r="O334" i="5"/>
  <c r="Y334" i="5"/>
  <c r="L330" i="5"/>
  <c r="AC330" i="5"/>
  <c r="H330" i="5"/>
  <c r="Z330" i="5"/>
  <c r="J322" i="5"/>
  <c r="J323" i="5" s="1"/>
  <c r="Q322" i="5"/>
  <c r="Q323" i="5" s="1"/>
  <c r="F322" i="5"/>
  <c r="R326" i="5"/>
  <c r="AC326" i="5"/>
  <c r="H326" i="5"/>
  <c r="T334" i="5"/>
  <c r="W334" i="5"/>
  <c r="J334" i="5"/>
  <c r="AA323" i="5"/>
  <c r="AB330" i="5"/>
  <c r="F330" i="5"/>
  <c r="P330" i="5"/>
  <c r="L322" i="5"/>
  <c r="L323" i="5" s="1"/>
  <c r="Y322" i="5"/>
  <c r="Y323" i="5" s="1"/>
  <c r="N322" i="5"/>
  <c r="N323" i="5" s="1"/>
  <c r="Z326" i="5"/>
  <c r="F326" i="5"/>
  <c r="P326" i="5"/>
  <c r="AB334" i="5"/>
  <c r="B336" i="5"/>
  <c r="C336" i="5" s="1"/>
  <c r="O335" i="5"/>
  <c r="F335" i="5"/>
  <c r="AB335" i="5"/>
  <c r="AC335" i="5"/>
  <c r="AA335" i="5"/>
  <c r="R335" i="5"/>
  <c r="P335" i="5"/>
  <c r="H335" i="5"/>
  <c r="R334" i="5"/>
  <c r="AD317" i="5"/>
  <c r="AD318" i="5" s="1"/>
  <c r="AE318" i="5" s="1"/>
  <c r="N330" i="5"/>
  <c r="X330" i="5"/>
  <c r="P322" i="5"/>
  <c r="P323" i="5" s="1"/>
  <c r="K322" i="5"/>
  <c r="K323" i="5" s="1"/>
  <c r="V322" i="5"/>
  <c r="V323" i="5" s="1"/>
  <c r="N326" i="5"/>
  <c r="X326" i="5"/>
  <c r="F334" i="5"/>
  <c r="H334" i="5"/>
  <c r="Z334" i="5"/>
  <c r="K330" i="5"/>
  <c r="V330" i="5"/>
  <c r="R322" i="5"/>
  <c r="R323" i="5" s="1"/>
  <c r="S322" i="5"/>
  <c r="S323" i="5" s="1"/>
  <c r="L326" i="5"/>
  <c r="V326" i="5"/>
  <c r="U334" i="5"/>
  <c r="N334" i="5"/>
  <c r="P334" i="5"/>
  <c r="D81" i="4"/>
  <c r="E80" i="4"/>
  <c r="D35" i="2"/>
  <c r="E34" i="2"/>
  <c r="AA114" i="3"/>
  <c r="S114" i="3"/>
  <c r="K114" i="3"/>
  <c r="Z114" i="3"/>
  <c r="R114" i="3"/>
  <c r="J114" i="3"/>
  <c r="Y114" i="3"/>
  <c r="Q114" i="3"/>
  <c r="I114" i="3"/>
  <c r="X114" i="3"/>
  <c r="P114" i="3"/>
  <c r="H114" i="3"/>
  <c r="W114" i="3"/>
  <c r="O114" i="3"/>
  <c r="G114" i="3"/>
  <c r="V114" i="3"/>
  <c r="N114" i="3"/>
  <c r="F114" i="3"/>
  <c r="U114" i="3"/>
  <c r="T114" i="3"/>
  <c r="AB114" i="3"/>
  <c r="M114" i="3"/>
  <c r="L114" i="3"/>
  <c r="AC114" i="3"/>
  <c r="AA110" i="3"/>
  <c r="S110" i="3"/>
  <c r="K110" i="3"/>
  <c r="Z110" i="3"/>
  <c r="R110" i="3"/>
  <c r="J110" i="3"/>
  <c r="Y110" i="3"/>
  <c r="Q110" i="3"/>
  <c r="I110" i="3"/>
  <c r="X110" i="3"/>
  <c r="P110" i="3"/>
  <c r="H110" i="3"/>
  <c r="W110" i="3"/>
  <c r="O110" i="3"/>
  <c r="G110" i="3"/>
  <c r="V110" i="3"/>
  <c r="N110" i="3"/>
  <c r="F110" i="3"/>
  <c r="AC110" i="3"/>
  <c r="AB110" i="3"/>
  <c r="U110" i="3"/>
  <c r="T110" i="3"/>
  <c r="M110" i="3"/>
  <c r="L110" i="3"/>
  <c r="AA102" i="3"/>
  <c r="S102" i="3"/>
  <c r="K102" i="3"/>
  <c r="Z102" i="3"/>
  <c r="Z103" i="3" s="1"/>
  <c r="R102" i="3"/>
  <c r="J102" i="3"/>
  <c r="J103" i="3" s="1"/>
  <c r="Y102" i="3"/>
  <c r="Q102" i="3"/>
  <c r="I102" i="3"/>
  <c r="I103" i="3" s="1"/>
  <c r="X102" i="3"/>
  <c r="P102" i="3"/>
  <c r="P103" i="3" s="1"/>
  <c r="H102" i="3"/>
  <c r="W102" i="3"/>
  <c r="O102" i="3"/>
  <c r="G102" i="3"/>
  <c r="V102" i="3"/>
  <c r="N102" i="3"/>
  <c r="F102" i="3"/>
  <c r="M102" i="3"/>
  <c r="U102" i="3"/>
  <c r="L102" i="3"/>
  <c r="T102" i="3"/>
  <c r="AC102" i="3"/>
  <c r="AC103" i="3" s="1"/>
  <c r="AB102" i="3"/>
  <c r="AA106" i="3"/>
  <c r="S106" i="3"/>
  <c r="K106" i="3"/>
  <c r="Z106" i="3"/>
  <c r="R106" i="3"/>
  <c r="J106" i="3"/>
  <c r="Y106" i="3"/>
  <c r="Q106" i="3"/>
  <c r="I106" i="3"/>
  <c r="X106" i="3"/>
  <c r="P106" i="3"/>
  <c r="H106" i="3"/>
  <c r="W106" i="3"/>
  <c r="O106" i="3"/>
  <c r="G106" i="3"/>
  <c r="V106" i="3"/>
  <c r="N106" i="3"/>
  <c r="F106" i="3"/>
  <c r="AC106" i="3"/>
  <c r="AB106" i="3"/>
  <c r="M106" i="3"/>
  <c r="L106" i="3"/>
  <c r="U106" i="3"/>
  <c r="T106" i="3"/>
  <c r="N98" i="3"/>
  <c r="M98" i="3"/>
  <c r="AD104" i="3"/>
  <c r="L98" i="3"/>
  <c r="AD96" i="3"/>
  <c r="V98" i="3"/>
  <c r="S98" i="3"/>
  <c r="W98" i="3"/>
  <c r="I98" i="3"/>
  <c r="B115" i="3"/>
  <c r="C115" i="3" s="1"/>
  <c r="B119" i="3"/>
  <c r="C119" i="3" s="1"/>
  <c r="B107" i="3"/>
  <c r="C107" i="3" s="1"/>
  <c r="Y98" i="3"/>
  <c r="J98" i="3"/>
  <c r="K98" i="3"/>
  <c r="AD100" i="3"/>
  <c r="AD92" i="3"/>
  <c r="AD93" i="3" s="1"/>
  <c r="AE93" i="3" s="1"/>
  <c r="U98" i="3"/>
  <c r="Q98" i="3"/>
  <c r="T98" i="3"/>
  <c r="AB98" i="3"/>
  <c r="B111" i="3"/>
  <c r="C111" i="3" s="1"/>
  <c r="P98" i="3"/>
  <c r="G98" i="3"/>
  <c r="R98" i="3"/>
  <c r="AC98" i="3"/>
  <c r="AD332" i="11" l="1"/>
  <c r="AD333" i="11" s="1"/>
  <c r="AE333" i="11" s="1"/>
  <c r="N337" i="11"/>
  <c r="N338" i="11" s="1"/>
  <c r="I337" i="11"/>
  <c r="I338" i="11" s="1"/>
  <c r="AA337" i="11"/>
  <c r="AA338" i="11" s="1"/>
  <c r="L337" i="11"/>
  <c r="L338" i="11" s="1"/>
  <c r="V337" i="11"/>
  <c r="V338" i="11" s="1"/>
  <c r="Q337" i="11"/>
  <c r="Q338" i="11" s="1"/>
  <c r="P345" i="11"/>
  <c r="K345" i="11"/>
  <c r="U345" i="11"/>
  <c r="AD340" i="11"/>
  <c r="T337" i="11"/>
  <c r="T338" i="11" s="1"/>
  <c r="G337" i="11"/>
  <c r="G338" i="11" s="1"/>
  <c r="Y337" i="11"/>
  <c r="N345" i="11"/>
  <c r="X345" i="11"/>
  <c r="S345" i="11"/>
  <c r="AC345" i="11"/>
  <c r="AB337" i="11"/>
  <c r="AB338" i="11" s="1"/>
  <c r="O337" i="11"/>
  <c r="O338" i="11" s="1"/>
  <c r="J337" i="11"/>
  <c r="J338" i="11" s="1"/>
  <c r="V345" i="11"/>
  <c r="I345" i="11"/>
  <c r="AA345" i="11"/>
  <c r="AA341" i="11"/>
  <c r="AD336" i="11"/>
  <c r="M337" i="11"/>
  <c r="M338" i="11" s="1"/>
  <c r="W337" i="11"/>
  <c r="W338" i="11" s="1"/>
  <c r="R337" i="11"/>
  <c r="R338" i="11" s="1"/>
  <c r="U337" i="11"/>
  <c r="U338" i="11" s="1"/>
  <c r="H337" i="11"/>
  <c r="H338" i="11" s="1"/>
  <c r="Z337" i="11"/>
  <c r="Z338" i="11" s="1"/>
  <c r="O345" i="11"/>
  <c r="Y345" i="11"/>
  <c r="L345" i="11"/>
  <c r="J354" i="11"/>
  <c r="Y354" i="11"/>
  <c r="Q354" i="11"/>
  <c r="I354" i="11"/>
  <c r="B355" i="11"/>
  <c r="C355" i="11" s="1"/>
  <c r="W354" i="11"/>
  <c r="O354" i="11"/>
  <c r="G354" i="11"/>
  <c r="B359" i="11"/>
  <c r="C359" i="11" s="1"/>
  <c r="U354" i="11"/>
  <c r="M354" i="11"/>
  <c r="AB354" i="11"/>
  <c r="T354" i="11"/>
  <c r="X354" i="11"/>
  <c r="S354" i="11"/>
  <c r="K354" i="11"/>
  <c r="O341" i="11"/>
  <c r="Y341" i="11"/>
  <c r="L341" i="11"/>
  <c r="Y338" i="11"/>
  <c r="AC337" i="11"/>
  <c r="AC338" i="11" s="1"/>
  <c r="P337" i="11"/>
  <c r="P338" i="11" s="1"/>
  <c r="K337" i="11"/>
  <c r="K338" i="11" s="1"/>
  <c r="W345" i="11"/>
  <c r="J345" i="11"/>
  <c r="T345" i="11"/>
  <c r="I349" i="11"/>
  <c r="Q349" i="11"/>
  <c r="W349" i="11"/>
  <c r="M349" i="11"/>
  <c r="M341" i="11"/>
  <c r="W341" i="11"/>
  <c r="J341" i="11"/>
  <c r="T341" i="11"/>
  <c r="G333" i="11"/>
  <c r="AD344" i="11"/>
  <c r="F337" i="11"/>
  <c r="AD337" i="11" s="1"/>
  <c r="X337" i="11"/>
  <c r="X338" i="11" s="1"/>
  <c r="P346" i="11"/>
  <c r="H346" i="11"/>
  <c r="B347" i="11"/>
  <c r="C347" i="11" s="1"/>
  <c r="W346" i="11"/>
  <c r="F346" i="11"/>
  <c r="AC346" i="11"/>
  <c r="U346" i="11"/>
  <c r="M346" i="11"/>
  <c r="Y346" i="11"/>
  <c r="AA346" i="11"/>
  <c r="S346" i="11"/>
  <c r="K346" i="11"/>
  <c r="Z346" i="11"/>
  <c r="R345" i="11"/>
  <c r="Y350" i="11"/>
  <c r="Q350" i="11"/>
  <c r="I350" i="11"/>
  <c r="B351" i="11"/>
  <c r="C351" i="11" s="1"/>
  <c r="AC350" i="11"/>
  <c r="U350" i="11"/>
  <c r="M350" i="11"/>
  <c r="AB350" i="11"/>
  <c r="T350" i="11"/>
  <c r="W350" i="11"/>
  <c r="S350" i="11"/>
  <c r="K350" i="11"/>
  <c r="J350" i="11"/>
  <c r="H350" i="11"/>
  <c r="Z350" i="11"/>
  <c r="X350" i="11"/>
  <c r="R350" i="11"/>
  <c r="P350" i="11"/>
  <c r="N350" i="11"/>
  <c r="U341" i="11"/>
  <c r="P342" i="11"/>
  <c r="P343" i="11" s="1"/>
  <c r="R341" i="11"/>
  <c r="D81" i="10"/>
  <c r="E80" i="10"/>
  <c r="C354" i="9"/>
  <c r="AD340" i="9"/>
  <c r="I341" i="9"/>
  <c r="AA341" i="9"/>
  <c r="Z349" i="9"/>
  <c r="S349" i="9"/>
  <c r="AC349" i="9"/>
  <c r="W341" i="9"/>
  <c r="Q341" i="9"/>
  <c r="M341" i="9"/>
  <c r="I349" i="9"/>
  <c r="AA349" i="9"/>
  <c r="G349" i="9"/>
  <c r="Q342" i="9"/>
  <c r="I342" i="9"/>
  <c r="W342" i="9"/>
  <c r="O342" i="9"/>
  <c r="AC342" i="9"/>
  <c r="U342" i="9"/>
  <c r="U343" i="9" s="1"/>
  <c r="M342" i="9"/>
  <c r="Z342" i="9"/>
  <c r="L342" i="9"/>
  <c r="K342" i="9"/>
  <c r="AA342" i="9"/>
  <c r="X342" i="9"/>
  <c r="X343" i="9" s="1"/>
  <c r="G342" i="9"/>
  <c r="O349" i="9"/>
  <c r="W337" i="9"/>
  <c r="W338" i="9" s="1"/>
  <c r="U337" i="9"/>
  <c r="U338" i="9" s="1"/>
  <c r="J337" i="9"/>
  <c r="J338" i="9" s="1"/>
  <c r="P341" i="9"/>
  <c r="G341" i="9"/>
  <c r="J341" i="9"/>
  <c r="AC341" i="9"/>
  <c r="Z354" i="9"/>
  <c r="P354" i="9"/>
  <c r="B355" i="9"/>
  <c r="C355" i="9" s="1"/>
  <c r="B359" i="9"/>
  <c r="N349" i="9"/>
  <c r="L349" i="9"/>
  <c r="W349" i="9"/>
  <c r="L338" i="9"/>
  <c r="AC345" i="9"/>
  <c r="B347" i="9"/>
  <c r="C347" i="9" s="1"/>
  <c r="J346" i="9"/>
  <c r="L345" i="9"/>
  <c r="AD336" i="9"/>
  <c r="F337" i="9"/>
  <c r="AC337" i="9"/>
  <c r="AC338" i="9" s="1"/>
  <c r="R337" i="9"/>
  <c r="R338" i="9" s="1"/>
  <c r="L341" i="9"/>
  <c r="AB341" i="9"/>
  <c r="R341" i="9"/>
  <c r="Q349" i="9"/>
  <c r="H349" i="9"/>
  <c r="T349" i="9"/>
  <c r="K350" i="9"/>
  <c r="B351" i="9"/>
  <c r="C351" i="9" s="1"/>
  <c r="W350" i="9"/>
  <c r="Y350" i="9"/>
  <c r="F350" i="9"/>
  <c r="R350" i="9"/>
  <c r="AD344" i="9"/>
  <c r="M345" i="9"/>
  <c r="J345" i="9"/>
  <c r="T345" i="9"/>
  <c r="Y338" i="9"/>
  <c r="AD332" i="9"/>
  <c r="AD333" i="9" s="1"/>
  <c r="AE333" i="9" s="1"/>
  <c r="AA337" i="9"/>
  <c r="AA338" i="9" s="1"/>
  <c r="H337" i="9"/>
  <c r="H338" i="9" s="1"/>
  <c r="Z337" i="9"/>
  <c r="Z338" i="9" s="1"/>
  <c r="H341" i="9"/>
  <c r="F341" i="9"/>
  <c r="Z341" i="9"/>
  <c r="Z343" i="9" s="1"/>
  <c r="Y349" i="9"/>
  <c r="P349" i="9"/>
  <c r="AB349" i="9"/>
  <c r="R345" i="9"/>
  <c r="AB345" i="9"/>
  <c r="O338" i="9"/>
  <c r="O341" i="9"/>
  <c r="O343" i="9" s="1"/>
  <c r="N341" i="9"/>
  <c r="K341" i="9"/>
  <c r="V349" i="9"/>
  <c r="X349" i="9"/>
  <c r="M349" i="9"/>
  <c r="Q345" i="9"/>
  <c r="Z345" i="9"/>
  <c r="N337" i="9"/>
  <c r="N338" i="9" s="1"/>
  <c r="X337" i="9"/>
  <c r="X338" i="9" s="1"/>
  <c r="T341" i="9"/>
  <c r="V341" i="9"/>
  <c r="F349" i="9"/>
  <c r="K349" i="9"/>
  <c r="D81" i="8"/>
  <c r="E80" i="8"/>
  <c r="AD344" i="7"/>
  <c r="Y338" i="7"/>
  <c r="AD336" i="7"/>
  <c r="AA337" i="7"/>
  <c r="AA338" i="7" s="1"/>
  <c r="V337" i="7"/>
  <c r="V338" i="7" s="1"/>
  <c r="Q337" i="7"/>
  <c r="Q338" i="7" s="1"/>
  <c r="B347" i="7"/>
  <c r="C347" i="7" s="1"/>
  <c r="P346" i="7"/>
  <c r="M337" i="7"/>
  <c r="M338" i="7" s="1"/>
  <c r="W337" i="7"/>
  <c r="W338" i="7" s="1"/>
  <c r="R337" i="7"/>
  <c r="R338" i="7" s="1"/>
  <c r="K337" i="7"/>
  <c r="K338" i="7" s="1"/>
  <c r="U337" i="7"/>
  <c r="U338" i="7" s="1"/>
  <c r="H337" i="7"/>
  <c r="H338" i="7" s="1"/>
  <c r="Z337" i="7"/>
  <c r="Z338" i="7" s="1"/>
  <c r="AD340" i="7"/>
  <c r="N345" i="7"/>
  <c r="P345" i="7"/>
  <c r="K345" i="7"/>
  <c r="AC341" i="7"/>
  <c r="O341" i="7"/>
  <c r="Y341" i="7"/>
  <c r="O337" i="7"/>
  <c r="O338" i="7" s="1"/>
  <c r="Q349" i="7"/>
  <c r="W349" i="7"/>
  <c r="Y349" i="7"/>
  <c r="L349" i="7"/>
  <c r="L337" i="7"/>
  <c r="AC337" i="7"/>
  <c r="AC338" i="7" s="1"/>
  <c r="P337" i="7"/>
  <c r="P338" i="7" s="1"/>
  <c r="U345" i="7"/>
  <c r="X345" i="7"/>
  <c r="S345" i="7"/>
  <c r="W341" i="7"/>
  <c r="J341" i="7"/>
  <c r="J337" i="7"/>
  <c r="J338" i="7" s="1"/>
  <c r="V349" i="7"/>
  <c r="Z354" i="7"/>
  <c r="P354" i="7"/>
  <c r="H354" i="7"/>
  <c r="B355" i="7"/>
  <c r="C355" i="7" s="1"/>
  <c r="B359" i="7"/>
  <c r="C359" i="7" s="1"/>
  <c r="N354" i="7"/>
  <c r="F354" i="7"/>
  <c r="R354" i="7"/>
  <c r="T354" i="7"/>
  <c r="S354" i="7"/>
  <c r="J349" i="7"/>
  <c r="S337" i="7"/>
  <c r="S338" i="7" s="1"/>
  <c r="F337" i="7"/>
  <c r="X337" i="7"/>
  <c r="X338" i="7" s="1"/>
  <c r="V345" i="7"/>
  <c r="I345" i="7"/>
  <c r="L341" i="7"/>
  <c r="F342" i="7"/>
  <c r="F343" i="7" s="1"/>
  <c r="AC342" i="7"/>
  <c r="AA342" i="7"/>
  <c r="AA343" i="7" s="1"/>
  <c r="H342" i="7"/>
  <c r="R341" i="7"/>
  <c r="G338" i="7"/>
  <c r="AD332" i="7"/>
  <c r="AD333" i="7" s="1"/>
  <c r="AE333" i="7" s="1"/>
  <c r="F333" i="7"/>
  <c r="B351" i="7"/>
  <c r="C351" i="7" s="1"/>
  <c r="W350" i="7"/>
  <c r="M350" i="7"/>
  <c r="Y350" i="7"/>
  <c r="S350" i="7"/>
  <c r="R350" i="7"/>
  <c r="T337" i="7"/>
  <c r="T338" i="7" s="1"/>
  <c r="N337" i="7"/>
  <c r="N338" i="7" s="1"/>
  <c r="L338" i="7"/>
  <c r="M341" i="7"/>
  <c r="H341" i="7"/>
  <c r="H343" i="7" s="1"/>
  <c r="E81" i="6"/>
  <c r="D82" i="6"/>
  <c r="S339" i="5"/>
  <c r="AC339" i="5"/>
  <c r="S340" i="5"/>
  <c r="Q340" i="5"/>
  <c r="B341" i="5"/>
  <c r="C341" i="5" s="1"/>
  <c r="G340" i="5"/>
  <c r="N335" i="5"/>
  <c r="AD326" i="5"/>
  <c r="AD322" i="5"/>
  <c r="AD323" i="5" s="1"/>
  <c r="AE323" i="5" s="1"/>
  <c r="F323" i="5"/>
  <c r="F327" i="5"/>
  <c r="F328" i="5" s="1"/>
  <c r="Y327" i="5"/>
  <c r="Y328" i="5" s="1"/>
  <c r="L327" i="5"/>
  <c r="L328" i="5" s="1"/>
  <c r="K331" i="5"/>
  <c r="U331" i="5"/>
  <c r="J339" i="5"/>
  <c r="AA339" i="5"/>
  <c r="F339" i="5"/>
  <c r="H339" i="5"/>
  <c r="X335" i="5"/>
  <c r="L335" i="5"/>
  <c r="V335" i="5"/>
  <c r="N327" i="5"/>
  <c r="N328" i="5" s="1"/>
  <c r="J327" i="5"/>
  <c r="J328" i="5" s="1"/>
  <c r="T327" i="5"/>
  <c r="T328" i="5" s="1"/>
  <c r="R332" i="5"/>
  <c r="Y332" i="5"/>
  <c r="Q332" i="5"/>
  <c r="Q333" i="5" s="1"/>
  <c r="P332" i="5"/>
  <c r="W332" i="5"/>
  <c r="W333" i="5" s="1"/>
  <c r="O332" i="5"/>
  <c r="O333" i="5" s="1"/>
  <c r="G332" i="5"/>
  <c r="V332" i="5"/>
  <c r="F332" i="5"/>
  <c r="AC332" i="5"/>
  <c r="M332" i="5"/>
  <c r="M333" i="5" s="1"/>
  <c r="AA332" i="5"/>
  <c r="S332" i="5"/>
  <c r="S333" i="5" s="1"/>
  <c r="K332" i="5"/>
  <c r="I332" i="5"/>
  <c r="AB332" i="5"/>
  <c r="AB333" i="5" s="1"/>
  <c r="T332" i="5"/>
  <c r="L332" i="5"/>
  <c r="N339" i="5"/>
  <c r="P339" i="5"/>
  <c r="J335" i="5"/>
  <c r="T335" i="5"/>
  <c r="G335" i="5"/>
  <c r="V327" i="5"/>
  <c r="V328" i="5" s="1"/>
  <c r="R327" i="5"/>
  <c r="R328" i="5" s="1"/>
  <c r="AB327" i="5"/>
  <c r="AB328" i="5" s="1"/>
  <c r="I331" i="5"/>
  <c r="AA331" i="5"/>
  <c r="AA333" i="5" s="1"/>
  <c r="F331" i="5"/>
  <c r="F333" i="5" s="1"/>
  <c r="Z339" i="5"/>
  <c r="L339" i="5"/>
  <c r="V339" i="5"/>
  <c r="X339" i="5"/>
  <c r="H327" i="5"/>
  <c r="H328" i="5" s="1"/>
  <c r="Z327" i="5"/>
  <c r="Z328" i="5" s="1"/>
  <c r="M327" i="5"/>
  <c r="M328" i="5" s="1"/>
  <c r="N331" i="5"/>
  <c r="I339" i="5"/>
  <c r="T339" i="5"/>
  <c r="L344" i="5"/>
  <c r="AA344" i="5"/>
  <c r="Y344" i="5"/>
  <c r="Q344" i="5"/>
  <c r="B349" i="5"/>
  <c r="C349" i="5" s="1"/>
  <c r="N344" i="5"/>
  <c r="F344" i="5"/>
  <c r="B345" i="5"/>
  <c r="C345" i="5" s="1"/>
  <c r="I335" i="5"/>
  <c r="Z335" i="5"/>
  <c r="M335" i="5"/>
  <c r="W335" i="5"/>
  <c r="P327" i="5"/>
  <c r="P328" i="5" s="1"/>
  <c r="K327" i="5"/>
  <c r="K328" i="5" s="1"/>
  <c r="U327" i="5"/>
  <c r="U328" i="5" s="1"/>
  <c r="P331" i="5"/>
  <c r="P333" i="5" s="1"/>
  <c r="Y331" i="5"/>
  <c r="Y333" i="5" s="1"/>
  <c r="L331" i="5"/>
  <c r="V331" i="5"/>
  <c r="V333" i="5" s="1"/>
  <c r="Q339" i="5"/>
  <c r="AB339" i="5"/>
  <c r="G339" i="5"/>
  <c r="K333" i="5"/>
  <c r="AD334" i="5"/>
  <c r="Q335" i="5"/>
  <c r="K335" i="5"/>
  <c r="U335" i="5"/>
  <c r="B337" i="5"/>
  <c r="C337" i="5" s="1"/>
  <c r="Q336" i="5"/>
  <c r="AC333" i="5"/>
  <c r="G327" i="5"/>
  <c r="G328" i="5" s="1"/>
  <c r="X327" i="5"/>
  <c r="X328" i="5" s="1"/>
  <c r="S327" i="5"/>
  <c r="S328" i="5" s="1"/>
  <c r="AC327" i="5"/>
  <c r="X331" i="5"/>
  <c r="J331" i="5"/>
  <c r="T331" i="5"/>
  <c r="T333" i="5" s="1"/>
  <c r="Y339" i="5"/>
  <c r="M339" i="5"/>
  <c r="O339" i="5"/>
  <c r="Y335" i="5"/>
  <c r="S335" i="5"/>
  <c r="AD330" i="5"/>
  <c r="AC328" i="5"/>
  <c r="L333" i="5"/>
  <c r="O327" i="5"/>
  <c r="O328" i="5" s="1"/>
  <c r="I327" i="5"/>
  <c r="I328" i="5" s="1"/>
  <c r="G331" i="5"/>
  <c r="R331" i="5"/>
  <c r="R333" i="5" s="1"/>
  <c r="K339" i="5"/>
  <c r="U339" i="5"/>
  <c r="E81" i="4"/>
  <c r="D82" i="4"/>
  <c r="D36" i="2"/>
  <c r="E35" i="2"/>
  <c r="AA111" i="3"/>
  <c r="S111" i="3"/>
  <c r="K111" i="3"/>
  <c r="Z111" i="3"/>
  <c r="R111" i="3"/>
  <c r="J111" i="3"/>
  <c r="Y111" i="3"/>
  <c r="Q111" i="3"/>
  <c r="I111" i="3"/>
  <c r="X111" i="3"/>
  <c r="P111" i="3"/>
  <c r="H111" i="3"/>
  <c r="W111" i="3"/>
  <c r="O111" i="3"/>
  <c r="G111" i="3"/>
  <c r="V111" i="3"/>
  <c r="N111" i="3"/>
  <c r="F111" i="3"/>
  <c r="AC111" i="3"/>
  <c r="AB111" i="3"/>
  <c r="U111" i="3"/>
  <c r="L111" i="3"/>
  <c r="T111" i="3"/>
  <c r="M111" i="3"/>
  <c r="AA107" i="3"/>
  <c r="S107" i="3"/>
  <c r="K107" i="3"/>
  <c r="Z107" i="3"/>
  <c r="R107" i="3"/>
  <c r="J107" i="3"/>
  <c r="Y107" i="3"/>
  <c r="Q107" i="3"/>
  <c r="I107" i="3"/>
  <c r="X107" i="3"/>
  <c r="P107" i="3"/>
  <c r="H107" i="3"/>
  <c r="W107" i="3"/>
  <c r="O107" i="3"/>
  <c r="G107" i="3"/>
  <c r="V107" i="3"/>
  <c r="N107" i="3"/>
  <c r="F107" i="3"/>
  <c r="M107" i="3"/>
  <c r="L107" i="3"/>
  <c r="T107" i="3"/>
  <c r="AC107" i="3"/>
  <c r="U107" i="3"/>
  <c r="AB107" i="3"/>
  <c r="AA119" i="3"/>
  <c r="S119" i="3"/>
  <c r="K119" i="3"/>
  <c r="Z119" i="3"/>
  <c r="R119" i="3"/>
  <c r="J119" i="3"/>
  <c r="Y119" i="3"/>
  <c r="Q119" i="3"/>
  <c r="I119" i="3"/>
  <c r="X119" i="3"/>
  <c r="P119" i="3"/>
  <c r="H119" i="3"/>
  <c r="W119" i="3"/>
  <c r="O119" i="3"/>
  <c r="G119" i="3"/>
  <c r="V119" i="3"/>
  <c r="N119" i="3"/>
  <c r="F119" i="3"/>
  <c r="U119" i="3"/>
  <c r="T119" i="3"/>
  <c r="AC119" i="3"/>
  <c r="M119" i="3"/>
  <c r="L119" i="3"/>
  <c r="AB119" i="3"/>
  <c r="AA115" i="3"/>
  <c r="S115" i="3"/>
  <c r="K115" i="3"/>
  <c r="Z115" i="3"/>
  <c r="R115" i="3"/>
  <c r="J115" i="3"/>
  <c r="Y115" i="3"/>
  <c r="Q115" i="3"/>
  <c r="I115" i="3"/>
  <c r="X115" i="3"/>
  <c r="P115" i="3"/>
  <c r="H115" i="3"/>
  <c r="W115" i="3"/>
  <c r="O115" i="3"/>
  <c r="G115" i="3"/>
  <c r="V115" i="3"/>
  <c r="N115" i="3"/>
  <c r="F115" i="3"/>
  <c r="AC115" i="3"/>
  <c r="AB115" i="3"/>
  <c r="U115" i="3"/>
  <c r="T115" i="3"/>
  <c r="M115" i="3"/>
  <c r="L115" i="3"/>
  <c r="X103" i="3"/>
  <c r="Y103" i="3"/>
  <c r="K103" i="3"/>
  <c r="O103" i="3"/>
  <c r="T103" i="3"/>
  <c r="Q103" i="3"/>
  <c r="S103" i="3"/>
  <c r="H103" i="3"/>
  <c r="AB103" i="3"/>
  <c r="L103" i="3"/>
  <c r="AD101" i="3"/>
  <c r="G103" i="3"/>
  <c r="AA103" i="3"/>
  <c r="N103" i="3"/>
  <c r="F103" i="3"/>
  <c r="V103" i="3"/>
  <c r="W103" i="3"/>
  <c r="U103" i="3"/>
  <c r="R103" i="3"/>
  <c r="M103" i="3"/>
  <c r="B120" i="3"/>
  <c r="C120" i="3" s="1"/>
  <c r="B124" i="3"/>
  <c r="C124" i="3" s="1"/>
  <c r="AD97" i="3"/>
  <c r="AD98" i="3" s="1"/>
  <c r="AE98" i="3" s="1"/>
  <c r="V108" i="3"/>
  <c r="AD105" i="3"/>
  <c r="B112" i="3"/>
  <c r="C112" i="3" s="1"/>
  <c r="AD109" i="3"/>
  <c r="B116" i="3"/>
  <c r="C116" i="3" s="1"/>
  <c r="AD349" i="11" l="1"/>
  <c r="Q342" i="11"/>
  <c r="Q343" i="11" s="1"/>
  <c r="AA342" i="11"/>
  <c r="F342" i="11"/>
  <c r="X342" i="11"/>
  <c r="X343" i="11" s="1"/>
  <c r="M351" i="11"/>
  <c r="AA351" i="11"/>
  <c r="S351" i="11"/>
  <c r="K351" i="11"/>
  <c r="Y351" i="11"/>
  <c r="Q351" i="11"/>
  <c r="P351" i="11"/>
  <c r="H351" i="11"/>
  <c r="B352" i="11"/>
  <c r="C352" i="11" s="1"/>
  <c r="W351" i="11"/>
  <c r="O351" i="11"/>
  <c r="G351" i="11"/>
  <c r="AC351" i="11"/>
  <c r="T351" i="11"/>
  <c r="R351" i="11"/>
  <c r="N351" i="11"/>
  <c r="L351" i="11"/>
  <c r="J351" i="11"/>
  <c r="AB351" i="11"/>
  <c r="Z351" i="11"/>
  <c r="F338" i="11"/>
  <c r="B360" i="11"/>
  <c r="C360" i="11" s="1"/>
  <c r="O359" i="11"/>
  <c r="G359" i="11"/>
  <c r="B364" i="11"/>
  <c r="C364" i="11" s="1"/>
  <c r="M359" i="11"/>
  <c r="AB359" i="11"/>
  <c r="T359" i="11"/>
  <c r="S359" i="11"/>
  <c r="K359" i="11"/>
  <c r="Z359" i="11"/>
  <c r="R359" i="11"/>
  <c r="Q359" i="11"/>
  <c r="X359" i="11"/>
  <c r="P359" i="11"/>
  <c r="H359" i="11"/>
  <c r="Z347" i="11"/>
  <c r="Z348" i="11" s="1"/>
  <c r="U347" i="11"/>
  <c r="U348" i="11" s="1"/>
  <c r="M347" i="11"/>
  <c r="M348" i="11" s="1"/>
  <c r="AC347" i="11"/>
  <c r="AC348" i="11" s="1"/>
  <c r="T347" i="11"/>
  <c r="L347" i="11"/>
  <c r="AB347" i="11"/>
  <c r="S347" i="11"/>
  <c r="S348" i="11" s="1"/>
  <c r="K347" i="11"/>
  <c r="K348" i="11" s="1"/>
  <c r="AA347" i="11"/>
  <c r="AA348" i="11" s="1"/>
  <c r="R347" i="11"/>
  <c r="J347" i="11"/>
  <c r="Y347" i="11"/>
  <c r="Q347" i="11"/>
  <c r="I347" i="11"/>
  <c r="X347" i="11"/>
  <c r="P347" i="11"/>
  <c r="H347" i="11"/>
  <c r="H348" i="11" s="1"/>
  <c r="W347" i="11"/>
  <c r="O347" i="11"/>
  <c r="G347" i="11"/>
  <c r="V347" i="11"/>
  <c r="N347" i="11"/>
  <c r="F347" i="11"/>
  <c r="Y342" i="11"/>
  <c r="I342" i="11"/>
  <c r="I343" i="11" s="1"/>
  <c r="AD338" i="11"/>
  <c r="AE338" i="11" s="1"/>
  <c r="P348" i="11"/>
  <c r="N342" i="11"/>
  <c r="N343" i="11" s="1"/>
  <c r="O342" i="11"/>
  <c r="N346" i="11"/>
  <c r="X346" i="11"/>
  <c r="AC354" i="11"/>
  <c r="V355" i="11"/>
  <c r="AC355" i="11"/>
  <c r="U355" i="11"/>
  <c r="M355" i="11"/>
  <c r="AB355" i="11"/>
  <c r="T355" i="11"/>
  <c r="L355" i="11"/>
  <c r="N355" i="11"/>
  <c r="S355" i="11"/>
  <c r="K355" i="11"/>
  <c r="Z355" i="11"/>
  <c r="R355" i="11"/>
  <c r="J355" i="11"/>
  <c r="Y355" i="11"/>
  <c r="Q355" i="11"/>
  <c r="I355" i="11"/>
  <c r="X355" i="11"/>
  <c r="P355" i="11"/>
  <c r="H355" i="11"/>
  <c r="B356" i="11"/>
  <c r="C356" i="11" s="1"/>
  <c r="W355" i="11"/>
  <c r="O355" i="11"/>
  <c r="G355" i="11"/>
  <c r="R354" i="11"/>
  <c r="AA343" i="11"/>
  <c r="AD341" i="11"/>
  <c r="AD345" i="11"/>
  <c r="V342" i="11"/>
  <c r="V343" i="11" s="1"/>
  <c r="AB342" i="11"/>
  <c r="AB343" i="11" s="1"/>
  <c r="Z342" i="11"/>
  <c r="Z343" i="11" s="1"/>
  <c r="M342" i="11"/>
  <c r="M343" i="11" s="1"/>
  <c r="W342" i="11"/>
  <c r="V350" i="11"/>
  <c r="AA350" i="11"/>
  <c r="G350" i="11"/>
  <c r="L346" i="11"/>
  <c r="L348" i="11" s="1"/>
  <c r="V346" i="11"/>
  <c r="V348" i="11" s="1"/>
  <c r="I346" i="11"/>
  <c r="I348" i="11" s="1"/>
  <c r="AA354" i="11"/>
  <c r="F354" i="11"/>
  <c r="H354" i="11"/>
  <c r="Z354" i="11"/>
  <c r="U343" i="11"/>
  <c r="L342" i="11"/>
  <c r="L343" i="11" s="1"/>
  <c r="T342" i="11"/>
  <c r="T343" i="11" s="1"/>
  <c r="R342" i="11"/>
  <c r="R343" i="11" s="1"/>
  <c r="K342" i="11"/>
  <c r="K343" i="11" s="1"/>
  <c r="U342" i="11"/>
  <c r="H342" i="11"/>
  <c r="H343" i="11" s="1"/>
  <c r="O350" i="11"/>
  <c r="J346" i="11"/>
  <c r="T346" i="11"/>
  <c r="T348" i="11" s="1"/>
  <c r="G346" i="11"/>
  <c r="Q346" i="11"/>
  <c r="Q348" i="11" s="1"/>
  <c r="Y343" i="11"/>
  <c r="N354" i="11"/>
  <c r="P354" i="11"/>
  <c r="J342" i="11"/>
  <c r="J343" i="11" s="1"/>
  <c r="G342" i="11"/>
  <c r="G343" i="11" s="1"/>
  <c r="F348" i="11"/>
  <c r="S342" i="11"/>
  <c r="S343" i="11" s="1"/>
  <c r="AC342" i="11"/>
  <c r="AC343" i="11" s="1"/>
  <c r="F350" i="11"/>
  <c r="L350" i="11"/>
  <c r="R346" i="11"/>
  <c r="R348" i="11" s="1"/>
  <c r="AB346" i="11"/>
  <c r="AB348" i="11" s="1"/>
  <c r="O346" i="11"/>
  <c r="O348" i="11" s="1"/>
  <c r="W343" i="11"/>
  <c r="W348" i="11"/>
  <c r="O343" i="11"/>
  <c r="L354" i="11"/>
  <c r="V354" i="11"/>
  <c r="Y348" i="11"/>
  <c r="E81" i="10"/>
  <c r="D82" i="10"/>
  <c r="L343" i="9"/>
  <c r="C359" i="9"/>
  <c r="K343" i="9"/>
  <c r="L346" i="9"/>
  <c r="G346" i="9"/>
  <c r="R346" i="9"/>
  <c r="P355" i="9"/>
  <c r="H355" i="9"/>
  <c r="AC355" i="9"/>
  <c r="AB355" i="9"/>
  <c r="T355" i="9"/>
  <c r="V355" i="9"/>
  <c r="Q355" i="9"/>
  <c r="B356" i="9"/>
  <c r="C356" i="9" s="1"/>
  <c r="J355" i="9"/>
  <c r="AA355" i="9"/>
  <c r="Z355" i="9"/>
  <c r="R355" i="9"/>
  <c r="O355" i="9"/>
  <c r="S355" i="9"/>
  <c r="AD345" i="9"/>
  <c r="M350" i="9"/>
  <c r="AC350" i="9"/>
  <c r="B352" i="9"/>
  <c r="C352" i="9" s="1"/>
  <c r="W351" i="9"/>
  <c r="G351" i="9"/>
  <c r="AC351" i="9"/>
  <c r="U351" i="9"/>
  <c r="M351" i="9"/>
  <c r="AB351" i="9"/>
  <c r="T351" i="9"/>
  <c r="L351" i="9"/>
  <c r="O351" i="9"/>
  <c r="AA351" i="9"/>
  <c r="S351" i="9"/>
  <c r="K351" i="9"/>
  <c r="X351" i="9"/>
  <c r="P351" i="9"/>
  <c r="H351" i="9"/>
  <c r="R351" i="9"/>
  <c r="Q351" i="9"/>
  <c r="N351" i="9"/>
  <c r="J351" i="9"/>
  <c r="Z351" i="9"/>
  <c r="F351" i="9"/>
  <c r="Y351" i="9"/>
  <c r="V351" i="9"/>
  <c r="I351" i="9"/>
  <c r="S350" i="9"/>
  <c r="Y346" i="9"/>
  <c r="M346" i="9"/>
  <c r="O346" i="9"/>
  <c r="Z346" i="9"/>
  <c r="G354" i="9"/>
  <c r="N354" i="9"/>
  <c r="X354" i="9"/>
  <c r="L354" i="9"/>
  <c r="AD341" i="9"/>
  <c r="H350" i="9"/>
  <c r="AA350" i="9"/>
  <c r="T346" i="9"/>
  <c r="K346" i="9"/>
  <c r="W346" i="9"/>
  <c r="I359" i="9"/>
  <c r="B360" i="9"/>
  <c r="C360" i="9" s="1"/>
  <c r="B364" i="9"/>
  <c r="F359" i="9"/>
  <c r="AC359" i="9"/>
  <c r="R359" i="9"/>
  <c r="P359" i="9"/>
  <c r="L359" i="9"/>
  <c r="T359" i="9"/>
  <c r="W359" i="9"/>
  <c r="X359" i="9"/>
  <c r="O354" i="9"/>
  <c r="I354" i="9"/>
  <c r="T354" i="9"/>
  <c r="M343" i="9"/>
  <c r="AA343" i="9"/>
  <c r="J350" i="9"/>
  <c r="L350" i="9"/>
  <c r="P350" i="9"/>
  <c r="AD337" i="9"/>
  <c r="AD338" i="9" s="1"/>
  <c r="AE338" i="9" s="1"/>
  <c r="Q346" i="9"/>
  <c r="S346" i="9"/>
  <c r="N347" i="9"/>
  <c r="AB347" i="9"/>
  <c r="K347" i="9"/>
  <c r="O347" i="9"/>
  <c r="H347" i="9"/>
  <c r="M347" i="9"/>
  <c r="V354" i="9"/>
  <c r="S354" i="9"/>
  <c r="Q354" i="9"/>
  <c r="AB354" i="9"/>
  <c r="Q343" i="9"/>
  <c r="I343" i="9"/>
  <c r="N350" i="9"/>
  <c r="T350" i="9"/>
  <c r="X350" i="9"/>
  <c r="U346" i="9"/>
  <c r="AA346" i="9"/>
  <c r="H346" i="9"/>
  <c r="W354" i="9"/>
  <c r="M354" i="9"/>
  <c r="Y354" i="9"/>
  <c r="AC343" i="9"/>
  <c r="H342" i="9"/>
  <c r="H343" i="9" s="1"/>
  <c r="P342" i="9"/>
  <c r="F342" i="9"/>
  <c r="F343" i="9" s="1"/>
  <c r="Y342" i="9"/>
  <c r="Y343" i="9" s="1"/>
  <c r="W343" i="9"/>
  <c r="U350" i="9"/>
  <c r="AB350" i="9"/>
  <c r="I350" i="9"/>
  <c r="F338" i="9"/>
  <c r="AB346" i="9"/>
  <c r="F346" i="9"/>
  <c r="P346" i="9"/>
  <c r="F354" i="9"/>
  <c r="U354" i="9"/>
  <c r="J354" i="9"/>
  <c r="AB342" i="9"/>
  <c r="AB343" i="9" s="1"/>
  <c r="S342" i="9"/>
  <c r="S343" i="9" s="1"/>
  <c r="N342" i="9"/>
  <c r="N343" i="9" s="1"/>
  <c r="V350" i="9"/>
  <c r="G350" i="9"/>
  <c r="Q350" i="9"/>
  <c r="I346" i="9"/>
  <c r="N346" i="9"/>
  <c r="X346" i="9"/>
  <c r="AA354" i="9"/>
  <c r="AC354" i="9"/>
  <c r="R354" i="9"/>
  <c r="G343" i="9"/>
  <c r="J342" i="9"/>
  <c r="J343" i="9" s="1"/>
  <c r="V342" i="9"/>
  <c r="V343" i="9" s="1"/>
  <c r="AD349" i="9"/>
  <c r="Z350" i="9"/>
  <c r="O350" i="9"/>
  <c r="AC346" i="9"/>
  <c r="V346" i="9"/>
  <c r="K354" i="9"/>
  <c r="H354" i="9"/>
  <c r="P343" i="9"/>
  <c r="T342" i="9"/>
  <c r="T343" i="9" s="1"/>
  <c r="R342" i="9"/>
  <c r="R343" i="9" s="1"/>
  <c r="E81" i="8"/>
  <c r="D82" i="8"/>
  <c r="AD349" i="7"/>
  <c r="X346" i="7"/>
  <c r="U350" i="7"/>
  <c r="I342" i="7"/>
  <c r="I343" i="7" s="1"/>
  <c r="N342" i="7"/>
  <c r="N343" i="7" s="1"/>
  <c r="J346" i="7"/>
  <c r="L346" i="7"/>
  <c r="V346" i="7"/>
  <c r="AD345" i="7"/>
  <c r="AD341" i="7"/>
  <c r="Z350" i="7"/>
  <c r="AC350" i="7"/>
  <c r="H350" i="7"/>
  <c r="P342" i="7"/>
  <c r="P343" i="7" s="1"/>
  <c r="L342" i="7"/>
  <c r="L343" i="7" s="1"/>
  <c r="V342" i="7"/>
  <c r="V343" i="7" s="1"/>
  <c r="AA354" i="7"/>
  <c r="V354" i="7"/>
  <c r="X354" i="7"/>
  <c r="Q346" i="7"/>
  <c r="T346" i="7"/>
  <c r="G346" i="7"/>
  <c r="AA350" i="7"/>
  <c r="F350" i="7"/>
  <c r="P350" i="7"/>
  <c r="J342" i="7"/>
  <c r="J343" i="7" s="1"/>
  <c r="T342" i="7"/>
  <c r="T343" i="7" s="1"/>
  <c r="G342" i="7"/>
  <c r="G343" i="7" s="1"/>
  <c r="AD337" i="7"/>
  <c r="AD338" i="7" s="1"/>
  <c r="AE338" i="7" s="1"/>
  <c r="F338" i="7"/>
  <c r="AB354" i="7"/>
  <c r="B360" i="7"/>
  <c r="C360" i="7" s="1"/>
  <c r="W359" i="7"/>
  <c r="O359" i="7"/>
  <c r="G359" i="7"/>
  <c r="B364" i="7"/>
  <c r="C364" i="7" s="1"/>
  <c r="V359" i="7"/>
  <c r="F359" i="7"/>
  <c r="AC359" i="7"/>
  <c r="U359" i="7"/>
  <c r="M359" i="7"/>
  <c r="AB359" i="7"/>
  <c r="T359" i="7"/>
  <c r="L359" i="7"/>
  <c r="N359" i="7"/>
  <c r="AA359" i="7"/>
  <c r="S359" i="7"/>
  <c r="K359" i="7"/>
  <c r="Z359" i="7"/>
  <c r="R359" i="7"/>
  <c r="J359" i="7"/>
  <c r="I359" i="7"/>
  <c r="H359" i="7"/>
  <c r="Y359" i="7"/>
  <c r="X359" i="7"/>
  <c r="P359" i="7"/>
  <c r="Q359" i="7"/>
  <c r="I354" i="7"/>
  <c r="R346" i="7"/>
  <c r="AB346" i="7"/>
  <c r="O346" i="7"/>
  <c r="AC351" i="7"/>
  <c r="U351" i="7"/>
  <c r="M351" i="7"/>
  <c r="AB351" i="7"/>
  <c r="T351" i="7"/>
  <c r="L351" i="7"/>
  <c r="AA351" i="7"/>
  <c r="S351" i="7"/>
  <c r="K351" i="7"/>
  <c r="Z351" i="7"/>
  <c r="R351" i="7"/>
  <c r="J351" i="7"/>
  <c r="Y351" i="7"/>
  <c r="Q351" i="7"/>
  <c r="I351" i="7"/>
  <c r="X351" i="7"/>
  <c r="P351" i="7"/>
  <c r="H351" i="7"/>
  <c r="B352" i="7"/>
  <c r="C352" i="7" s="1"/>
  <c r="W351" i="7"/>
  <c r="V351" i="7"/>
  <c r="O351" i="7"/>
  <c r="N351" i="7"/>
  <c r="G351" i="7"/>
  <c r="F351" i="7"/>
  <c r="X350" i="7"/>
  <c r="R343" i="7"/>
  <c r="R342" i="7"/>
  <c r="AB342" i="7"/>
  <c r="AB343" i="7" s="1"/>
  <c r="O342" i="7"/>
  <c r="G354" i="7"/>
  <c r="Q354" i="7"/>
  <c r="Y346" i="7"/>
  <c r="M346" i="7"/>
  <c r="W346" i="7"/>
  <c r="L350" i="7"/>
  <c r="V350" i="7"/>
  <c r="I350" i="7"/>
  <c r="Q342" i="7"/>
  <c r="Q343" i="7" s="1"/>
  <c r="Z342" i="7"/>
  <c r="Z343" i="7" s="1"/>
  <c r="M342" i="7"/>
  <c r="M343" i="7" s="1"/>
  <c r="W342" i="7"/>
  <c r="W343" i="7" s="1"/>
  <c r="M354" i="7"/>
  <c r="O354" i="7"/>
  <c r="Y354" i="7"/>
  <c r="K346" i="7"/>
  <c r="K348" i="7" s="1"/>
  <c r="U346" i="7"/>
  <c r="AB347" i="7"/>
  <c r="T347" i="7"/>
  <c r="L347" i="7"/>
  <c r="S347" i="7"/>
  <c r="K347" i="7"/>
  <c r="Z347" i="7"/>
  <c r="R347" i="7"/>
  <c r="J347" i="7"/>
  <c r="Q347" i="7"/>
  <c r="X347" i="7"/>
  <c r="P347" i="7"/>
  <c r="P348" i="7" s="1"/>
  <c r="H347" i="7"/>
  <c r="W347" i="7"/>
  <c r="O347" i="7"/>
  <c r="AC347" i="7"/>
  <c r="U347" i="7"/>
  <c r="N347" i="7"/>
  <c r="M347" i="7"/>
  <c r="F347" i="7"/>
  <c r="I346" i="7"/>
  <c r="N346" i="7"/>
  <c r="N350" i="7"/>
  <c r="J350" i="7"/>
  <c r="T350" i="7"/>
  <c r="G350" i="7"/>
  <c r="Q350" i="7"/>
  <c r="X342" i="7"/>
  <c r="X343" i="7" s="1"/>
  <c r="K342" i="7"/>
  <c r="K343" i="7" s="1"/>
  <c r="U342" i="7"/>
  <c r="U343" i="7" s="1"/>
  <c r="L354" i="7"/>
  <c r="U354" i="7"/>
  <c r="W354" i="7"/>
  <c r="J354" i="7"/>
  <c r="S346" i="7"/>
  <c r="AC346" i="7"/>
  <c r="AC348" i="7" s="1"/>
  <c r="H346" i="7"/>
  <c r="H348" i="7" s="1"/>
  <c r="AC343" i="7"/>
  <c r="K350" i="7"/>
  <c r="AB350" i="7"/>
  <c r="O350" i="7"/>
  <c r="Y342" i="7"/>
  <c r="Y343" i="7" s="1"/>
  <c r="S342" i="7"/>
  <c r="S343" i="7" s="1"/>
  <c r="K354" i="7"/>
  <c r="AC354" i="7"/>
  <c r="F355" i="7"/>
  <c r="L355" i="7"/>
  <c r="AC355" i="7"/>
  <c r="AA355" i="7"/>
  <c r="Y355" i="7"/>
  <c r="Q355" i="7"/>
  <c r="I355" i="7"/>
  <c r="B356" i="7"/>
  <c r="C356" i="7" s="1"/>
  <c r="O355" i="7"/>
  <c r="H355" i="7"/>
  <c r="O343" i="7"/>
  <c r="Z346" i="7"/>
  <c r="Z348" i="7" s="1"/>
  <c r="AA346" i="7"/>
  <c r="F346" i="7"/>
  <c r="D83" i="6"/>
  <c r="E82" i="6"/>
  <c r="G333" i="5"/>
  <c r="AD335" i="5"/>
  <c r="I333" i="5"/>
  <c r="AC340" i="5"/>
  <c r="I340" i="5"/>
  <c r="AA340" i="5"/>
  <c r="O336" i="5"/>
  <c r="T336" i="5"/>
  <c r="W337" i="5"/>
  <c r="O337" i="5"/>
  <c r="G337" i="5"/>
  <c r="F337" i="5"/>
  <c r="AC337" i="5"/>
  <c r="U337" i="5"/>
  <c r="M337" i="5"/>
  <c r="AB337" i="5"/>
  <c r="T337" i="5"/>
  <c r="V337" i="5"/>
  <c r="AA337" i="5"/>
  <c r="S337" i="5"/>
  <c r="K337" i="5"/>
  <c r="Z337" i="5"/>
  <c r="R337" i="5"/>
  <c r="J337" i="5"/>
  <c r="P337" i="5"/>
  <c r="H337" i="5"/>
  <c r="Y337" i="5"/>
  <c r="Q337" i="5"/>
  <c r="Q338" i="5" s="1"/>
  <c r="I337" i="5"/>
  <c r="R336" i="5"/>
  <c r="V344" i="5"/>
  <c r="J344" i="5"/>
  <c r="T344" i="5"/>
  <c r="J332" i="5"/>
  <c r="O340" i="5"/>
  <c r="Y340" i="5"/>
  <c r="L340" i="5"/>
  <c r="W336" i="5"/>
  <c r="AB336" i="5"/>
  <c r="H336" i="5"/>
  <c r="H338" i="5" s="1"/>
  <c r="Z336" i="5"/>
  <c r="B354" i="5"/>
  <c r="C354" i="5" s="1"/>
  <c r="AC349" i="5"/>
  <c r="X349" i="5"/>
  <c r="AB349" i="5"/>
  <c r="R349" i="5"/>
  <c r="J349" i="5"/>
  <c r="AA349" i="5"/>
  <c r="Q349" i="5"/>
  <c r="Z349" i="5"/>
  <c r="P349" i="5"/>
  <c r="H349" i="5"/>
  <c r="Y349" i="5"/>
  <c r="O349" i="5"/>
  <c r="G349" i="5"/>
  <c r="W349" i="5"/>
  <c r="F349" i="5"/>
  <c r="U349" i="5"/>
  <c r="M349" i="5"/>
  <c r="B350" i="5"/>
  <c r="C350" i="5" s="1"/>
  <c r="S349" i="5"/>
  <c r="K349" i="5"/>
  <c r="L349" i="5"/>
  <c r="V349" i="5"/>
  <c r="T349" i="5"/>
  <c r="R344" i="5"/>
  <c r="AB344" i="5"/>
  <c r="N340" i="5"/>
  <c r="W340" i="5"/>
  <c r="J340" i="5"/>
  <c r="T340" i="5"/>
  <c r="Y336" i="5"/>
  <c r="Y338" i="5" s="1"/>
  <c r="L336" i="5"/>
  <c r="F336" i="5"/>
  <c r="P336" i="5"/>
  <c r="K336" i="5"/>
  <c r="K338" i="5" s="1"/>
  <c r="G344" i="5"/>
  <c r="H344" i="5"/>
  <c r="Z344" i="5"/>
  <c r="M344" i="5"/>
  <c r="U332" i="5"/>
  <c r="U333" i="5" s="1"/>
  <c r="H332" i="5"/>
  <c r="H333" i="5" s="1"/>
  <c r="Z332" i="5"/>
  <c r="Z333" i="5" s="1"/>
  <c r="F340" i="5"/>
  <c r="B342" i="5"/>
  <c r="C342" i="5" s="1"/>
  <c r="AB341" i="5"/>
  <c r="G341" i="5"/>
  <c r="Q341" i="5"/>
  <c r="R341" i="5"/>
  <c r="R340" i="5"/>
  <c r="AB340" i="5"/>
  <c r="J336" i="5"/>
  <c r="J333" i="5"/>
  <c r="U336" i="5"/>
  <c r="U338" i="5" s="1"/>
  <c r="N336" i="5"/>
  <c r="X336" i="5"/>
  <c r="S336" i="5"/>
  <c r="O344" i="5"/>
  <c r="P344" i="5"/>
  <c r="K344" i="5"/>
  <c r="U344" i="5"/>
  <c r="AD339" i="5"/>
  <c r="AD327" i="5"/>
  <c r="AD328" i="5" s="1"/>
  <c r="AE328" i="5" s="1"/>
  <c r="V340" i="5"/>
  <c r="H340" i="5"/>
  <c r="Z340" i="5"/>
  <c r="M336" i="5"/>
  <c r="V336" i="5"/>
  <c r="I336" i="5"/>
  <c r="I338" i="5" s="1"/>
  <c r="AA336" i="5"/>
  <c r="AA338" i="5" s="1"/>
  <c r="W344" i="5"/>
  <c r="X344" i="5"/>
  <c r="S344" i="5"/>
  <c r="AC344" i="5"/>
  <c r="AD331" i="5"/>
  <c r="X332" i="5"/>
  <c r="X333" i="5" s="1"/>
  <c r="M340" i="5"/>
  <c r="P340" i="5"/>
  <c r="K340" i="5"/>
  <c r="AC336" i="5"/>
  <c r="AC338" i="5" s="1"/>
  <c r="G336" i="5"/>
  <c r="G338" i="5" s="1"/>
  <c r="B346" i="5"/>
  <c r="C346" i="5" s="1"/>
  <c r="W345" i="5"/>
  <c r="M345" i="5"/>
  <c r="Y345" i="5"/>
  <c r="S345" i="5"/>
  <c r="I344" i="5"/>
  <c r="N332" i="5"/>
  <c r="N333" i="5" s="1"/>
  <c r="U340" i="5"/>
  <c r="X340" i="5"/>
  <c r="D83" i="4"/>
  <c r="E82" i="4"/>
  <c r="D37" i="2"/>
  <c r="E36" i="2"/>
  <c r="AA120" i="3"/>
  <c r="S120" i="3"/>
  <c r="K120" i="3"/>
  <c r="Z120" i="3"/>
  <c r="R120" i="3"/>
  <c r="J120" i="3"/>
  <c r="Y120" i="3"/>
  <c r="Q120" i="3"/>
  <c r="I120" i="3"/>
  <c r="X120" i="3"/>
  <c r="P120" i="3"/>
  <c r="H120" i="3"/>
  <c r="W120" i="3"/>
  <c r="O120" i="3"/>
  <c r="G120" i="3"/>
  <c r="V120" i="3"/>
  <c r="N120" i="3"/>
  <c r="F120" i="3"/>
  <c r="AC120" i="3"/>
  <c r="AB120" i="3"/>
  <c r="U120" i="3"/>
  <c r="T120" i="3"/>
  <c r="M120" i="3"/>
  <c r="L120" i="3"/>
  <c r="AA124" i="3"/>
  <c r="S124" i="3"/>
  <c r="K124" i="3"/>
  <c r="Z124" i="3"/>
  <c r="R124" i="3"/>
  <c r="J124" i="3"/>
  <c r="Y124" i="3"/>
  <c r="Q124" i="3"/>
  <c r="I124" i="3"/>
  <c r="X124" i="3"/>
  <c r="P124" i="3"/>
  <c r="H124" i="3"/>
  <c r="W124" i="3"/>
  <c r="O124" i="3"/>
  <c r="G124" i="3"/>
  <c r="V124" i="3"/>
  <c r="N124" i="3"/>
  <c r="F124" i="3"/>
  <c r="U124" i="3"/>
  <c r="T124" i="3"/>
  <c r="M124" i="3"/>
  <c r="L124" i="3"/>
  <c r="AC124" i="3"/>
  <c r="AB124" i="3"/>
  <c r="AA116" i="3"/>
  <c r="S116" i="3"/>
  <c r="K116" i="3"/>
  <c r="Z116" i="3"/>
  <c r="R116" i="3"/>
  <c r="J116" i="3"/>
  <c r="Y116" i="3"/>
  <c r="Q116" i="3"/>
  <c r="I116" i="3"/>
  <c r="X116" i="3"/>
  <c r="P116" i="3"/>
  <c r="H116" i="3"/>
  <c r="W116" i="3"/>
  <c r="O116" i="3"/>
  <c r="G116" i="3"/>
  <c r="V116" i="3"/>
  <c r="N116" i="3"/>
  <c r="F116" i="3"/>
  <c r="AC116" i="3"/>
  <c r="AB116" i="3"/>
  <c r="U116" i="3"/>
  <c r="T116" i="3"/>
  <c r="M116" i="3"/>
  <c r="L116" i="3"/>
  <c r="AA112" i="3"/>
  <c r="S112" i="3"/>
  <c r="K112" i="3"/>
  <c r="Z112" i="3"/>
  <c r="R112" i="3"/>
  <c r="J112" i="3"/>
  <c r="Y112" i="3"/>
  <c r="Q112" i="3"/>
  <c r="I112" i="3"/>
  <c r="X112" i="3"/>
  <c r="P112" i="3"/>
  <c r="H112" i="3"/>
  <c r="W112" i="3"/>
  <c r="O112" i="3"/>
  <c r="G112" i="3"/>
  <c r="V112" i="3"/>
  <c r="N112" i="3"/>
  <c r="F112" i="3"/>
  <c r="M112" i="3"/>
  <c r="T112" i="3"/>
  <c r="L112" i="3"/>
  <c r="U112" i="3"/>
  <c r="AC112" i="3"/>
  <c r="AB112" i="3"/>
  <c r="AB113" i="3" s="1"/>
  <c r="AD110" i="3"/>
  <c r="AD102" i="3"/>
  <c r="AD103" i="3" s="1"/>
  <c r="AE103" i="3" s="1"/>
  <c r="AD106" i="3"/>
  <c r="L108" i="3"/>
  <c r="Z108" i="3"/>
  <c r="S108" i="3"/>
  <c r="T108" i="3"/>
  <c r="J108" i="3"/>
  <c r="H108" i="3"/>
  <c r="B129" i="3"/>
  <c r="B125" i="3"/>
  <c r="C125" i="3" s="1"/>
  <c r="K108" i="3"/>
  <c r="G108" i="3"/>
  <c r="AD114" i="3"/>
  <c r="AA108" i="3"/>
  <c r="I108" i="3"/>
  <c r="O108" i="3"/>
  <c r="B121" i="3"/>
  <c r="C121" i="3" s="1"/>
  <c r="U108" i="3"/>
  <c r="R108" i="3"/>
  <c r="AB108" i="3"/>
  <c r="P108" i="3"/>
  <c r="AC108" i="3"/>
  <c r="Q108" i="3"/>
  <c r="Y108" i="3"/>
  <c r="W108" i="3"/>
  <c r="B117" i="3"/>
  <c r="C117" i="3" s="1"/>
  <c r="N108" i="3"/>
  <c r="M108" i="3"/>
  <c r="X108" i="3"/>
  <c r="AD346" i="11" l="1"/>
  <c r="N348" i="11"/>
  <c r="AD342" i="11"/>
  <c r="AD343" i="11" s="1"/>
  <c r="AE343" i="11" s="1"/>
  <c r="F343" i="11"/>
  <c r="AD350" i="11"/>
  <c r="Z356" i="11"/>
  <c r="R356" i="11"/>
  <c r="J356" i="11"/>
  <c r="Y356" i="11"/>
  <c r="Q356" i="11"/>
  <c r="P356" i="11"/>
  <c r="H356" i="11"/>
  <c r="B357" i="11"/>
  <c r="C357" i="11" s="1"/>
  <c r="W356" i="11"/>
  <c r="O356" i="11"/>
  <c r="G356" i="11"/>
  <c r="F356" i="11"/>
  <c r="AC356" i="11"/>
  <c r="U356" i="11"/>
  <c r="M356" i="11"/>
  <c r="AB356" i="11"/>
  <c r="T356" i="11"/>
  <c r="I356" i="11"/>
  <c r="S356" i="11"/>
  <c r="K356" i="11"/>
  <c r="AA356" i="11"/>
  <c r="U359" i="11"/>
  <c r="W359" i="11"/>
  <c r="AD354" i="11"/>
  <c r="AC359" i="11"/>
  <c r="B361" i="11"/>
  <c r="C361" i="11" s="1"/>
  <c r="S360" i="11"/>
  <c r="G352" i="11"/>
  <c r="G353" i="11" s="1"/>
  <c r="AC352" i="11"/>
  <c r="AC353" i="11" s="1"/>
  <c r="U352" i="11"/>
  <c r="AA352" i="11"/>
  <c r="AA353" i="11" s="1"/>
  <c r="S352" i="11"/>
  <c r="S353" i="11" s="1"/>
  <c r="F352" i="11"/>
  <c r="X352" i="11"/>
  <c r="V352" i="11"/>
  <c r="J348" i="11"/>
  <c r="X348" i="11"/>
  <c r="I359" i="11"/>
  <c r="AA359" i="11"/>
  <c r="F359" i="11"/>
  <c r="AD347" i="11"/>
  <c r="AD348" i="11" s="1"/>
  <c r="AE348" i="11" s="1"/>
  <c r="N359" i="11"/>
  <c r="G348" i="11"/>
  <c r="AA355" i="11"/>
  <c r="F355" i="11"/>
  <c r="AD355" i="11" s="1"/>
  <c r="Y359" i="11"/>
  <c r="L359" i="11"/>
  <c r="V359" i="11"/>
  <c r="X351" i="11"/>
  <c r="U351" i="11"/>
  <c r="J359" i="11"/>
  <c r="Z364" i="11"/>
  <c r="AA364" i="11"/>
  <c r="S364" i="11"/>
  <c r="K364" i="11"/>
  <c r="Q364" i="11"/>
  <c r="I364" i="11"/>
  <c r="X364" i="11"/>
  <c r="P364" i="11"/>
  <c r="B369" i="11"/>
  <c r="C369" i="11" s="1"/>
  <c r="B365" i="11"/>
  <c r="C365" i="11" s="1"/>
  <c r="O364" i="11"/>
  <c r="G364" i="11"/>
  <c r="V364" i="11"/>
  <c r="N364" i="11"/>
  <c r="F351" i="11"/>
  <c r="V351" i="11"/>
  <c r="V353" i="11" s="1"/>
  <c r="I351" i="11"/>
  <c r="D83" i="10"/>
  <c r="E82" i="10"/>
  <c r="C364" i="9"/>
  <c r="AC364" i="9" s="1"/>
  <c r="M348" i="9"/>
  <c r="AD350" i="9"/>
  <c r="N348" i="9"/>
  <c r="AB348" i="9"/>
  <c r="Y347" i="9"/>
  <c r="Y348" i="9" s="1"/>
  <c r="Z347" i="9"/>
  <c r="Z348" i="9" s="1"/>
  <c r="F347" i="9"/>
  <c r="F348" i="9" s="1"/>
  <c r="AC360" i="9"/>
  <c r="U360" i="9"/>
  <c r="M360" i="9"/>
  <c r="AA360" i="9"/>
  <c r="S360" i="9"/>
  <c r="J360" i="9"/>
  <c r="Y360" i="9"/>
  <c r="Q360" i="9"/>
  <c r="I360" i="9"/>
  <c r="V360" i="9"/>
  <c r="B361" i="9"/>
  <c r="C361" i="9" s="1"/>
  <c r="H360" i="9"/>
  <c r="AB360" i="9"/>
  <c r="G360" i="9"/>
  <c r="X360" i="9"/>
  <c r="W360" i="9"/>
  <c r="K360" i="9"/>
  <c r="T360" i="9"/>
  <c r="O360" i="9"/>
  <c r="Q347" i="9"/>
  <c r="AC347" i="9"/>
  <c r="AC348" i="9" s="1"/>
  <c r="S347" i="9"/>
  <c r="S348" i="9" s="1"/>
  <c r="V347" i="9"/>
  <c r="V348" i="9" s="1"/>
  <c r="S359" i="9"/>
  <c r="N359" i="9"/>
  <c r="Q359" i="9"/>
  <c r="R356" i="9"/>
  <c r="P356" i="9"/>
  <c r="N356" i="9"/>
  <c r="B357" i="9"/>
  <c r="C357" i="9" s="1"/>
  <c r="M355" i="9"/>
  <c r="X355" i="9"/>
  <c r="AD354" i="9"/>
  <c r="AD346" i="9"/>
  <c r="I347" i="9"/>
  <c r="I348" i="9" s="1"/>
  <c r="G347" i="9"/>
  <c r="AA347" i="9"/>
  <c r="AA348" i="9" s="1"/>
  <c r="H359" i="9"/>
  <c r="J359" i="9"/>
  <c r="V359" i="9"/>
  <c r="Y359" i="9"/>
  <c r="AD351" i="9"/>
  <c r="K355" i="9"/>
  <c r="I355" i="9"/>
  <c r="U355" i="9"/>
  <c r="H348" i="9"/>
  <c r="Q348" i="9"/>
  <c r="B369" i="9"/>
  <c r="B365" i="9"/>
  <c r="C365" i="9" s="1"/>
  <c r="O348" i="9"/>
  <c r="X352" i="9"/>
  <c r="X353" i="9" s="1"/>
  <c r="L352" i="9"/>
  <c r="L353" i="9" s="1"/>
  <c r="AA352" i="9"/>
  <c r="AA353" i="9" s="1"/>
  <c r="V352" i="9"/>
  <c r="V353" i="9" s="1"/>
  <c r="R352" i="9"/>
  <c r="R353" i="9" s="1"/>
  <c r="AD342" i="9"/>
  <c r="AD343" i="9" s="1"/>
  <c r="AE343" i="9" s="1"/>
  <c r="P347" i="9"/>
  <c r="P348" i="9" s="1"/>
  <c r="W347" i="9"/>
  <c r="W348" i="9" s="1"/>
  <c r="L347" i="9"/>
  <c r="L348" i="9" s="1"/>
  <c r="AB359" i="9"/>
  <c r="Z359" i="9"/>
  <c r="G359" i="9"/>
  <c r="K348" i="9"/>
  <c r="W355" i="9"/>
  <c r="Y355" i="9"/>
  <c r="F355" i="9"/>
  <c r="G348" i="9"/>
  <c r="U347" i="9"/>
  <c r="U348" i="9" s="1"/>
  <c r="J347" i="9"/>
  <c r="J348" i="9" s="1"/>
  <c r="T347" i="9"/>
  <c r="T348" i="9" s="1"/>
  <c r="AA359" i="9"/>
  <c r="M359" i="9"/>
  <c r="O359" i="9"/>
  <c r="N355" i="9"/>
  <c r="X347" i="9"/>
  <c r="X348" i="9" s="1"/>
  <c r="R347" i="9"/>
  <c r="R348" i="9" s="1"/>
  <c r="K359" i="9"/>
  <c r="U359" i="9"/>
  <c r="G355" i="9"/>
  <c r="L355" i="9"/>
  <c r="D83" i="8"/>
  <c r="E82" i="8"/>
  <c r="S348" i="7"/>
  <c r="AD354" i="7"/>
  <c r="U348" i="7"/>
  <c r="AB348" i="7"/>
  <c r="X348" i="7"/>
  <c r="N355" i="7"/>
  <c r="R348" i="7"/>
  <c r="B369" i="7"/>
  <c r="C369" i="7" s="1"/>
  <c r="S364" i="7"/>
  <c r="AA364" i="7"/>
  <c r="Q364" i="7"/>
  <c r="I364" i="7"/>
  <c r="B365" i="7"/>
  <c r="C365" i="7" s="1"/>
  <c r="G364" i="7"/>
  <c r="AC364" i="7"/>
  <c r="V355" i="7"/>
  <c r="W348" i="7"/>
  <c r="P352" i="7"/>
  <c r="P353" i="7" s="1"/>
  <c r="H352" i="7"/>
  <c r="H353" i="7" s="1"/>
  <c r="AC352" i="7"/>
  <c r="AC353" i="7" s="1"/>
  <c r="U352" i="7"/>
  <c r="U353" i="7" s="1"/>
  <c r="W352" i="7"/>
  <c r="W353" i="7" s="1"/>
  <c r="Z352" i="7"/>
  <c r="Z353" i="7" s="1"/>
  <c r="S352" i="7"/>
  <c r="S353" i="7" s="1"/>
  <c r="T348" i="7"/>
  <c r="L348" i="7"/>
  <c r="P355" i="7"/>
  <c r="J355" i="7"/>
  <c r="T355" i="7"/>
  <c r="AD342" i="7"/>
  <c r="AD343" i="7" s="1"/>
  <c r="AE343" i="7" s="1"/>
  <c r="M348" i="7"/>
  <c r="Q348" i="7"/>
  <c r="J348" i="7"/>
  <c r="W355" i="7"/>
  <c r="AB355" i="7"/>
  <c r="AD351" i="7"/>
  <c r="AD346" i="7"/>
  <c r="F348" i="7"/>
  <c r="R355" i="7"/>
  <c r="X355" i="7"/>
  <c r="Z355" i="7"/>
  <c r="M355" i="7"/>
  <c r="V347" i="7"/>
  <c r="V348" i="7" s="1"/>
  <c r="I347" i="7"/>
  <c r="I348" i="7" s="1"/>
  <c r="AA347" i="7"/>
  <c r="AA348" i="7" s="1"/>
  <c r="AA360" i="7"/>
  <c r="K360" i="7"/>
  <c r="Z360" i="7"/>
  <c r="I360" i="7"/>
  <c r="P360" i="7"/>
  <c r="H360" i="7"/>
  <c r="B361" i="7"/>
  <c r="C361" i="7" s="1"/>
  <c r="V360" i="7"/>
  <c r="F360" i="7"/>
  <c r="M360" i="7"/>
  <c r="R360" i="7"/>
  <c r="U360" i="7"/>
  <c r="AD350" i="7"/>
  <c r="K355" i="7"/>
  <c r="U355" i="7"/>
  <c r="N348" i="7"/>
  <c r="AD359" i="7"/>
  <c r="I356" i="7"/>
  <c r="X356" i="7"/>
  <c r="B357" i="7"/>
  <c r="C357" i="7" s="1"/>
  <c r="V356" i="7"/>
  <c r="N356" i="7"/>
  <c r="P356" i="7"/>
  <c r="AA356" i="7"/>
  <c r="T356" i="7"/>
  <c r="G355" i="7"/>
  <c r="S355" i="7"/>
  <c r="G347" i="7"/>
  <c r="G348" i="7" s="1"/>
  <c r="Y347" i="7"/>
  <c r="Y348" i="7" s="1"/>
  <c r="O348" i="7"/>
  <c r="E83" i="6"/>
  <c r="D84" i="6"/>
  <c r="S338" i="5"/>
  <c r="Z338" i="5"/>
  <c r="R338" i="5"/>
  <c r="M338" i="5"/>
  <c r="AB338" i="5"/>
  <c r="J338" i="5"/>
  <c r="W338" i="5"/>
  <c r="AD344" i="5"/>
  <c r="P338" i="5"/>
  <c r="V338" i="5"/>
  <c r="O341" i="5"/>
  <c r="B355" i="5"/>
  <c r="C355" i="5" s="1"/>
  <c r="AA354" i="5"/>
  <c r="B359" i="5"/>
  <c r="C359" i="5" s="1"/>
  <c r="J345" i="5"/>
  <c r="Y341" i="5"/>
  <c r="M341" i="5"/>
  <c r="W341" i="5"/>
  <c r="U345" i="5"/>
  <c r="U346" i="5"/>
  <c r="M346" i="5"/>
  <c r="AB346" i="5"/>
  <c r="AA346" i="5"/>
  <c r="K346" i="5"/>
  <c r="Z346" i="5"/>
  <c r="Q346" i="5"/>
  <c r="I346" i="5"/>
  <c r="P346" i="5"/>
  <c r="H346" i="5"/>
  <c r="B347" i="5"/>
  <c r="C347" i="5" s="1"/>
  <c r="W346" i="5"/>
  <c r="O346" i="5"/>
  <c r="G346" i="5"/>
  <c r="AD332" i="5"/>
  <c r="AD333" i="5" s="1"/>
  <c r="AE333" i="5" s="1"/>
  <c r="K341" i="5"/>
  <c r="U341" i="5"/>
  <c r="L342" i="5"/>
  <c r="K342" i="5"/>
  <c r="AA342" i="5"/>
  <c r="S342" i="5"/>
  <c r="Y342" i="5"/>
  <c r="Q342" i="5"/>
  <c r="Q343" i="5" s="1"/>
  <c r="I342" i="5"/>
  <c r="X342" i="5"/>
  <c r="G342" i="5"/>
  <c r="G343" i="5" s="1"/>
  <c r="AC342" i="5"/>
  <c r="U342" i="5"/>
  <c r="M342" i="5"/>
  <c r="AD336" i="5"/>
  <c r="F338" i="5"/>
  <c r="R345" i="5"/>
  <c r="AC345" i="5"/>
  <c r="H345" i="5"/>
  <c r="Z345" i="5"/>
  <c r="F345" i="5"/>
  <c r="P345" i="5"/>
  <c r="S341" i="5"/>
  <c r="AC341" i="5"/>
  <c r="H341" i="5"/>
  <c r="R350" i="5"/>
  <c r="J350" i="5"/>
  <c r="Y350" i="5"/>
  <c r="Q350" i="5"/>
  <c r="B351" i="5"/>
  <c r="C351" i="5" s="1"/>
  <c r="G350" i="5"/>
  <c r="V350" i="5"/>
  <c r="N350" i="5"/>
  <c r="F350" i="5"/>
  <c r="I350" i="5"/>
  <c r="U350" i="5"/>
  <c r="S350" i="5"/>
  <c r="P350" i="5"/>
  <c r="M350" i="5"/>
  <c r="X350" i="5"/>
  <c r="AA350" i="5"/>
  <c r="T338" i="5"/>
  <c r="N345" i="5"/>
  <c r="X345" i="5"/>
  <c r="J341" i="5"/>
  <c r="AA341" i="5"/>
  <c r="F341" i="5"/>
  <c r="P341" i="5"/>
  <c r="N341" i="5"/>
  <c r="X341" i="5"/>
  <c r="X343" i="5" s="1"/>
  <c r="O338" i="5"/>
  <c r="T345" i="5"/>
  <c r="Q345" i="5"/>
  <c r="Z341" i="5"/>
  <c r="L341" i="5"/>
  <c r="V341" i="5"/>
  <c r="AD340" i="5"/>
  <c r="N337" i="5"/>
  <c r="N338" i="5" s="1"/>
  <c r="L345" i="5"/>
  <c r="V345" i="5"/>
  <c r="I345" i="5"/>
  <c r="AA345" i="5"/>
  <c r="G345" i="5"/>
  <c r="K345" i="5"/>
  <c r="AB345" i="5"/>
  <c r="O345" i="5"/>
  <c r="I341" i="5"/>
  <c r="T341" i="5"/>
  <c r="N349" i="5"/>
  <c r="I349" i="5"/>
  <c r="AD349" i="5" s="1"/>
  <c r="X337" i="5"/>
  <c r="X338" i="5" s="1"/>
  <c r="L337" i="5"/>
  <c r="L338" i="5" s="1"/>
  <c r="E83" i="4"/>
  <c r="D84" i="4"/>
  <c r="D38" i="2"/>
  <c r="E37" i="2"/>
  <c r="C129" i="3"/>
  <c r="S129" i="3" s="1"/>
  <c r="AA117" i="3"/>
  <c r="S117" i="3"/>
  <c r="K117" i="3"/>
  <c r="Z117" i="3"/>
  <c r="R117" i="3"/>
  <c r="J117" i="3"/>
  <c r="Y117" i="3"/>
  <c r="Q117" i="3"/>
  <c r="I117" i="3"/>
  <c r="I118" i="3" s="1"/>
  <c r="X117" i="3"/>
  <c r="P117" i="3"/>
  <c r="H117" i="3"/>
  <c r="W117" i="3"/>
  <c r="O117" i="3"/>
  <c r="G117" i="3"/>
  <c r="V117" i="3"/>
  <c r="N117" i="3"/>
  <c r="F117" i="3"/>
  <c r="M117" i="3"/>
  <c r="L117" i="3"/>
  <c r="U117" i="3"/>
  <c r="T117" i="3"/>
  <c r="AC117" i="3"/>
  <c r="AB117" i="3"/>
  <c r="AA125" i="3"/>
  <c r="S125" i="3"/>
  <c r="K125" i="3"/>
  <c r="Z125" i="3"/>
  <c r="R125" i="3"/>
  <c r="J125" i="3"/>
  <c r="Y125" i="3"/>
  <c r="Q125" i="3"/>
  <c r="I125" i="3"/>
  <c r="X125" i="3"/>
  <c r="P125" i="3"/>
  <c r="H125" i="3"/>
  <c r="W125" i="3"/>
  <c r="O125" i="3"/>
  <c r="G125" i="3"/>
  <c r="V125" i="3"/>
  <c r="N125" i="3"/>
  <c r="F125" i="3"/>
  <c r="AC125" i="3"/>
  <c r="AB125" i="3"/>
  <c r="U125" i="3"/>
  <c r="T125" i="3"/>
  <c r="M125" i="3"/>
  <c r="L125" i="3"/>
  <c r="AA121" i="3"/>
  <c r="S121" i="3"/>
  <c r="K121" i="3"/>
  <c r="Z121" i="3"/>
  <c r="R121" i="3"/>
  <c r="J121" i="3"/>
  <c r="Y121" i="3"/>
  <c r="Q121" i="3"/>
  <c r="I121" i="3"/>
  <c r="X121" i="3"/>
  <c r="P121" i="3"/>
  <c r="H121" i="3"/>
  <c r="W121" i="3"/>
  <c r="O121" i="3"/>
  <c r="G121" i="3"/>
  <c r="V121" i="3"/>
  <c r="N121" i="3"/>
  <c r="F121" i="3"/>
  <c r="M121" i="3"/>
  <c r="L121" i="3"/>
  <c r="AC121" i="3"/>
  <c r="AB121" i="3"/>
  <c r="U121" i="3"/>
  <c r="T121" i="3"/>
  <c r="L113" i="3"/>
  <c r="O113" i="3"/>
  <c r="M113" i="3"/>
  <c r="Y113" i="3"/>
  <c r="N113" i="3"/>
  <c r="P113" i="3"/>
  <c r="R113" i="3"/>
  <c r="J113" i="3"/>
  <c r="G113" i="3"/>
  <c r="W113" i="3"/>
  <c r="V113" i="3"/>
  <c r="T113" i="3"/>
  <c r="Z113" i="3"/>
  <c r="Q113" i="3"/>
  <c r="AC113" i="3"/>
  <c r="H113" i="3"/>
  <c r="AD107" i="3"/>
  <c r="AD108" i="3" s="1"/>
  <c r="AE108" i="3" s="1"/>
  <c r="F108" i="3"/>
  <c r="X113" i="3"/>
  <c r="B134" i="3"/>
  <c r="B130" i="3"/>
  <c r="F113" i="3"/>
  <c r="B126" i="3"/>
  <c r="C126" i="3" s="1"/>
  <c r="AD111" i="3"/>
  <c r="S113" i="3"/>
  <c r="U113" i="3"/>
  <c r="I113" i="3"/>
  <c r="AD119" i="3"/>
  <c r="AA113" i="3"/>
  <c r="K113" i="3"/>
  <c r="B122" i="3"/>
  <c r="C122" i="3" s="1"/>
  <c r="AD115" i="3"/>
  <c r="X353" i="11" l="1"/>
  <c r="U353" i="11"/>
  <c r="AB360" i="11"/>
  <c r="V360" i="11"/>
  <c r="I360" i="11"/>
  <c r="AA360" i="11"/>
  <c r="G360" i="11"/>
  <c r="Q360" i="11"/>
  <c r="O352" i="11"/>
  <c r="O353" i="11" s="1"/>
  <c r="L360" i="11"/>
  <c r="O360" i="11"/>
  <c r="Y360" i="11"/>
  <c r="Z352" i="11"/>
  <c r="Z353" i="11" s="1"/>
  <c r="L352" i="11"/>
  <c r="L353" i="11" s="1"/>
  <c r="W352" i="11"/>
  <c r="W353" i="11" s="1"/>
  <c r="M360" i="11"/>
  <c r="W360" i="11"/>
  <c r="J360" i="11"/>
  <c r="F357" i="11"/>
  <c r="AC357" i="11"/>
  <c r="AC358" i="11" s="1"/>
  <c r="U357" i="11"/>
  <c r="U358" i="11" s="1"/>
  <c r="M357" i="11"/>
  <c r="M358" i="11" s="1"/>
  <c r="AB357" i="11"/>
  <c r="AB358" i="11" s="1"/>
  <c r="T357" i="11"/>
  <c r="T358" i="11" s="1"/>
  <c r="AA357" i="11"/>
  <c r="AA358" i="11" s="1"/>
  <c r="S357" i="11"/>
  <c r="S358" i="11" s="1"/>
  <c r="K357" i="11"/>
  <c r="K358" i="11" s="1"/>
  <c r="Z357" i="11"/>
  <c r="Z358" i="11" s="1"/>
  <c r="R357" i="11"/>
  <c r="R358" i="11" s="1"/>
  <c r="Q357" i="11"/>
  <c r="Q358" i="11" s="1"/>
  <c r="I357" i="11"/>
  <c r="I358" i="11" s="1"/>
  <c r="X357" i="11"/>
  <c r="P357" i="11"/>
  <c r="P358" i="11" s="1"/>
  <c r="H357" i="11"/>
  <c r="H358" i="11" s="1"/>
  <c r="W357" i="11"/>
  <c r="W358" i="11" s="1"/>
  <c r="M364" i="11"/>
  <c r="W364" i="11"/>
  <c r="Y364" i="11"/>
  <c r="L364" i="11"/>
  <c r="H352" i="11"/>
  <c r="H353" i="11" s="1"/>
  <c r="T352" i="11"/>
  <c r="T353" i="11" s="1"/>
  <c r="I352" i="11"/>
  <c r="I353" i="11" s="1"/>
  <c r="U360" i="11"/>
  <c r="B362" i="11"/>
  <c r="C362" i="11" s="1"/>
  <c r="W361" i="11"/>
  <c r="O361" i="11"/>
  <c r="F361" i="11"/>
  <c r="AC361" i="11"/>
  <c r="U361" i="11"/>
  <c r="M361" i="11"/>
  <c r="AB361" i="11"/>
  <c r="G361" i="11"/>
  <c r="AA361" i="11"/>
  <c r="S361" i="11"/>
  <c r="K361" i="11"/>
  <c r="Z361" i="11"/>
  <c r="R361" i="11"/>
  <c r="Q361" i="11"/>
  <c r="I361" i="11"/>
  <c r="X361" i="11"/>
  <c r="P361" i="11"/>
  <c r="H361" i="11"/>
  <c r="R360" i="11"/>
  <c r="J352" i="11"/>
  <c r="J353" i="11" s="1"/>
  <c r="AB352" i="11"/>
  <c r="AB353" i="11" s="1"/>
  <c r="Q352" i="11"/>
  <c r="Q353" i="11" s="1"/>
  <c r="AC360" i="11"/>
  <c r="H360" i="11"/>
  <c r="Z360" i="11"/>
  <c r="U364" i="11"/>
  <c r="T364" i="11"/>
  <c r="AC364" i="11"/>
  <c r="X369" i="11"/>
  <c r="B370" i="11"/>
  <c r="C370" i="11" s="1"/>
  <c r="W369" i="11"/>
  <c r="O369" i="11"/>
  <c r="G369" i="11"/>
  <c r="B374" i="11"/>
  <c r="C374" i="11" s="1"/>
  <c r="V369" i="11"/>
  <c r="AC369" i="11"/>
  <c r="U369" i="11"/>
  <c r="M369" i="11"/>
  <c r="AB369" i="11"/>
  <c r="T369" i="11"/>
  <c r="L369" i="11"/>
  <c r="P369" i="11"/>
  <c r="S369" i="11"/>
  <c r="K369" i="11"/>
  <c r="Z369" i="11"/>
  <c r="R369" i="11"/>
  <c r="J369" i="11"/>
  <c r="Y369" i="11"/>
  <c r="Q369" i="11"/>
  <c r="R364" i="11"/>
  <c r="AB364" i="11"/>
  <c r="AD359" i="11"/>
  <c r="P352" i="11"/>
  <c r="P353" i="11" s="1"/>
  <c r="N352" i="11"/>
  <c r="N353" i="11" s="1"/>
  <c r="M352" i="11"/>
  <c r="M353" i="11" s="1"/>
  <c r="Y352" i="11"/>
  <c r="Y353" i="11" s="1"/>
  <c r="F360" i="11"/>
  <c r="P360" i="11"/>
  <c r="K360" i="11"/>
  <c r="N356" i="11"/>
  <c r="X356" i="11"/>
  <c r="X358" i="11" s="1"/>
  <c r="AD351" i="11"/>
  <c r="P365" i="11"/>
  <c r="H365" i="11"/>
  <c r="B366" i="11"/>
  <c r="C366" i="11" s="1"/>
  <c r="W365" i="11"/>
  <c r="O365" i="11"/>
  <c r="G365" i="11"/>
  <c r="V365" i="11"/>
  <c r="F365" i="11"/>
  <c r="AC365" i="11"/>
  <c r="U365" i="11"/>
  <c r="M365" i="11"/>
  <c r="AB365" i="11"/>
  <c r="T365" i="11"/>
  <c r="L365" i="11"/>
  <c r="X365" i="11"/>
  <c r="AA365" i="11"/>
  <c r="S365" i="11"/>
  <c r="K365" i="11"/>
  <c r="Z365" i="11"/>
  <c r="R365" i="11"/>
  <c r="J365" i="11"/>
  <c r="Y365" i="11"/>
  <c r="Q365" i="11"/>
  <c r="I365" i="11"/>
  <c r="J364" i="11"/>
  <c r="F364" i="11"/>
  <c r="H364" i="11"/>
  <c r="R352" i="11"/>
  <c r="R353" i="11" s="1"/>
  <c r="K352" i="11"/>
  <c r="K353" i="11" s="1"/>
  <c r="T360" i="11"/>
  <c r="N360" i="11"/>
  <c r="X360" i="11"/>
  <c r="L356" i="11"/>
  <c r="V356" i="11"/>
  <c r="F353" i="11"/>
  <c r="E83" i="10"/>
  <c r="D84" i="10"/>
  <c r="V364" i="9"/>
  <c r="C369" i="9"/>
  <c r="Y369" i="9" s="1"/>
  <c r="AD355" i="9"/>
  <c r="P352" i="9"/>
  <c r="P353" i="9" s="1"/>
  <c r="H364" i="9"/>
  <c r="W364" i="9"/>
  <c r="AA364" i="9"/>
  <c r="G356" i="9"/>
  <c r="H356" i="9"/>
  <c r="Z356" i="9"/>
  <c r="AD347" i="9"/>
  <c r="AD348" i="9" s="1"/>
  <c r="AE348" i="9" s="1"/>
  <c r="B366" i="9"/>
  <c r="C366" i="9" s="1"/>
  <c r="W365" i="9"/>
  <c r="U352" i="9"/>
  <c r="U353" i="9" s="1"/>
  <c r="T352" i="9"/>
  <c r="T353" i="9" s="1"/>
  <c r="I352" i="9"/>
  <c r="I353" i="9" s="1"/>
  <c r="M364" i="9"/>
  <c r="B374" i="9"/>
  <c r="Q369" i="9"/>
  <c r="B370" i="9"/>
  <c r="C370" i="9" s="1"/>
  <c r="G369" i="9"/>
  <c r="V369" i="9"/>
  <c r="T369" i="9"/>
  <c r="L369" i="9"/>
  <c r="AC369" i="9"/>
  <c r="L364" i="9"/>
  <c r="O356" i="9"/>
  <c r="X356" i="9"/>
  <c r="L356" i="9"/>
  <c r="Z352" i="9"/>
  <c r="Z353" i="9" s="1"/>
  <c r="AB352" i="9"/>
  <c r="AB353" i="9" s="1"/>
  <c r="Q352" i="9"/>
  <c r="Q353" i="9" s="1"/>
  <c r="P364" i="9"/>
  <c r="J364" i="9"/>
  <c r="T364" i="9"/>
  <c r="W356" i="9"/>
  <c r="S356" i="9"/>
  <c r="I356" i="9"/>
  <c r="T356" i="9"/>
  <c r="F352" i="9"/>
  <c r="G352" i="9"/>
  <c r="G353" i="9" s="1"/>
  <c r="Y352" i="9"/>
  <c r="Y353" i="9" s="1"/>
  <c r="Q364" i="9"/>
  <c r="R364" i="9"/>
  <c r="AB364" i="9"/>
  <c r="F356" i="9"/>
  <c r="V356" i="9"/>
  <c r="Q356" i="9"/>
  <c r="AB356" i="9"/>
  <c r="AC352" i="9"/>
  <c r="AC353" i="9" s="1"/>
  <c r="O352" i="9"/>
  <c r="O353" i="9" s="1"/>
  <c r="K352" i="9"/>
  <c r="K353" i="9" s="1"/>
  <c r="Y364" i="9"/>
  <c r="U364" i="9"/>
  <c r="Z364" i="9"/>
  <c r="F364" i="9"/>
  <c r="AD359" i="9"/>
  <c r="K356" i="9"/>
  <c r="M356" i="9"/>
  <c r="Y356" i="9"/>
  <c r="L360" i="9"/>
  <c r="B362" i="9"/>
  <c r="C362" i="9" s="1"/>
  <c r="Q361" i="9"/>
  <c r="R360" i="9"/>
  <c r="J352" i="9"/>
  <c r="J353" i="9" s="1"/>
  <c r="W352" i="9"/>
  <c r="W353" i="9" s="1"/>
  <c r="S352" i="9"/>
  <c r="S353" i="9" s="1"/>
  <c r="I364" i="9"/>
  <c r="G364" i="9"/>
  <c r="K364" i="9"/>
  <c r="N364" i="9"/>
  <c r="AA356" i="9"/>
  <c r="U356" i="9"/>
  <c r="J356" i="9"/>
  <c r="P360" i="9"/>
  <c r="F360" i="9"/>
  <c r="Z360" i="9"/>
  <c r="N352" i="9"/>
  <c r="N353" i="9" s="1"/>
  <c r="M352" i="9"/>
  <c r="M353" i="9" s="1"/>
  <c r="H352" i="9"/>
  <c r="H353" i="9" s="1"/>
  <c r="X364" i="9"/>
  <c r="O364" i="9"/>
  <c r="S364" i="9"/>
  <c r="F357" i="9"/>
  <c r="AC356" i="9"/>
  <c r="N360" i="9"/>
  <c r="E83" i="8"/>
  <c r="D84" i="8"/>
  <c r="AD355" i="7"/>
  <c r="AD347" i="7"/>
  <c r="AD348" i="7" s="1"/>
  <c r="AE348" i="7" s="1"/>
  <c r="AB356" i="7"/>
  <c r="G356" i="7"/>
  <c r="Q356" i="7"/>
  <c r="T360" i="7"/>
  <c r="N360" i="7"/>
  <c r="X360" i="7"/>
  <c r="S360" i="7"/>
  <c r="AA352" i="7"/>
  <c r="AA353" i="7" s="1"/>
  <c r="F352" i="7"/>
  <c r="X352" i="7"/>
  <c r="X353" i="7" s="1"/>
  <c r="O364" i="7"/>
  <c r="Y364" i="7"/>
  <c r="L364" i="7"/>
  <c r="N352" i="7"/>
  <c r="N353" i="7" s="1"/>
  <c r="I352" i="7"/>
  <c r="I353" i="7" s="1"/>
  <c r="F364" i="7"/>
  <c r="W364" i="7"/>
  <c r="J364" i="7"/>
  <c r="T364" i="7"/>
  <c r="M356" i="7"/>
  <c r="W356" i="7"/>
  <c r="J356" i="7"/>
  <c r="AB360" i="7"/>
  <c r="G360" i="7"/>
  <c r="Q360" i="7"/>
  <c r="L352" i="7"/>
  <c r="L353" i="7" s="1"/>
  <c r="V352" i="7"/>
  <c r="V353" i="7" s="1"/>
  <c r="Q352" i="7"/>
  <c r="Q353" i="7" s="1"/>
  <c r="M364" i="7"/>
  <c r="B366" i="7"/>
  <c r="C366" i="7" s="1"/>
  <c r="P365" i="7"/>
  <c r="J365" i="7"/>
  <c r="R364" i="7"/>
  <c r="AB364" i="7"/>
  <c r="K356" i="7"/>
  <c r="U356" i="7"/>
  <c r="F357" i="7"/>
  <c r="Q357" i="7"/>
  <c r="R356" i="7"/>
  <c r="AC360" i="7"/>
  <c r="O360" i="7"/>
  <c r="Y360" i="7"/>
  <c r="J352" i="7"/>
  <c r="J353" i="7" s="1"/>
  <c r="T352" i="7"/>
  <c r="T353" i="7" s="1"/>
  <c r="G352" i="7"/>
  <c r="G353" i="7" s="1"/>
  <c r="Y352" i="7"/>
  <c r="Y353" i="7" s="1"/>
  <c r="N364" i="7"/>
  <c r="H364" i="7"/>
  <c r="Z364" i="7"/>
  <c r="Y369" i="7"/>
  <c r="B370" i="7"/>
  <c r="C370" i="7" s="1"/>
  <c r="O369" i="7"/>
  <c r="B374" i="7"/>
  <c r="C374" i="7" s="1"/>
  <c r="M369" i="7"/>
  <c r="Q369" i="7"/>
  <c r="O356" i="7"/>
  <c r="L356" i="7"/>
  <c r="AC356" i="7"/>
  <c r="H356" i="7"/>
  <c r="Z356" i="7"/>
  <c r="W360" i="7"/>
  <c r="J360" i="7"/>
  <c r="K352" i="7"/>
  <c r="K353" i="7" s="1"/>
  <c r="AB352" i="7"/>
  <c r="AB353" i="7" s="1"/>
  <c r="O352" i="7"/>
  <c r="O353" i="7" s="1"/>
  <c r="U364" i="7"/>
  <c r="P364" i="7"/>
  <c r="K364" i="7"/>
  <c r="Y356" i="7"/>
  <c r="S356" i="7"/>
  <c r="F356" i="7"/>
  <c r="L360" i="7"/>
  <c r="B362" i="7"/>
  <c r="C362" i="7" s="1"/>
  <c r="O361" i="7"/>
  <c r="G361" i="7"/>
  <c r="V361" i="7"/>
  <c r="F361" i="7"/>
  <c r="AC361" i="7"/>
  <c r="AB361" i="7"/>
  <c r="T361" i="7"/>
  <c r="L361" i="7"/>
  <c r="N361" i="7"/>
  <c r="AA361" i="7"/>
  <c r="S361" i="7"/>
  <c r="R361" i="7"/>
  <c r="J361" i="7"/>
  <c r="P361" i="7"/>
  <c r="I361" i="7"/>
  <c r="H361" i="7"/>
  <c r="Y361" i="7"/>
  <c r="R352" i="7"/>
  <c r="R353" i="7" s="1"/>
  <c r="M352" i="7"/>
  <c r="M353" i="7" s="1"/>
  <c r="V364" i="7"/>
  <c r="X364" i="7"/>
  <c r="D85" i="6"/>
  <c r="E84" i="6"/>
  <c r="AA343" i="5"/>
  <c r="L343" i="5"/>
  <c r="K343" i="5"/>
  <c r="I343" i="5"/>
  <c r="M343" i="5"/>
  <c r="Y343" i="5"/>
  <c r="U343" i="5"/>
  <c r="T354" i="5"/>
  <c r="M354" i="5"/>
  <c r="P354" i="5"/>
  <c r="U354" i="5"/>
  <c r="X354" i="5"/>
  <c r="AD337" i="5"/>
  <c r="AD338" i="5" s="1"/>
  <c r="AE338" i="5" s="1"/>
  <c r="AD341" i="5"/>
  <c r="X346" i="5"/>
  <c r="S346" i="5"/>
  <c r="AC346" i="5"/>
  <c r="V354" i="5"/>
  <c r="AC354" i="5"/>
  <c r="J354" i="5"/>
  <c r="AD345" i="5"/>
  <c r="Y354" i="5"/>
  <c r="G354" i="5"/>
  <c r="R354" i="5"/>
  <c r="O350" i="5"/>
  <c r="Z350" i="5"/>
  <c r="O342" i="5"/>
  <c r="O343" i="5" s="1"/>
  <c r="J342" i="5"/>
  <c r="J343" i="5" s="1"/>
  <c r="T342" i="5"/>
  <c r="T343" i="5" s="1"/>
  <c r="Y347" i="5"/>
  <c r="Q347" i="5"/>
  <c r="Q348" i="5" s="1"/>
  <c r="X347" i="5"/>
  <c r="P347" i="5"/>
  <c r="P348" i="5" s="1"/>
  <c r="H347" i="5"/>
  <c r="H348" i="5" s="1"/>
  <c r="W347" i="5"/>
  <c r="W348" i="5" s="1"/>
  <c r="O347" i="5"/>
  <c r="O348" i="5" s="1"/>
  <c r="G347" i="5"/>
  <c r="G348" i="5" s="1"/>
  <c r="V347" i="5"/>
  <c r="F347" i="5"/>
  <c r="AC347" i="5"/>
  <c r="U347" i="5"/>
  <c r="U348" i="5" s="1"/>
  <c r="M347" i="5"/>
  <c r="M348" i="5" s="1"/>
  <c r="AB347" i="5"/>
  <c r="AB348" i="5" s="1"/>
  <c r="T347" i="5"/>
  <c r="L347" i="5"/>
  <c r="I347" i="5"/>
  <c r="I348" i="5" s="1"/>
  <c r="Z347" i="5"/>
  <c r="Z348" i="5" s="1"/>
  <c r="R347" i="5"/>
  <c r="J347" i="5"/>
  <c r="K347" i="5"/>
  <c r="K348" i="5" s="1"/>
  <c r="S347" i="5"/>
  <c r="AA347" i="5"/>
  <c r="AA348" i="5" s="1"/>
  <c r="F354" i="5"/>
  <c r="O354" i="5"/>
  <c r="Z354" i="5"/>
  <c r="H350" i="5"/>
  <c r="L350" i="5"/>
  <c r="W350" i="5"/>
  <c r="F342" i="5"/>
  <c r="W342" i="5"/>
  <c r="W343" i="5" s="1"/>
  <c r="R342" i="5"/>
  <c r="R343" i="5" s="1"/>
  <c r="AB342" i="5"/>
  <c r="AB343" i="5" s="1"/>
  <c r="F346" i="5"/>
  <c r="Y346" i="5"/>
  <c r="L346" i="5"/>
  <c r="Q354" i="5"/>
  <c r="AB354" i="5"/>
  <c r="W354" i="5"/>
  <c r="K354" i="5"/>
  <c r="AC350" i="5"/>
  <c r="T350" i="5"/>
  <c r="B352" i="5"/>
  <c r="C352" i="5" s="1"/>
  <c r="F351" i="5"/>
  <c r="AC343" i="5"/>
  <c r="N342" i="5"/>
  <c r="N343" i="5" s="1"/>
  <c r="H342" i="5"/>
  <c r="H343" i="5" s="1"/>
  <c r="Z342" i="5"/>
  <c r="Z343" i="5" s="1"/>
  <c r="N346" i="5"/>
  <c r="J346" i="5"/>
  <c r="T346" i="5"/>
  <c r="T348" i="5" s="1"/>
  <c r="B360" i="5"/>
  <c r="C360" i="5" s="1"/>
  <c r="B364" i="5"/>
  <c r="C364" i="5" s="1"/>
  <c r="P359" i="5"/>
  <c r="I354" i="5"/>
  <c r="B356" i="5"/>
  <c r="C356" i="5" s="1"/>
  <c r="N355" i="5"/>
  <c r="S354" i="5"/>
  <c r="K350" i="5"/>
  <c r="AB350" i="5"/>
  <c r="S343" i="5"/>
  <c r="V342" i="5"/>
  <c r="V343" i="5" s="1"/>
  <c r="P342" i="5"/>
  <c r="P343" i="5" s="1"/>
  <c r="V346" i="5"/>
  <c r="R346" i="5"/>
  <c r="N354" i="5"/>
  <c r="L354" i="5"/>
  <c r="H354" i="5"/>
  <c r="D85" i="4"/>
  <c r="E84" i="4"/>
  <c r="AA129" i="3"/>
  <c r="L129" i="3"/>
  <c r="AC129" i="3"/>
  <c r="G129" i="3"/>
  <c r="P129" i="3"/>
  <c r="D39" i="2"/>
  <c r="E38" i="2"/>
  <c r="U129" i="3"/>
  <c r="H129" i="3"/>
  <c r="AB129" i="3"/>
  <c r="O129" i="3"/>
  <c r="X129" i="3"/>
  <c r="F129" i="3"/>
  <c r="W129" i="3"/>
  <c r="M129" i="3"/>
  <c r="N129" i="3"/>
  <c r="R129" i="3"/>
  <c r="I129" i="3"/>
  <c r="V129" i="3"/>
  <c r="K129" i="3"/>
  <c r="Q129" i="3"/>
  <c r="J129" i="3"/>
  <c r="T129" i="3"/>
  <c r="Y129" i="3"/>
  <c r="Z129" i="3"/>
  <c r="C130" i="3"/>
  <c r="L130" i="3" s="1"/>
  <c r="C134" i="3"/>
  <c r="N134" i="3" s="1"/>
  <c r="AA126" i="3"/>
  <c r="S126" i="3"/>
  <c r="K126" i="3"/>
  <c r="Z126" i="3"/>
  <c r="R126" i="3"/>
  <c r="J126" i="3"/>
  <c r="Y126" i="3"/>
  <c r="Q126" i="3"/>
  <c r="I126" i="3"/>
  <c r="X126" i="3"/>
  <c r="P126" i="3"/>
  <c r="H126" i="3"/>
  <c r="W126" i="3"/>
  <c r="O126" i="3"/>
  <c r="G126" i="3"/>
  <c r="V126" i="3"/>
  <c r="N126" i="3"/>
  <c r="F126" i="3"/>
  <c r="AC126" i="3"/>
  <c r="L126" i="3"/>
  <c r="AB126" i="3"/>
  <c r="U126" i="3"/>
  <c r="T126" i="3"/>
  <c r="M126" i="3"/>
  <c r="AA122" i="3"/>
  <c r="S122" i="3"/>
  <c r="K122" i="3"/>
  <c r="Z122" i="3"/>
  <c r="R122" i="3"/>
  <c r="J122" i="3"/>
  <c r="Y122" i="3"/>
  <c r="Q122" i="3"/>
  <c r="I122" i="3"/>
  <c r="X122" i="3"/>
  <c r="P122" i="3"/>
  <c r="H122" i="3"/>
  <c r="H123" i="3" s="1"/>
  <c r="W122" i="3"/>
  <c r="O122" i="3"/>
  <c r="G122" i="3"/>
  <c r="V122" i="3"/>
  <c r="N122" i="3"/>
  <c r="F122" i="3"/>
  <c r="M122" i="3"/>
  <c r="L122" i="3"/>
  <c r="L123" i="3" s="1"/>
  <c r="T122" i="3"/>
  <c r="AC122" i="3"/>
  <c r="U122" i="3"/>
  <c r="U123" i="3" s="1"/>
  <c r="AB122" i="3"/>
  <c r="AB123" i="3" s="1"/>
  <c r="W118" i="3"/>
  <c r="AA118" i="3"/>
  <c r="Y118" i="3"/>
  <c r="AD120" i="3"/>
  <c r="M118" i="3"/>
  <c r="B127" i="3"/>
  <c r="C127" i="3" s="1"/>
  <c r="O118" i="3"/>
  <c r="T118" i="3"/>
  <c r="J118" i="3"/>
  <c r="AD124" i="3"/>
  <c r="B139" i="3"/>
  <c r="B135" i="3"/>
  <c r="Z118" i="3"/>
  <c r="G118" i="3"/>
  <c r="U118" i="3"/>
  <c r="AD116" i="3"/>
  <c r="F118" i="3"/>
  <c r="N118" i="3"/>
  <c r="H118" i="3"/>
  <c r="K118" i="3"/>
  <c r="B131" i="3"/>
  <c r="R118" i="3"/>
  <c r="P118" i="3"/>
  <c r="AC118" i="3"/>
  <c r="L118" i="3"/>
  <c r="AB118" i="3"/>
  <c r="S118" i="3"/>
  <c r="AD112" i="3"/>
  <c r="AD113" i="3" s="1"/>
  <c r="AE113" i="3" s="1"/>
  <c r="X118" i="3"/>
  <c r="Q118" i="3"/>
  <c r="V118" i="3"/>
  <c r="AA374" i="11" l="1"/>
  <c r="Q374" i="11"/>
  <c r="B375" i="11"/>
  <c r="C375" i="11" s="1"/>
  <c r="G374" i="11"/>
  <c r="B379" i="11"/>
  <c r="C379" i="11" s="1"/>
  <c r="AA362" i="11"/>
  <c r="AA363" i="11" s="1"/>
  <c r="S362" i="11"/>
  <c r="S363" i="11" s="1"/>
  <c r="Y362" i="11"/>
  <c r="Q362" i="11"/>
  <c r="Q363" i="11" s="1"/>
  <c r="I362" i="11"/>
  <c r="I363" i="11" s="1"/>
  <c r="X362" i="11"/>
  <c r="X363" i="11" s="1"/>
  <c r="G362" i="11"/>
  <c r="G363" i="11" s="1"/>
  <c r="V362" i="11"/>
  <c r="N362" i="11"/>
  <c r="F362" i="11"/>
  <c r="K362" i="11"/>
  <c r="K363" i="11" s="1"/>
  <c r="AB362" i="11"/>
  <c r="T362" i="11"/>
  <c r="L362" i="11"/>
  <c r="AD352" i="11"/>
  <c r="AD353" i="11" s="1"/>
  <c r="AE353" i="11" s="1"/>
  <c r="AB363" i="11"/>
  <c r="AD360" i="11"/>
  <c r="AB370" i="11"/>
  <c r="T370" i="11"/>
  <c r="L370" i="11"/>
  <c r="S370" i="11"/>
  <c r="K370" i="11"/>
  <c r="Z370" i="11"/>
  <c r="R370" i="11"/>
  <c r="J370" i="11"/>
  <c r="Q370" i="11"/>
  <c r="X370" i="11"/>
  <c r="P370" i="11"/>
  <c r="H370" i="11"/>
  <c r="B371" i="11"/>
  <c r="C371" i="11" s="1"/>
  <c r="W370" i="11"/>
  <c r="G370" i="11"/>
  <c r="N370" i="11"/>
  <c r="F370" i="11"/>
  <c r="AC370" i="11"/>
  <c r="U370" i="11"/>
  <c r="M370" i="11"/>
  <c r="AD356" i="11"/>
  <c r="N361" i="11"/>
  <c r="N363" i="11" s="1"/>
  <c r="N357" i="11"/>
  <c r="N358" i="11" s="1"/>
  <c r="AD364" i="11"/>
  <c r="N365" i="11"/>
  <c r="I369" i="11"/>
  <c r="AA369" i="11"/>
  <c r="F369" i="11"/>
  <c r="H369" i="11"/>
  <c r="F358" i="11"/>
  <c r="Y361" i="11"/>
  <c r="Y363" i="11" s="1"/>
  <c r="L361" i="11"/>
  <c r="L363" i="11" s="1"/>
  <c r="V361" i="11"/>
  <c r="V363" i="11" s="1"/>
  <c r="G357" i="11"/>
  <c r="G358" i="11" s="1"/>
  <c r="Y357" i="11"/>
  <c r="Y358" i="11" s="1"/>
  <c r="L357" i="11"/>
  <c r="L358" i="11" s="1"/>
  <c r="V357" i="11"/>
  <c r="V358" i="11" s="1"/>
  <c r="AA366" i="11"/>
  <c r="B367" i="11"/>
  <c r="C367" i="11" s="1"/>
  <c r="N369" i="11"/>
  <c r="J361" i="11"/>
  <c r="T361" i="11"/>
  <c r="T363" i="11" s="1"/>
  <c r="O357" i="11"/>
  <c r="O358" i="11" s="1"/>
  <c r="J357" i="11"/>
  <c r="J358" i="11" s="1"/>
  <c r="D85" i="10"/>
  <c r="E84" i="10"/>
  <c r="P369" i="9"/>
  <c r="O369" i="9"/>
  <c r="X369" i="9"/>
  <c r="M369" i="9"/>
  <c r="I369" i="9"/>
  <c r="N369" i="9"/>
  <c r="C374" i="9"/>
  <c r="Q374" i="9" s="1"/>
  <c r="Y361" i="9"/>
  <c r="S365" i="9"/>
  <c r="V366" i="9"/>
  <c r="N366" i="9"/>
  <c r="F366" i="9"/>
  <c r="AB366" i="9"/>
  <c r="T366" i="9"/>
  <c r="AA366" i="9"/>
  <c r="S366" i="9"/>
  <c r="K366" i="9"/>
  <c r="Z366" i="9"/>
  <c r="R366" i="9"/>
  <c r="B367" i="9"/>
  <c r="C367" i="9" s="1"/>
  <c r="W366" i="9"/>
  <c r="O366" i="9"/>
  <c r="G366" i="9"/>
  <c r="AC366" i="9"/>
  <c r="H366" i="9"/>
  <c r="Y366" i="9"/>
  <c r="P366" i="9"/>
  <c r="Q366" i="9"/>
  <c r="I366" i="9"/>
  <c r="M366" i="9"/>
  <c r="X361" i="9"/>
  <c r="J361" i="9"/>
  <c r="V361" i="9"/>
  <c r="U365" i="9"/>
  <c r="AA365" i="9"/>
  <c r="H365" i="9"/>
  <c r="N357" i="9"/>
  <c r="N358" i="9" s="1"/>
  <c r="L357" i="9"/>
  <c r="L358" i="9" s="1"/>
  <c r="T357" i="9"/>
  <c r="T358" i="9" s="1"/>
  <c r="AB365" i="9"/>
  <c r="F365" i="9"/>
  <c r="P365" i="9"/>
  <c r="V357" i="9"/>
  <c r="V358" i="9" s="1"/>
  <c r="AD356" i="9"/>
  <c r="AD352" i="9"/>
  <c r="AD353" i="9" s="1"/>
  <c r="AE353" i="9" s="1"/>
  <c r="F353" i="9"/>
  <c r="I365" i="9"/>
  <c r="N365" i="9"/>
  <c r="X365" i="9"/>
  <c r="N361" i="9"/>
  <c r="G361" i="9"/>
  <c r="J357" i="9"/>
  <c r="J358" i="9" s="1"/>
  <c r="P357" i="9"/>
  <c r="P358" i="9" s="1"/>
  <c r="O357" i="9"/>
  <c r="O358" i="9" s="1"/>
  <c r="K357" i="9"/>
  <c r="K358" i="9" s="1"/>
  <c r="M357" i="9"/>
  <c r="M358" i="9" s="1"/>
  <c r="X357" i="9"/>
  <c r="X358" i="9" s="1"/>
  <c r="AB361" i="9"/>
  <c r="M361" i="9"/>
  <c r="W361" i="9"/>
  <c r="K369" i="9"/>
  <c r="W369" i="9"/>
  <c r="J369" i="9"/>
  <c r="AC365" i="9"/>
  <c r="V365" i="9"/>
  <c r="J365" i="9"/>
  <c r="G357" i="9"/>
  <c r="G358" i="9" s="1"/>
  <c r="AA357" i="9"/>
  <c r="AA358" i="9" s="1"/>
  <c r="H357" i="9"/>
  <c r="H358" i="9" s="1"/>
  <c r="AA361" i="9"/>
  <c r="O361" i="9"/>
  <c r="R357" i="9"/>
  <c r="R358" i="9" s="1"/>
  <c r="I357" i="9"/>
  <c r="U357" i="9"/>
  <c r="U358" i="9" s="1"/>
  <c r="L361" i="9"/>
  <c r="U361" i="9"/>
  <c r="AC362" i="9"/>
  <c r="U369" i="9"/>
  <c r="S369" i="9"/>
  <c r="B371" i="9"/>
  <c r="C371" i="9" s="1"/>
  <c r="F370" i="9"/>
  <c r="O370" i="9"/>
  <c r="R369" i="9"/>
  <c r="T365" i="9"/>
  <c r="L365" i="9"/>
  <c r="G365" i="9"/>
  <c r="R365" i="9"/>
  <c r="F358" i="9"/>
  <c r="Z357" i="9"/>
  <c r="Z358" i="9" s="1"/>
  <c r="T361" i="9"/>
  <c r="AB357" i="9"/>
  <c r="AB358" i="9" s="1"/>
  <c r="H361" i="9"/>
  <c r="Z361" i="9"/>
  <c r="W357" i="9"/>
  <c r="W358" i="9" s="1"/>
  <c r="Q357" i="9"/>
  <c r="Q358" i="9" s="1"/>
  <c r="AC357" i="9"/>
  <c r="AC358" i="9" s="1"/>
  <c r="P361" i="9"/>
  <c r="AC361" i="9"/>
  <c r="I361" i="9"/>
  <c r="I358" i="9"/>
  <c r="AB369" i="9"/>
  <c r="AA369" i="9"/>
  <c r="H369" i="9"/>
  <c r="Z369" i="9"/>
  <c r="Y365" i="9"/>
  <c r="M365" i="9"/>
  <c r="O365" i="9"/>
  <c r="Z365" i="9"/>
  <c r="R361" i="9"/>
  <c r="S357" i="9"/>
  <c r="S358" i="9" s="1"/>
  <c r="Y357" i="9"/>
  <c r="Y358" i="9" s="1"/>
  <c r="AD360" i="9"/>
  <c r="K361" i="9"/>
  <c r="S361" i="9"/>
  <c r="F361" i="9"/>
  <c r="AD364" i="9"/>
  <c r="F369" i="9"/>
  <c r="B375" i="9"/>
  <c r="C375" i="9" s="1"/>
  <c r="W374" i="9"/>
  <c r="B379" i="9"/>
  <c r="Q365" i="9"/>
  <c r="K365" i="9"/>
  <c r="D85" i="8"/>
  <c r="E84" i="8"/>
  <c r="AD360" i="7"/>
  <c r="N357" i="7"/>
  <c r="N358" i="7" s="1"/>
  <c r="N365" i="7"/>
  <c r="X365" i="7"/>
  <c r="AD364" i="7"/>
  <c r="U369" i="7"/>
  <c r="W369" i="7"/>
  <c r="J369" i="7"/>
  <c r="H357" i="7"/>
  <c r="Y357" i="7"/>
  <c r="Y358" i="7" s="1"/>
  <c r="L357" i="7"/>
  <c r="V357" i="7"/>
  <c r="V358" i="7" s="1"/>
  <c r="Q365" i="7"/>
  <c r="L365" i="7"/>
  <c r="V365" i="7"/>
  <c r="AD352" i="7"/>
  <c r="AD353" i="7" s="1"/>
  <c r="AE353" i="7" s="1"/>
  <c r="F353" i="7"/>
  <c r="K369" i="7"/>
  <c r="AC369" i="7"/>
  <c r="U370" i="7"/>
  <c r="M370" i="7"/>
  <c r="AB370" i="7"/>
  <c r="T370" i="7"/>
  <c r="V370" i="7"/>
  <c r="K370" i="7"/>
  <c r="Z370" i="7"/>
  <c r="R370" i="7"/>
  <c r="J370" i="7"/>
  <c r="Q370" i="7"/>
  <c r="B371" i="7"/>
  <c r="C371" i="7" s="1"/>
  <c r="X370" i="7"/>
  <c r="W370" i="7"/>
  <c r="P370" i="7"/>
  <c r="O370" i="7"/>
  <c r="G370" i="7"/>
  <c r="R369" i="7"/>
  <c r="O357" i="7"/>
  <c r="J357" i="7"/>
  <c r="J358" i="7" s="1"/>
  <c r="T357" i="7"/>
  <c r="T358" i="7" s="1"/>
  <c r="R365" i="7"/>
  <c r="T365" i="7"/>
  <c r="G365" i="7"/>
  <c r="Q361" i="7"/>
  <c r="Z361" i="7"/>
  <c r="M361" i="7"/>
  <c r="W361" i="7"/>
  <c r="AD361" i="7" s="1"/>
  <c r="L369" i="7"/>
  <c r="F369" i="7"/>
  <c r="H369" i="7"/>
  <c r="Z369" i="7"/>
  <c r="P357" i="7"/>
  <c r="P358" i="7" s="1"/>
  <c r="R357" i="7"/>
  <c r="R358" i="7" s="1"/>
  <c r="AB357" i="7"/>
  <c r="AB358" i="7" s="1"/>
  <c r="Y365" i="7"/>
  <c r="AB365" i="7"/>
  <c r="O365" i="7"/>
  <c r="X361" i="7"/>
  <c r="K361" i="7"/>
  <c r="U361" i="7"/>
  <c r="Y362" i="7"/>
  <c r="Q362" i="7"/>
  <c r="Q363" i="7" s="1"/>
  <c r="G362" i="7"/>
  <c r="V362" i="7"/>
  <c r="V363" i="7" s="1"/>
  <c r="S362" i="7"/>
  <c r="S363" i="7" s="1"/>
  <c r="AC362" i="7"/>
  <c r="AC363" i="7" s="1"/>
  <c r="U362" i="7"/>
  <c r="H358" i="7"/>
  <c r="S369" i="7"/>
  <c r="N369" i="7"/>
  <c r="P369" i="7"/>
  <c r="Y363" i="7"/>
  <c r="W357" i="7"/>
  <c r="W358" i="7" s="1"/>
  <c r="Z357" i="7"/>
  <c r="Z358" i="7" s="1"/>
  <c r="M357" i="7"/>
  <c r="M358" i="7" s="1"/>
  <c r="Z365" i="7"/>
  <c r="M365" i="7"/>
  <c r="W365" i="7"/>
  <c r="T369" i="7"/>
  <c r="V369" i="7"/>
  <c r="X369" i="7"/>
  <c r="X357" i="7"/>
  <c r="X358" i="7" s="1"/>
  <c r="K357" i="7"/>
  <c r="K358" i="7" s="1"/>
  <c r="U357" i="7"/>
  <c r="U358" i="7" s="1"/>
  <c r="K365" i="7"/>
  <c r="U365" i="7"/>
  <c r="Z366" i="7"/>
  <c r="AC366" i="7"/>
  <c r="T366" i="7"/>
  <c r="L366" i="7"/>
  <c r="AB366" i="7"/>
  <c r="AA366" i="7"/>
  <c r="R366" i="7"/>
  <c r="J366" i="7"/>
  <c r="Y366" i="7"/>
  <c r="Q366" i="7"/>
  <c r="H366" i="7"/>
  <c r="W366" i="7"/>
  <c r="O366" i="7"/>
  <c r="G366" i="7"/>
  <c r="B367" i="7"/>
  <c r="C367" i="7" s="1"/>
  <c r="U366" i="7"/>
  <c r="N366" i="7"/>
  <c r="M366" i="7"/>
  <c r="F366" i="7"/>
  <c r="AD356" i="7"/>
  <c r="F358" i="7"/>
  <c r="L358" i="7"/>
  <c r="AA369" i="7"/>
  <c r="B375" i="7"/>
  <c r="C375" i="7" s="1"/>
  <c r="B379" i="7"/>
  <c r="C379" i="7" s="1"/>
  <c r="F374" i="7"/>
  <c r="AC374" i="7"/>
  <c r="O374" i="7"/>
  <c r="AA374" i="7"/>
  <c r="S374" i="7"/>
  <c r="Q374" i="7"/>
  <c r="P374" i="7"/>
  <c r="I369" i="7"/>
  <c r="G357" i="7"/>
  <c r="S357" i="7"/>
  <c r="S358" i="7" s="1"/>
  <c r="AC357" i="7"/>
  <c r="AC358" i="7" s="1"/>
  <c r="S365" i="7"/>
  <c r="AC365" i="7"/>
  <c r="H365" i="7"/>
  <c r="G363" i="7"/>
  <c r="O358" i="7"/>
  <c r="AB369" i="7"/>
  <c r="G369" i="7"/>
  <c r="I357" i="7"/>
  <c r="I358" i="7" s="1"/>
  <c r="AA357" i="7"/>
  <c r="AA358" i="7" s="1"/>
  <c r="I365" i="7"/>
  <c r="AA365" i="7"/>
  <c r="F365" i="7"/>
  <c r="Q358" i="7"/>
  <c r="E85" i="6"/>
  <c r="D86" i="6"/>
  <c r="L348" i="5"/>
  <c r="Y348" i="5"/>
  <c r="V348" i="5"/>
  <c r="R348" i="5"/>
  <c r="J348" i="5"/>
  <c r="L355" i="5"/>
  <c r="R355" i="5"/>
  <c r="S355" i="5"/>
  <c r="V355" i="5"/>
  <c r="Y359" i="5"/>
  <c r="R359" i="5"/>
  <c r="AC359" i="5"/>
  <c r="X359" i="5"/>
  <c r="Q351" i="5"/>
  <c r="I351" i="5"/>
  <c r="Z351" i="5"/>
  <c r="N351" i="5"/>
  <c r="AD354" i="5"/>
  <c r="U355" i="5"/>
  <c r="AA355" i="5"/>
  <c r="G355" i="5"/>
  <c r="F359" i="5"/>
  <c r="Z359" i="5"/>
  <c r="AC364" i="5"/>
  <c r="U364" i="5"/>
  <c r="M364" i="5"/>
  <c r="AB364" i="5"/>
  <c r="S364" i="5"/>
  <c r="K364" i="5"/>
  <c r="Z364" i="5"/>
  <c r="Q364" i="5"/>
  <c r="I364" i="5"/>
  <c r="B369" i="5"/>
  <c r="C369" i="5" s="1"/>
  <c r="B365" i="5"/>
  <c r="C365" i="5" s="1"/>
  <c r="W364" i="5"/>
  <c r="P364" i="5"/>
  <c r="H364" i="5"/>
  <c r="O351" i="5"/>
  <c r="J352" i="5"/>
  <c r="H352" i="5"/>
  <c r="K351" i="5"/>
  <c r="V351" i="5"/>
  <c r="AD342" i="5"/>
  <c r="AD343" i="5" s="1"/>
  <c r="AE343" i="5" s="1"/>
  <c r="G359" i="5"/>
  <c r="T351" i="5"/>
  <c r="L351" i="5"/>
  <c r="S351" i="5"/>
  <c r="X355" i="5"/>
  <c r="Z355" i="5"/>
  <c r="H351" i="5"/>
  <c r="AA351" i="5"/>
  <c r="AA359" i="5"/>
  <c r="W355" i="5"/>
  <c r="O359" i="5"/>
  <c r="H355" i="5"/>
  <c r="I355" i="5"/>
  <c r="T355" i="5"/>
  <c r="AA356" i="5"/>
  <c r="K356" i="5"/>
  <c r="H356" i="5"/>
  <c r="B357" i="5"/>
  <c r="C357" i="5" s="1"/>
  <c r="W356" i="5"/>
  <c r="Q356" i="5"/>
  <c r="L356" i="5"/>
  <c r="V356" i="5"/>
  <c r="Z356" i="5"/>
  <c r="K359" i="5"/>
  <c r="T359" i="5"/>
  <c r="W359" i="5"/>
  <c r="W351" i="5"/>
  <c r="P351" i="5"/>
  <c r="M351" i="5"/>
  <c r="AC348" i="5"/>
  <c r="I359" i="5"/>
  <c r="L359" i="5"/>
  <c r="AC355" i="5"/>
  <c r="Q355" i="5"/>
  <c r="AB355" i="5"/>
  <c r="N359" i="5"/>
  <c r="AB359" i="5"/>
  <c r="Y360" i="5"/>
  <c r="AA360" i="5"/>
  <c r="K360" i="5"/>
  <c r="P360" i="5"/>
  <c r="H360" i="5"/>
  <c r="N360" i="5"/>
  <c r="B361" i="5"/>
  <c r="C361" i="5" s="1"/>
  <c r="G360" i="5"/>
  <c r="Z360" i="5"/>
  <c r="U360" i="5"/>
  <c r="Y351" i="5"/>
  <c r="X351" i="5"/>
  <c r="U351" i="5"/>
  <c r="AD346" i="5"/>
  <c r="S348" i="5"/>
  <c r="O355" i="5"/>
  <c r="J355" i="5"/>
  <c r="M355" i="5"/>
  <c r="Y355" i="5"/>
  <c r="F355" i="5"/>
  <c r="V359" i="5"/>
  <c r="Q359" i="5"/>
  <c r="M359" i="5"/>
  <c r="H359" i="5"/>
  <c r="G351" i="5"/>
  <c r="J351" i="5"/>
  <c r="AC351" i="5"/>
  <c r="F348" i="5"/>
  <c r="X348" i="5"/>
  <c r="P355" i="5"/>
  <c r="K355" i="5"/>
  <c r="S359" i="5"/>
  <c r="J359" i="5"/>
  <c r="U359" i="5"/>
  <c r="AB351" i="5"/>
  <c r="R351" i="5"/>
  <c r="N347" i="5"/>
  <c r="AD347" i="5" s="1"/>
  <c r="F343" i="5"/>
  <c r="AD350" i="5"/>
  <c r="D86" i="4"/>
  <c r="E85" i="4"/>
  <c r="S130" i="3"/>
  <c r="W130" i="3"/>
  <c r="AA130" i="3"/>
  <c r="U130" i="3"/>
  <c r="F130" i="3"/>
  <c r="N130" i="3"/>
  <c r="V130" i="3"/>
  <c r="R130" i="3"/>
  <c r="Z130" i="3"/>
  <c r="T130" i="3"/>
  <c r="O130" i="3"/>
  <c r="D40" i="2"/>
  <c r="E39" i="2"/>
  <c r="AC130" i="3"/>
  <c r="T134" i="3"/>
  <c r="Z134" i="3"/>
  <c r="AC134" i="3"/>
  <c r="G130" i="3"/>
  <c r="S134" i="3"/>
  <c r="M130" i="3"/>
  <c r="F134" i="3"/>
  <c r="V134" i="3"/>
  <c r="AB130" i="3"/>
  <c r="I130" i="3"/>
  <c r="H134" i="3"/>
  <c r="G134" i="3"/>
  <c r="H130" i="3"/>
  <c r="Q130" i="3"/>
  <c r="I134" i="3"/>
  <c r="O134" i="3"/>
  <c r="P130" i="3"/>
  <c r="Y130" i="3"/>
  <c r="J134" i="3"/>
  <c r="W134" i="3"/>
  <c r="X130" i="3"/>
  <c r="J130" i="3"/>
  <c r="K134" i="3"/>
  <c r="K130" i="3"/>
  <c r="AB134" i="3"/>
  <c r="AA134" i="3"/>
  <c r="C135" i="3"/>
  <c r="X135" i="3" s="1"/>
  <c r="C139" i="3"/>
  <c r="V139" i="3" s="1"/>
  <c r="L134" i="3"/>
  <c r="M134" i="3"/>
  <c r="P134" i="3"/>
  <c r="Q134" i="3"/>
  <c r="U134" i="3"/>
  <c r="X134" i="3"/>
  <c r="C131" i="3"/>
  <c r="AA131" i="3" s="1"/>
  <c r="Y134" i="3"/>
  <c r="R134" i="3"/>
  <c r="AA127" i="3"/>
  <c r="S127" i="3"/>
  <c r="K127" i="3"/>
  <c r="Z127" i="3"/>
  <c r="R127" i="3"/>
  <c r="J127" i="3"/>
  <c r="Y127" i="3"/>
  <c r="Q127" i="3"/>
  <c r="I127" i="3"/>
  <c r="X127" i="3"/>
  <c r="P127" i="3"/>
  <c r="H127" i="3"/>
  <c r="W127" i="3"/>
  <c r="O127" i="3"/>
  <c r="G127" i="3"/>
  <c r="V127" i="3"/>
  <c r="N127" i="3"/>
  <c r="F127" i="3"/>
  <c r="M127" i="3"/>
  <c r="L127" i="3"/>
  <c r="U127" i="3"/>
  <c r="T127" i="3"/>
  <c r="AC127" i="3"/>
  <c r="AB127" i="3"/>
  <c r="I123" i="3"/>
  <c r="V123" i="3"/>
  <c r="G123" i="3"/>
  <c r="AA123" i="3"/>
  <c r="Q123" i="3"/>
  <c r="K123" i="3"/>
  <c r="Z123" i="3"/>
  <c r="S123" i="3"/>
  <c r="R123" i="3"/>
  <c r="M123" i="3"/>
  <c r="N123" i="3"/>
  <c r="B132" i="3"/>
  <c r="X123" i="3"/>
  <c r="AC123" i="3"/>
  <c r="B136" i="3"/>
  <c r="P123" i="3"/>
  <c r="AD117" i="3"/>
  <c r="AD118" i="3" s="1"/>
  <c r="AE118" i="3" s="1"/>
  <c r="B140" i="3"/>
  <c r="B144" i="3"/>
  <c r="F123" i="3"/>
  <c r="J123" i="3"/>
  <c r="AD125" i="3"/>
  <c r="O123" i="3"/>
  <c r="W123" i="3"/>
  <c r="AD129" i="3"/>
  <c r="T123" i="3"/>
  <c r="Y123" i="3"/>
  <c r="AD121" i="3"/>
  <c r="AD361" i="11" l="1"/>
  <c r="F363" i="11"/>
  <c r="G366" i="11"/>
  <c r="O366" i="11"/>
  <c r="Y366" i="11"/>
  <c r="L366" i="11"/>
  <c r="B372" i="11"/>
  <c r="C372" i="11" s="1"/>
  <c r="W371" i="11"/>
  <c r="O371" i="11"/>
  <c r="U371" i="11"/>
  <c r="M371" i="11"/>
  <c r="AB371" i="11"/>
  <c r="G371" i="11"/>
  <c r="K371" i="11"/>
  <c r="Z371" i="11"/>
  <c r="R371" i="11"/>
  <c r="Q371" i="11"/>
  <c r="O374" i="11"/>
  <c r="Y374" i="11"/>
  <c r="L374" i="11"/>
  <c r="M366" i="11"/>
  <c r="W366" i="11"/>
  <c r="J366" i="11"/>
  <c r="T366" i="11"/>
  <c r="AD357" i="11"/>
  <c r="W374" i="11"/>
  <c r="J374" i="11"/>
  <c r="T374" i="11"/>
  <c r="U366" i="11"/>
  <c r="X367" i="11"/>
  <c r="Q367" i="11"/>
  <c r="R366" i="11"/>
  <c r="AB366" i="11"/>
  <c r="Y375" i="11"/>
  <c r="Q375" i="11"/>
  <c r="I375" i="11"/>
  <c r="H375" i="11"/>
  <c r="B376" i="11"/>
  <c r="C376" i="11" s="1"/>
  <c r="W375" i="11"/>
  <c r="O375" i="11"/>
  <c r="G375" i="11"/>
  <c r="V375" i="11"/>
  <c r="AC375" i="11"/>
  <c r="M375" i="11"/>
  <c r="AB375" i="11"/>
  <c r="T375" i="11"/>
  <c r="L375" i="11"/>
  <c r="X375" i="11"/>
  <c r="S375" i="11"/>
  <c r="Z375" i="11"/>
  <c r="R375" i="11"/>
  <c r="J375" i="11"/>
  <c r="R374" i="11"/>
  <c r="AB374" i="11"/>
  <c r="AC366" i="11"/>
  <c r="H366" i="11"/>
  <c r="Z366" i="11"/>
  <c r="O362" i="11"/>
  <c r="O363" i="11" s="1"/>
  <c r="J362" i="11"/>
  <c r="J363" i="11" s="1"/>
  <c r="N374" i="11"/>
  <c r="H374" i="11"/>
  <c r="Z374" i="11"/>
  <c r="M374" i="11"/>
  <c r="F366" i="11"/>
  <c r="P366" i="11"/>
  <c r="K366" i="11"/>
  <c r="V370" i="11"/>
  <c r="I370" i="11"/>
  <c r="AA370" i="11"/>
  <c r="M362" i="11"/>
  <c r="M363" i="11" s="1"/>
  <c r="W362" i="11"/>
  <c r="W363" i="11" s="1"/>
  <c r="R362" i="11"/>
  <c r="R363" i="11" s="1"/>
  <c r="V374" i="11"/>
  <c r="P374" i="11"/>
  <c r="K374" i="11"/>
  <c r="U374" i="11"/>
  <c r="Q366" i="11"/>
  <c r="N366" i="11"/>
  <c r="X366" i="11"/>
  <c r="S366" i="11"/>
  <c r="AD369" i="11"/>
  <c r="AD365" i="11"/>
  <c r="U362" i="11"/>
  <c r="U363" i="11" s="1"/>
  <c r="H362" i="11"/>
  <c r="H363" i="11" s="1"/>
  <c r="Z362" i="11"/>
  <c r="Z363" i="11" s="1"/>
  <c r="Z379" i="11"/>
  <c r="R379" i="11"/>
  <c r="J379" i="11"/>
  <c r="Y379" i="11"/>
  <c r="Q379" i="11"/>
  <c r="X379" i="11"/>
  <c r="H379" i="11"/>
  <c r="B380" i="11"/>
  <c r="C380" i="11" s="1"/>
  <c r="W379" i="11"/>
  <c r="O379" i="11"/>
  <c r="G379" i="11"/>
  <c r="B384" i="11"/>
  <c r="C384" i="11" s="1"/>
  <c r="V379" i="11"/>
  <c r="F379" i="11"/>
  <c r="AC379" i="11"/>
  <c r="U379" i="11"/>
  <c r="M379" i="11"/>
  <c r="AB379" i="11"/>
  <c r="T379" i="11"/>
  <c r="L379" i="11"/>
  <c r="I379" i="11"/>
  <c r="AA379" i="11"/>
  <c r="S379" i="11"/>
  <c r="K379" i="11"/>
  <c r="X374" i="11"/>
  <c r="S374" i="11"/>
  <c r="AC374" i="11"/>
  <c r="V366" i="11"/>
  <c r="I366" i="11"/>
  <c r="AD358" i="11"/>
  <c r="AE358" i="11" s="1"/>
  <c r="O370" i="11"/>
  <c r="Y370" i="11"/>
  <c r="AC362" i="11"/>
  <c r="AC363" i="11" s="1"/>
  <c r="P362" i="11"/>
  <c r="P363" i="11" s="1"/>
  <c r="F374" i="11"/>
  <c r="I374" i="11"/>
  <c r="E85" i="10"/>
  <c r="D86" i="10"/>
  <c r="I374" i="9"/>
  <c r="Y374" i="9"/>
  <c r="K374" i="9"/>
  <c r="S374" i="9"/>
  <c r="O374" i="9"/>
  <c r="U374" i="9"/>
  <c r="AC374" i="9"/>
  <c r="C379" i="9"/>
  <c r="G379" i="9" s="1"/>
  <c r="N370" i="9"/>
  <c r="L362" i="9"/>
  <c r="L363" i="9" s="1"/>
  <c r="R362" i="9"/>
  <c r="R363" i="9" s="1"/>
  <c r="AA375" i="9"/>
  <c r="S375" i="9"/>
  <c r="K375" i="9"/>
  <c r="I375" i="9"/>
  <c r="X375" i="9"/>
  <c r="P375" i="9"/>
  <c r="B376" i="9"/>
  <c r="C376" i="9" s="1"/>
  <c r="V375" i="9"/>
  <c r="N375" i="9"/>
  <c r="F375" i="9"/>
  <c r="Z375" i="9"/>
  <c r="U375" i="9"/>
  <c r="T375" i="9"/>
  <c r="Y370" i="9"/>
  <c r="W370" i="9"/>
  <c r="L370" i="9"/>
  <c r="V370" i="9"/>
  <c r="P362" i="9"/>
  <c r="P363" i="9" s="1"/>
  <c r="F362" i="9"/>
  <c r="Z362" i="9"/>
  <c r="Z363" i="9" s="1"/>
  <c r="X374" i="9"/>
  <c r="AA374" i="9"/>
  <c r="F374" i="9"/>
  <c r="AD369" i="9"/>
  <c r="X370" i="9"/>
  <c r="J370" i="9"/>
  <c r="T370" i="9"/>
  <c r="AB370" i="9"/>
  <c r="W362" i="9"/>
  <c r="W363" i="9" s="1"/>
  <c r="N362" i="9"/>
  <c r="N363" i="9" s="1"/>
  <c r="K362" i="9"/>
  <c r="K363" i="9" s="1"/>
  <c r="N374" i="9"/>
  <c r="H370" i="9"/>
  <c r="R370" i="9"/>
  <c r="AC370" i="9"/>
  <c r="T362" i="9"/>
  <c r="T363" i="9" s="1"/>
  <c r="V362" i="9"/>
  <c r="V363" i="9" s="1"/>
  <c r="S362" i="9"/>
  <c r="S363" i="9" s="1"/>
  <c r="H374" i="9"/>
  <c r="L374" i="9"/>
  <c r="V374" i="9"/>
  <c r="I370" i="9"/>
  <c r="Z370" i="9"/>
  <c r="M370" i="9"/>
  <c r="X362" i="9"/>
  <c r="X363" i="9" s="1"/>
  <c r="I362" i="9"/>
  <c r="I363" i="9" s="1"/>
  <c r="AA362" i="9"/>
  <c r="AA363" i="9" s="1"/>
  <c r="J374" i="9"/>
  <c r="B380" i="9"/>
  <c r="C380" i="9" s="1"/>
  <c r="B384" i="9"/>
  <c r="AC363" i="9"/>
  <c r="P370" i="9"/>
  <c r="K370" i="9"/>
  <c r="U370" i="9"/>
  <c r="G362" i="9"/>
  <c r="G363" i="9" s="1"/>
  <c r="Q362" i="9"/>
  <c r="Q363" i="9" s="1"/>
  <c r="M362" i="9"/>
  <c r="M363" i="9" s="1"/>
  <c r="R374" i="9"/>
  <c r="AB374" i="9"/>
  <c r="Q370" i="9"/>
  <c r="S370" i="9"/>
  <c r="I371" i="9"/>
  <c r="B372" i="9"/>
  <c r="C372" i="9" s="1"/>
  <c r="V371" i="9"/>
  <c r="X371" i="9"/>
  <c r="AA371" i="9"/>
  <c r="AB362" i="9"/>
  <c r="AB363" i="9" s="1"/>
  <c r="Y362" i="9"/>
  <c r="Y363" i="9" s="1"/>
  <c r="U362" i="9"/>
  <c r="U363" i="9" s="1"/>
  <c r="AD365" i="9"/>
  <c r="U366" i="9"/>
  <c r="Z367" i="9"/>
  <c r="Z368" i="9" s="1"/>
  <c r="R367" i="9"/>
  <c r="R368" i="9" s="1"/>
  <c r="W367" i="9"/>
  <c r="W368" i="9" s="1"/>
  <c r="O367" i="9"/>
  <c r="O368" i="9" s="1"/>
  <c r="G367" i="9"/>
  <c r="G368" i="9" s="1"/>
  <c r="V367" i="9"/>
  <c r="V368" i="9" s="1"/>
  <c r="K367" i="9"/>
  <c r="K368" i="9" s="1"/>
  <c r="U367" i="9"/>
  <c r="T367" i="9"/>
  <c r="T368" i="9" s="1"/>
  <c r="Q367" i="9"/>
  <c r="Q368" i="9" s="1"/>
  <c r="J367" i="9"/>
  <c r="AB367" i="9"/>
  <c r="AB368" i="9" s="1"/>
  <c r="Y367" i="9"/>
  <c r="Y368" i="9" s="1"/>
  <c r="L367" i="9"/>
  <c r="L366" i="9"/>
  <c r="T374" i="9"/>
  <c r="G374" i="9"/>
  <c r="P374" i="9"/>
  <c r="Z374" i="9"/>
  <c r="M374" i="9"/>
  <c r="AD361" i="9"/>
  <c r="G370" i="9"/>
  <c r="AA370" i="9"/>
  <c r="O362" i="9"/>
  <c r="O363" i="9" s="1"/>
  <c r="H362" i="9"/>
  <c r="H363" i="9" s="1"/>
  <c r="J362" i="9"/>
  <c r="J363" i="9" s="1"/>
  <c r="X366" i="9"/>
  <c r="J366" i="9"/>
  <c r="AD357" i="9"/>
  <c r="AD358" i="9" s="1"/>
  <c r="AE358" i="9" s="1"/>
  <c r="E85" i="8"/>
  <c r="D86" i="8"/>
  <c r="AD357" i="7"/>
  <c r="H374" i="7"/>
  <c r="K374" i="7"/>
  <c r="U374" i="7"/>
  <c r="W374" i="7"/>
  <c r="AB362" i="7"/>
  <c r="AB363" i="7" s="1"/>
  <c r="N362" i="7"/>
  <c r="N363" i="7" s="1"/>
  <c r="I362" i="7"/>
  <c r="I363" i="7" s="1"/>
  <c r="AA362" i="7"/>
  <c r="AA363" i="7" s="1"/>
  <c r="AA375" i="7"/>
  <c r="S375" i="7"/>
  <c r="K375" i="7"/>
  <c r="R375" i="7"/>
  <c r="Y375" i="7"/>
  <c r="Q375" i="7"/>
  <c r="I375" i="7"/>
  <c r="X375" i="7"/>
  <c r="P375" i="7"/>
  <c r="B376" i="7"/>
  <c r="C376" i="7" s="1"/>
  <c r="O375" i="7"/>
  <c r="G375" i="7"/>
  <c r="V375" i="7"/>
  <c r="N375" i="7"/>
  <c r="F375" i="7"/>
  <c r="Z375" i="7"/>
  <c r="AC375" i="7"/>
  <c r="U375" i="7"/>
  <c r="T375" i="7"/>
  <c r="M375" i="7"/>
  <c r="L375" i="7"/>
  <c r="U363" i="7"/>
  <c r="N374" i="7"/>
  <c r="O362" i="7"/>
  <c r="O363" i="7" s="1"/>
  <c r="J362" i="7"/>
  <c r="J363" i="7" s="1"/>
  <c r="X374" i="7"/>
  <c r="Y374" i="7"/>
  <c r="L374" i="7"/>
  <c r="V374" i="7"/>
  <c r="P366" i="7"/>
  <c r="K366" i="7"/>
  <c r="L362" i="7"/>
  <c r="L363" i="7" s="1"/>
  <c r="W362" i="7"/>
  <c r="W363" i="7" s="1"/>
  <c r="R362" i="7"/>
  <c r="R363" i="7" s="1"/>
  <c r="Y371" i="7"/>
  <c r="Q371" i="7"/>
  <c r="I371" i="7"/>
  <c r="B372" i="7"/>
  <c r="C372" i="7" s="1"/>
  <c r="O371" i="7"/>
  <c r="G371" i="7"/>
  <c r="V371" i="7"/>
  <c r="AB371" i="7"/>
  <c r="AA371" i="7"/>
  <c r="T371" i="7"/>
  <c r="X371" i="7"/>
  <c r="S370" i="7"/>
  <c r="AC370" i="7"/>
  <c r="G358" i="7"/>
  <c r="J374" i="7"/>
  <c r="T374" i="7"/>
  <c r="S379" i="7"/>
  <c r="AA379" i="7"/>
  <c r="Q379" i="7"/>
  <c r="I379" i="7"/>
  <c r="B380" i="7"/>
  <c r="C380" i="7" s="1"/>
  <c r="G379" i="7"/>
  <c r="U379" i="7"/>
  <c r="B384" i="7"/>
  <c r="C384" i="7" s="1"/>
  <c r="AD358" i="7"/>
  <c r="AE358" i="7" s="1"/>
  <c r="X366" i="7"/>
  <c r="S366" i="7"/>
  <c r="M362" i="7"/>
  <c r="M363" i="7" s="1"/>
  <c r="H362" i="7"/>
  <c r="H363" i="7" s="1"/>
  <c r="Z362" i="7"/>
  <c r="Z363" i="7" s="1"/>
  <c r="I370" i="7"/>
  <c r="AA370" i="7"/>
  <c r="F370" i="7"/>
  <c r="AD365" i="7"/>
  <c r="R374" i="7"/>
  <c r="AB374" i="7"/>
  <c r="G374" i="7"/>
  <c r="V366" i="7"/>
  <c r="I366" i="7"/>
  <c r="T362" i="7"/>
  <c r="T363" i="7" s="1"/>
  <c r="P362" i="7"/>
  <c r="P363" i="7" s="1"/>
  <c r="K362" i="7"/>
  <c r="K363" i="7" s="1"/>
  <c r="AD369" i="7"/>
  <c r="N370" i="7"/>
  <c r="AA368" i="7"/>
  <c r="I374" i="7"/>
  <c r="Z374" i="7"/>
  <c r="M374" i="7"/>
  <c r="J367" i="7"/>
  <c r="J368" i="7" s="1"/>
  <c r="Y367" i="7"/>
  <c r="Y368" i="7" s="1"/>
  <c r="O367" i="7"/>
  <c r="O368" i="7" s="1"/>
  <c r="G367" i="7"/>
  <c r="G368" i="7" s="1"/>
  <c r="M367" i="7"/>
  <c r="M368" i="7" s="1"/>
  <c r="AA367" i="7"/>
  <c r="T367" i="7"/>
  <c r="T368" i="7" s="1"/>
  <c r="L367" i="7"/>
  <c r="L368" i="7" s="1"/>
  <c r="Q367" i="7"/>
  <c r="Q368" i="7" s="1"/>
  <c r="F362" i="7"/>
  <c r="X362" i="7"/>
  <c r="X363" i="7" s="1"/>
  <c r="H370" i="7"/>
  <c r="Y370" i="7"/>
  <c r="L370" i="7"/>
  <c r="D87" i="6"/>
  <c r="E86" i="6"/>
  <c r="H353" i="5"/>
  <c r="AD348" i="5"/>
  <c r="AE348" i="5" s="1"/>
  <c r="X352" i="5"/>
  <c r="V352" i="5"/>
  <c r="R352" i="5"/>
  <c r="R353" i="5" s="1"/>
  <c r="J353" i="5"/>
  <c r="W360" i="5"/>
  <c r="V360" i="5"/>
  <c r="S360" i="5"/>
  <c r="N356" i="5"/>
  <c r="G357" i="5"/>
  <c r="V357" i="5"/>
  <c r="V358" i="5" s="1"/>
  <c r="N357" i="5"/>
  <c r="AA357" i="5"/>
  <c r="AA358" i="5" s="1"/>
  <c r="S357" i="5"/>
  <c r="AC357" i="5"/>
  <c r="H357" i="5"/>
  <c r="H358" i="5" s="1"/>
  <c r="Z357" i="5"/>
  <c r="Z358" i="5" s="1"/>
  <c r="S356" i="5"/>
  <c r="K352" i="5"/>
  <c r="K353" i="5" s="1"/>
  <c r="AA352" i="5"/>
  <c r="G352" i="5"/>
  <c r="G353" i="5" s="1"/>
  <c r="Z352" i="5"/>
  <c r="Z353" i="5" s="1"/>
  <c r="Y365" i="5"/>
  <c r="Q365" i="5"/>
  <c r="I365" i="5"/>
  <c r="B366" i="5"/>
  <c r="C366" i="5" s="1"/>
  <c r="O365" i="5"/>
  <c r="G365" i="5"/>
  <c r="V365" i="5"/>
  <c r="AA365" i="5"/>
  <c r="S365" i="5"/>
  <c r="K365" i="5"/>
  <c r="X365" i="5"/>
  <c r="O352" i="5"/>
  <c r="O353" i="5" s="1"/>
  <c r="Y369" i="5"/>
  <c r="Q369" i="5"/>
  <c r="I369" i="5"/>
  <c r="B370" i="5"/>
  <c r="C370" i="5" s="1"/>
  <c r="O369" i="5"/>
  <c r="G369" i="5"/>
  <c r="B374" i="5"/>
  <c r="C374" i="5" s="1"/>
  <c r="M369" i="5"/>
  <c r="AA369" i="5"/>
  <c r="S369" i="5"/>
  <c r="X369" i="5"/>
  <c r="T356" i="5"/>
  <c r="M356" i="5"/>
  <c r="P356" i="5"/>
  <c r="AC352" i="5"/>
  <c r="AC353" i="5" s="1"/>
  <c r="L352" i="5"/>
  <c r="L353" i="5" s="1"/>
  <c r="W352" i="5"/>
  <c r="W353" i="5" s="1"/>
  <c r="AA364" i="5"/>
  <c r="F364" i="5"/>
  <c r="N348" i="5"/>
  <c r="AC360" i="5"/>
  <c r="X360" i="5"/>
  <c r="L360" i="5"/>
  <c r="Y356" i="5"/>
  <c r="U356" i="5"/>
  <c r="X356" i="5"/>
  <c r="M352" i="5"/>
  <c r="M353" i="5" s="1"/>
  <c r="T352" i="5"/>
  <c r="T353" i="5" s="1"/>
  <c r="I352" i="5"/>
  <c r="I353" i="5" s="1"/>
  <c r="N364" i="5"/>
  <c r="O360" i="5"/>
  <c r="J360" i="5"/>
  <c r="I360" i="5"/>
  <c r="T360" i="5"/>
  <c r="F356" i="5"/>
  <c r="AC356" i="5"/>
  <c r="AC358" i="5" s="1"/>
  <c r="J356" i="5"/>
  <c r="P352" i="5"/>
  <c r="P353" i="5" s="1"/>
  <c r="AB352" i="5"/>
  <c r="AB353" i="5" s="1"/>
  <c r="Q352" i="5"/>
  <c r="Q353" i="5" s="1"/>
  <c r="X364" i="5"/>
  <c r="Y364" i="5"/>
  <c r="L364" i="5"/>
  <c r="V364" i="5"/>
  <c r="AD351" i="5"/>
  <c r="X353" i="5"/>
  <c r="M360" i="5"/>
  <c r="B362" i="5"/>
  <c r="C362" i="5" s="1"/>
  <c r="AC361" i="5"/>
  <c r="Q360" i="5"/>
  <c r="AB360" i="5"/>
  <c r="AB356" i="5"/>
  <c r="G356" i="5"/>
  <c r="G358" i="5" s="1"/>
  <c r="R356" i="5"/>
  <c r="S352" i="5"/>
  <c r="S353" i="5" s="1"/>
  <c r="F352" i="5"/>
  <c r="Y352" i="5"/>
  <c r="Y353" i="5" s="1"/>
  <c r="G364" i="5"/>
  <c r="J364" i="5"/>
  <c r="T364" i="5"/>
  <c r="AD355" i="5"/>
  <c r="R360" i="5"/>
  <c r="F360" i="5"/>
  <c r="I356" i="5"/>
  <c r="O356" i="5"/>
  <c r="AA353" i="5"/>
  <c r="V353" i="5"/>
  <c r="U352" i="5"/>
  <c r="U353" i="5" s="1"/>
  <c r="N352" i="5"/>
  <c r="N353" i="5" s="1"/>
  <c r="O364" i="5"/>
  <c r="R364" i="5"/>
  <c r="AD359" i="5"/>
  <c r="D87" i="4"/>
  <c r="E86" i="4"/>
  <c r="S135" i="3"/>
  <c r="T139" i="3"/>
  <c r="P131" i="3"/>
  <c r="L139" i="3"/>
  <c r="L131" i="3"/>
  <c r="S139" i="3"/>
  <c r="M131" i="3"/>
  <c r="AA139" i="3"/>
  <c r="AC131" i="3"/>
  <c r="N139" i="3"/>
  <c r="G131" i="3"/>
  <c r="D41" i="2"/>
  <c r="E40" i="2"/>
  <c r="H131" i="3"/>
  <c r="J135" i="3"/>
  <c r="Z139" i="3"/>
  <c r="G135" i="3"/>
  <c r="W135" i="3"/>
  <c r="O139" i="3"/>
  <c r="Q139" i="3"/>
  <c r="I135" i="3"/>
  <c r="F131" i="3"/>
  <c r="S131" i="3"/>
  <c r="N131" i="3"/>
  <c r="T131" i="3"/>
  <c r="V131" i="3"/>
  <c r="U131" i="3"/>
  <c r="R131" i="3"/>
  <c r="Z131" i="3"/>
  <c r="I131" i="3"/>
  <c r="K131" i="3"/>
  <c r="AB131" i="3"/>
  <c r="J131" i="3"/>
  <c r="L135" i="3"/>
  <c r="AA135" i="3"/>
  <c r="H135" i="3"/>
  <c r="Q135" i="3"/>
  <c r="T135" i="3"/>
  <c r="U135" i="3"/>
  <c r="M135" i="3"/>
  <c r="O131" i="3"/>
  <c r="Q131" i="3"/>
  <c r="Y135" i="3"/>
  <c r="AC135" i="3"/>
  <c r="W131" i="3"/>
  <c r="Y131" i="3"/>
  <c r="G139" i="3"/>
  <c r="AB135" i="3"/>
  <c r="F135" i="3"/>
  <c r="R135" i="3"/>
  <c r="O135" i="3"/>
  <c r="W139" i="3"/>
  <c r="H139" i="3"/>
  <c r="P135" i="3"/>
  <c r="X131" i="3"/>
  <c r="Y139" i="3"/>
  <c r="M139" i="3"/>
  <c r="Z135" i="3"/>
  <c r="N135" i="3"/>
  <c r="AB139" i="3"/>
  <c r="U139" i="3"/>
  <c r="K135" i="3"/>
  <c r="V135" i="3"/>
  <c r="C144" i="3"/>
  <c r="X144" i="3" s="1"/>
  <c r="J139" i="3"/>
  <c r="AC139" i="3"/>
  <c r="P139" i="3"/>
  <c r="C132" i="3"/>
  <c r="Y132" i="3" s="1"/>
  <c r="R139" i="3"/>
  <c r="F139" i="3"/>
  <c r="X139" i="3"/>
  <c r="C136" i="3"/>
  <c r="X136" i="3" s="1"/>
  <c r="C140" i="3"/>
  <c r="V140" i="3" s="1"/>
  <c r="I139" i="3"/>
  <c r="K139" i="3"/>
  <c r="I128" i="3"/>
  <c r="Y128" i="3"/>
  <c r="T128" i="3"/>
  <c r="AD126" i="3"/>
  <c r="W128" i="3"/>
  <c r="Z128" i="3"/>
  <c r="H128" i="3"/>
  <c r="AC128" i="3"/>
  <c r="K128" i="3"/>
  <c r="P128" i="3"/>
  <c r="V128" i="3"/>
  <c r="AB128" i="3"/>
  <c r="F128" i="3"/>
  <c r="X128" i="3"/>
  <c r="J128" i="3"/>
  <c r="R128" i="3"/>
  <c r="G128" i="3"/>
  <c r="B145" i="3"/>
  <c r="B149" i="3"/>
  <c r="AD130" i="3"/>
  <c r="U128" i="3"/>
  <c r="L128" i="3"/>
  <c r="M128" i="3"/>
  <c r="AD122" i="3"/>
  <c r="AD123" i="3" s="1"/>
  <c r="AE123" i="3" s="1"/>
  <c r="AD134" i="3"/>
  <c r="B141" i="3"/>
  <c r="AA128" i="3"/>
  <c r="S128" i="3"/>
  <c r="O128" i="3"/>
  <c r="N128" i="3"/>
  <c r="Q128" i="3"/>
  <c r="B137" i="3"/>
  <c r="Q368" i="11" l="1"/>
  <c r="N367" i="11"/>
  <c r="N368" i="11" s="1"/>
  <c r="Y367" i="11"/>
  <c r="Y368" i="11" s="1"/>
  <c r="L367" i="11"/>
  <c r="V367" i="11"/>
  <c r="V380" i="11"/>
  <c r="AC380" i="11"/>
  <c r="U380" i="11"/>
  <c r="M380" i="11"/>
  <c r="AB380" i="11"/>
  <c r="T380" i="11"/>
  <c r="L380" i="11"/>
  <c r="N380" i="11"/>
  <c r="S380" i="11"/>
  <c r="K380" i="11"/>
  <c r="Z380" i="11"/>
  <c r="R380" i="11"/>
  <c r="J380" i="11"/>
  <c r="Y380" i="11"/>
  <c r="Q380" i="11"/>
  <c r="X380" i="11"/>
  <c r="P380" i="11"/>
  <c r="H380" i="11"/>
  <c r="B381" i="11"/>
  <c r="C381" i="11" s="1"/>
  <c r="W380" i="11"/>
  <c r="O380" i="11"/>
  <c r="G380" i="11"/>
  <c r="J367" i="11"/>
  <c r="T367" i="11"/>
  <c r="G367" i="11"/>
  <c r="G368" i="11" s="1"/>
  <c r="Z372" i="11"/>
  <c r="Z373" i="11" s="1"/>
  <c r="S372" i="11"/>
  <c r="K372" i="11"/>
  <c r="K373" i="11" s="1"/>
  <c r="Q372" i="11"/>
  <c r="X372" i="11"/>
  <c r="P372" i="11"/>
  <c r="V372" i="11"/>
  <c r="F372" i="11"/>
  <c r="AC372" i="11"/>
  <c r="X368" i="11"/>
  <c r="AD366" i="11"/>
  <c r="AD370" i="11"/>
  <c r="R367" i="11"/>
  <c r="R368" i="11" s="1"/>
  <c r="AB367" i="11"/>
  <c r="O367" i="11"/>
  <c r="O368" i="11" s="1"/>
  <c r="S371" i="11"/>
  <c r="AC371" i="11"/>
  <c r="H371" i="11"/>
  <c r="AD374" i="11"/>
  <c r="V368" i="11"/>
  <c r="N379" i="11"/>
  <c r="P379" i="11"/>
  <c r="K375" i="11"/>
  <c r="U375" i="11"/>
  <c r="AA376" i="11"/>
  <c r="Q376" i="11"/>
  <c r="B377" i="11"/>
  <c r="C377" i="11" s="1"/>
  <c r="G376" i="11"/>
  <c r="Z367" i="11"/>
  <c r="Z368" i="11" s="1"/>
  <c r="M367" i="11"/>
  <c r="M368" i="11" s="1"/>
  <c r="W367" i="11"/>
  <c r="I371" i="11"/>
  <c r="AA371" i="11"/>
  <c r="F371" i="11"/>
  <c r="P371" i="11"/>
  <c r="AB368" i="11"/>
  <c r="K367" i="11"/>
  <c r="K368" i="11" s="1"/>
  <c r="U367" i="11"/>
  <c r="U368" i="11" s="1"/>
  <c r="H367" i="11"/>
  <c r="H368" i="11" s="1"/>
  <c r="T368" i="11"/>
  <c r="Q373" i="11"/>
  <c r="N371" i="11"/>
  <c r="X371" i="11"/>
  <c r="X373" i="11" s="1"/>
  <c r="B385" i="11"/>
  <c r="C385" i="11" s="1"/>
  <c r="B389" i="11"/>
  <c r="C389" i="11" s="1"/>
  <c r="F384" i="11"/>
  <c r="Q384" i="11"/>
  <c r="AA375" i="11"/>
  <c r="F375" i="11"/>
  <c r="P375" i="11"/>
  <c r="S367" i="11"/>
  <c r="S368" i="11" s="1"/>
  <c r="AC367" i="11"/>
  <c r="AC368" i="11" s="1"/>
  <c r="P367" i="11"/>
  <c r="P368" i="11" s="1"/>
  <c r="J368" i="11"/>
  <c r="Y371" i="11"/>
  <c r="L371" i="11"/>
  <c r="V371" i="11"/>
  <c r="V373" i="11" s="1"/>
  <c r="AD362" i="11"/>
  <c r="AD363" i="11" s="1"/>
  <c r="AE363" i="11" s="1"/>
  <c r="N375" i="11"/>
  <c r="I367" i="11"/>
  <c r="I368" i="11" s="1"/>
  <c r="AA367" i="11"/>
  <c r="AA368" i="11" s="1"/>
  <c r="F367" i="11"/>
  <c r="W368" i="11"/>
  <c r="J371" i="11"/>
  <c r="T371" i="11"/>
  <c r="L368" i="11"/>
  <c r="D87" i="10"/>
  <c r="E86" i="10"/>
  <c r="C384" i="9"/>
  <c r="L368" i="9"/>
  <c r="Q379" i="9"/>
  <c r="AA379" i="9"/>
  <c r="AD366" i="9"/>
  <c r="AD370" i="9"/>
  <c r="AD374" i="9"/>
  <c r="AD362" i="9"/>
  <c r="AD363" i="9" s="1"/>
  <c r="AE363" i="9" s="1"/>
  <c r="F363" i="9"/>
  <c r="AB371" i="9"/>
  <c r="G371" i="9"/>
  <c r="Q371" i="9"/>
  <c r="AC379" i="9"/>
  <c r="O379" i="9"/>
  <c r="Y379" i="9"/>
  <c r="L379" i="9"/>
  <c r="J368" i="9"/>
  <c r="O371" i="9"/>
  <c r="Y371" i="9"/>
  <c r="F379" i="9"/>
  <c r="W379" i="9"/>
  <c r="J379" i="9"/>
  <c r="T379" i="9"/>
  <c r="M371" i="9"/>
  <c r="W371" i="9"/>
  <c r="J371" i="9"/>
  <c r="M379" i="9"/>
  <c r="B381" i="9"/>
  <c r="C381" i="9" s="1"/>
  <c r="W380" i="9"/>
  <c r="O380" i="9"/>
  <c r="G380" i="9"/>
  <c r="V380" i="9"/>
  <c r="M380" i="9"/>
  <c r="AB380" i="9"/>
  <c r="T380" i="9"/>
  <c r="L380" i="9"/>
  <c r="X380" i="9"/>
  <c r="Y380" i="9"/>
  <c r="R380" i="9"/>
  <c r="Q380" i="9"/>
  <c r="J380" i="9"/>
  <c r="I380" i="9"/>
  <c r="R379" i="9"/>
  <c r="AB379" i="9"/>
  <c r="M375" i="9"/>
  <c r="G375" i="9"/>
  <c r="Q375" i="9"/>
  <c r="S367" i="9"/>
  <c r="S368" i="9" s="1"/>
  <c r="H367" i="9"/>
  <c r="H368" i="9" s="1"/>
  <c r="K371" i="9"/>
  <c r="U371" i="9"/>
  <c r="V372" i="9"/>
  <c r="V373" i="9" s="1"/>
  <c r="M372" i="9"/>
  <c r="AB372" i="9"/>
  <c r="T372" i="9"/>
  <c r="L372" i="9"/>
  <c r="N372" i="9"/>
  <c r="Z372" i="9"/>
  <c r="R372" i="9"/>
  <c r="J372" i="9"/>
  <c r="Y372" i="9"/>
  <c r="Q372" i="9"/>
  <c r="W372" i="9"/>
  <c r="P372" i="9"/>
  <c r="G372" i="9"/>
  <c r="O372" i="9"/>
  <c r="H372" i="9"/>
  <c r="R371" i="9"/>
  <c r="R373" i="9" s="1"/>
  <c r="N379" i="9"/>
  <c r="H379" i="9"/>
  <c r="Z379" i="9"/>
  <c r="AB375" i="9"/>
  <c r="O375" i="9"/>
  <c r="Y375" i="9"/>
  <c r="I367" i="9"/>
  <c r="I368" i="9" s="1"/>
  <c r="AA367" i="9"/>
  <c r="AA368" i="9" s="1"/>
  <c r="P367" i="9"/>
  <c r="P368" i="9" s="1"/>
  <c r="L371" i="9"/>
  <c r="AC371" i="9"/>
  <c r="H371" i="9"/>
  <c r="Z371" i="9"/>
  <c r="U379" i="9"/>
  <c r="P379" i="9"/>
  <c r="K379" i="9"/>
  <c r="AC375" i="9"/>
  <c r="W375" i="9"/>
  <c r="J375" i="9"/>
  <c r="U368" i="9"/>
  <c r="AC367" i="9"/>
  <c r="AC368" i="9" s="1"/>
  <c r="F367" i="9"/>
  <c r="X367" i="9"/>
  <c r="X368" i="9" s="1"/>
  <c r="S371" i="9"/>
  <c r="F371" i="9"/>
  <c r="P371" i="9"/>
  <c r="V379" i="9"/>
  <c r="X379" i="9"/>
  <c r="S379" i="9"/>
  <c r="B377" i="9"/>
  <c r="C377" i="9" s="1"/>
  <c r="U376" i="9"/>
  <c r="W376" i="9"/>
  <c r="K376" i="9"/>
  <c r="X376" i="9"/>
  <c r="R375" i="9"/>
  <c r="G373" i="9"/>
  <c r="M367" i="9"/>
  <c r="M368" i="9" s="1"/>
  <c r="N367" i="9"/>
  <c r="N368" i="9" s="1"/>
  <c r="T371" i="9"/>
  <c r="N371" i="9"/>
  <c r="B385" i="9"/>
  <c r="C385" i="9" s="1"/>
  <c r="B389" i="9"/>
  <c r="AC384" i="9"/>
  <c r="W384" i="9"/>
  <c r="Z384" i="9"/>
  <c r="I379" i="9"/>
  <c r="L375" i="9"/>
  <c r="H375" i="9"/>
  <c r="D87" i="8"/>
  <c r="E86" i="8"/>
  <c r="W367" i="7"/>
  <c r="W368" i="7" s="1"/>
  <c r="R367" i="7"/>
  <c r="R368" i="7" s="1"/>
  <c r="B385" i="7"/>
  <c r="C385" i="7" s="1"/>
  <c r="B389" i="7"/>
  <c r="C389" i="7" s="1"/>
  <c r="H384" i="7"/>
  <c r="O379" i="7"/>
  <c r="Y379" i="7"/>
  <c r="L379" i="7"/>
  <c r="AD362" i="7"/>
  <c r="AD363" i="7" s="1"/>
  <c r="AE363" i="7" s="1"/>
  <c r="F363" i="7"/>
  <c r="AB367" i="7"/>
  <c r="AB368" i="7" s="1"/>
  <c r="U367" i="7"/>
  <c r="U368" i="7" s="1"/>
  <c r="H367" i="7"/>
  <c r="H368" i="7" s="1"/>
  <c r="Z367" i="7"/>
  <c r="Z368" i="7" s="1"/>
  <c r="V379" i="7"/>
  <c r="W379" i="7"/>
  <c r="J379" i="7"/>
  <c r="T379" i="7"/>
  <c r="M371" i="7"/>
  <c r="W371" i="7"/>
  <c r="J371" i="7"/>
  <c r="AC367" i="7"/>
  <c r="AC368" i="7" s="1"/>
  <c r="P367" i="7"/>
  <c r="P368" i="7" s="1"/>
  <c r="AC379" i="7"/>
  <c r="P380" i="7"/>
  <c r="B381" i="7"/>
  <c r="C381" i="7" s="1"/>
  <c r="F380" i="7"/>
  <c r="H380" i="7"/>
  <c r="AA380" i="7"/>
  <c r="Y380" i="7"/>
  <c r="Z380" i="7"/>
  <c r="R379" i="7"/>
  <c r="AB379" i="7"/>
  <c r="U371" i="7"/>
  <c r="F372" i="7"/>
  <c r="AC372" i="7"/>
  <c r="U372" i="7"/>
  <c r="M372" i="7"/>
  <c r="AA372" i="7"/>
  <c r="AA373" i="7" s="1"/>
  <c r="S372" i="7"/>
  <c r="K372" i="7"/>
  <c r="Q372" i="7"/>
  <c r="Q373" i="7" s="1"/>
  <c r="I372" i="7"/>
  <c r="I373" i="7" s="1"/>
  <c r="X372" i="7"/>
  <c r="X373" i="7" s="1"/>
  <c r="W372" i="7"/>
  <c r="R371" i="7"/>
  <c r="AD366" i="7"/>
  <c r="K367" i="7"/>
  <c r="K368" i="7" s="1"/>
  <c r="F367" i="7"/>
  <c r="X367" i="7"/>
  <c r="X368" i="7" s="1"/>
  <c r="AD370" i="7"/>
  <c r="F379" i="7"/>
  <c r="H379" i="7"/>
  <c r="Z379" i="7"/>
  <c r="K371" i="7"/>
  <c r="AC371" i="7"/>
  <c r="AC373" i="7" s="1"/>
  <c r="H371" i="7"/>
  <c r="Z371" i="7"/>
  <c r="AB375" i="7"/>
  <c r="W375" i="7"/>
  <c r="J375" i="7"/>
  <c r="M379" i="7"/>
  <c r="P379" i="7"/>
  <c r="K379" i="7"/>
  <c r="L371" i="7"/>
  <c r="F371" i="7"/>
  <c r="P371" i="7"/>
  <c r="B377" i="7"/>
  <c r="C377" i="7" s="1"/>
  <c r="W376" i="7"/>
  <c r="O376" i="7"/>
  <c r="G376" i="7"/>
  <c r="V376" i="7"/>
  <c r="F376" i="7"/>
  <c r="AC376" i="7"/>
  <c r="U376" i="7"/>
  <c r="M376" i="7"/>
  <c r="AB376" i="7"/>
  <c r="T376" i="7"/>
  <c r="L376" i="7"/>
  <c r="N376" i="7"/>
  <c r="AA376" i="7"/>
  <c r="S376" i="7"/>
  <c r="K376" i="7"/>
  <c r="Z376" i="7"/>
  <c r="R376" i="7"/>
  <c r="J376" i="7"/>
  <c r="H376" i="7"/>
  <c r="Y376" i="7"/>
  <c r="X376" i="7"/>
  <c r="Q376" i="7"/>
  <c r="P376" i="7"/>
  <c r="I376" i="7"/>
  <c r="N367" i="7"/>
  <c r="N368" i="7" s="1"/>
  <c r="I367" i="7"/>
  <c r="I368" i="7" s="1"/>
  <c r="S367" i="7"/>
  <c r="S368" i="7" s="1"/>
  <c r="V367" i="7"/>
  <c r="V368" i="7" s="1"/>
  <c r="N379" i="7"/>
  <c r="X379" i="7"/>
  <c r="AD374" i="7"/>
  <c r="S371" i="7"/>
  <c r="N371" i="7"/>
  <c r="H375" i="7"/>
  <c r="E87" i="6"/>
  <c r="D88" i="6"/>
  <c r="AD360" i="5"/>
  <c r="S358" i="5"/>
  <c r="B375" i="5"/>
  <c r="C375" i="5" s="1"/>
  <c r="W374" i="5"/>
  <c r="O374" i="5"/>
  <c r="B379" i="5"/>
  <c r="C379" i="5" s="1"/>
  <c r="U374" i="5"/>
  <c r="M374" i="5"/>
  <c r="G374" i="5"/>
  <c r="AA374" i="5"/>
  <c r="S374" i="5"/>
  <c r="K374" i="5"/>
  <c r="Z374" i="5"/>
  <c r="P374" i="5"/>
  <c r="H374" i="5"/>
  <c r="Y374" i="5"/>
  <c r="Q374" i="5"/>
  <c r="I374" i="5"/>
  <c r="K361" i="5"/>
  <c r="O361" i="5"/>
  <c r="O357" i="5"/>
  <c r="G361" i="5"/>
  <c r="W361" i="5"/>
  <c r="AD352" i="5"/>
  <c r="AD353" i="5" s="1"/>
  <c r="AE353" i="5" s="1"/>
  <c r="F353" i="5"/>
  <c r="Q361" i="5"/>
  <c r="T361" i="5"/>
  <c r="U362" i="5"/>
  <c r="M362" i="5"/>
  <c r="AB362" i="5"/>
  <c r="T362" i="5"/>
  <c r="L362" i="5"/>
  <c r="AC362" i="5"/>
  <c r="AC363" i="5" s="1"/>
  <c r="AA362" i="5"/>
  <c r="S362" i="5"/>
  <c r="K362" i="5"/>
  <c r="Z362" i="5"/>
  <c r="R362" i="5"/>
  <c r="Y362" i="5"/>
  <c r="Q362" i="5"/>
  <c r="I362" i="5"/>
  <c r="X362" i="5"/>
  <c r="P362" i="5"/>
  <c r="H362" i="5"/>
  <c r="V362" i="5"/>
  <c r="N362" i="5"/>
  <c r="F362" i="5"/>
  <c r="W362" i="5"/>
  <c r="O362" i="5"/>
  <c r="J362" i="5"/>
  <c r="G362" i="5"/>
  <c r="U369" i="5"/>
  <c r="W369" i="5"/>
  <c r="J369" i="5"/>
  <c r="M365" i="5"/>
  <c r="W365" i="5"/>
  <c r="J365" i="5"/>
  <c r="P357" i="5"/>
  <c r="P358" i="5" s="1"/>
  <c r="J357" i="5"/>
  <c r="J358" i="5" s="1"/>
  <c r="L357" i="5"/>
  <c r="L358" i="5" s="1"/>
  <c r="W357" i="5"/>
  <c r="W358" i="5" s="1"/>
  <c r="Z361" i="5"/>
  <c r="Z363" i="5" s="1"/>
  <c r="N361" i="5"/>
  <c r="S361" i="5"/>
  <c r="AB361" i="5"/>
  <c r="H361" i="5"/>
  <c r="L369" i="5"/>
  <c r="AC369" i="5"/>
  <c r="V370" i="5"/>
  <c r="U370" i="5"/>
  <c r="M370" i="5"/>
  <c r="AB370" i="5"/>
  <c r="T370" i="5"/>
  <c r="L370" i="5"/>
  <c r="N370" i="5"/>
  <c r="K370" i="5"/>
  <c r="Z370" i="5"/>
  <c r="R370" i="5"/>
  <c r="J370" i="5"/>
  <c r="Y370" i="5"/>
  <c r="Q370" i="5"/>
  <c r="B371" i="5"/>
  <c r="C371" i="5" s="1"/>
  <c r="W370" i="5"/>
  <c r="O370" i="5"/>
  <c r="G370" i="5"/>
  <c r="X370" i="5"/>
  <c r="H370" i="5"/>
  <c r="P370" i="5"/>
  <c r="R369" i="5"/>
  <c r="U365" i="5"/>
  <c r="AC366" i="5"/>
  <c r="U366" i="5"/>
  <c r="M366" i="5"/>
  <c r="S366" i="5"/>
  <c r="K366" i="5"/>
  <c r="Q366" i="5"/>
  <c r="B367" i="5"/>
  <c r="C367" i="5" s="1"/>
  <c r="W366" i="5"/>
  <c r="X366" i="5"/>
  <c r="R365" i="5"/>
  <c r="M357" i="5"/>
  <c r="M358" i="5" s="1"/>
  <c r="I357" i="5"/>
  <c r="I358" i="5" s="1"/>
  <c r="T357" i="5"/>
  <c r="T358" i="5" s="1"/>
  <c r="N358" i="5"/>
  <c r="I361" i="5"/>
  <c r="I363" i="5" s="1"/>
  <c r="AD364" i="5"/>
  <c r="O358" i="5"/>
  <c r="F361" i="5"/>
  <c r="V361" i="5"/>
  <c r="V363" i="5" s="1"/>
  <c r="M361" i="5"/>
  <c r="M363" i="5" s="1"/>
  <c r="P361" i="5"/>
  <c r="P363" i="5" s="1"/>
  <c r="AD356" i="5"/>
  <c r="T369" i="5"/>
  <c r="F369" i="5"/>
  <c r="H369" i="5"/>
  <c r="Z369" i="5"/>
  <c r="L365" i="5"/>
  <c r="AC365" i="5"/>
  <c r="H365" i="5"/>
  <c r="Z365" i="5"/>
  <c r="R357" i="5"/>
  <c r="R358" i="5" s="1"/>
  <c r="Q357" i="5"/>
  <c r="Q358" i="5" s="1"/>
  <c r="AB357" i="5"/>
  <c r="AB358" i="5" s="1"/>
  <c r="L361" i="5"/>
  <c r="AA361" i="5"/>
  <c r="AA363" i="5" s="1"/>
  <c r="J361" i="5"/>
  <c r="J363" i="5" s="1"/>
  <c r="U361" i="5"/>
  <c r="U363" i="5" s="1"/>
  <c r="X361" i="5"/>
  <c r="X363" i="5" s="1"/>
  <c r="AB369" i="5"/>
  <c r="N369" i="5"/>
  <c r="P369" i="5"/>
  <c r="T365" i="5"/>
  <c r="F365" i="5"/>
  <c r="P365" i="5"/>
  <c r="U357" i="5"/>
  <c r="U358" i="5" s="1"/>
  <c r="Y357" i="5"/>
  <c r="Y358" i="5" s="1"/>
  <c r="F357" i="5"/>
  <c r="Y361" i="5"/>
  <c r="R361" i="5"/>
  <c r="K369" i="5"/>
  <c r="V369" i="5"/>
  <c r="AB365" i="5"/>
  <c r="N365" i="5"/>
  <c r="X357" i="5"/>
  <c r="X358" i="5" s="1"/>
  <c r="K357" i="5"/>
  <c r="K358" i="5" s="1"/>
  <c r="E87" i="4"/>
  <c r="D88" i="4"/>
  <c r="T140" i="3"/>
  <c r="S140" i="3"/>
  <c r="AA140" i="3"/>
  <c r="D42" i="2"/>
  <c r="E41" i="2"/>
  <c r="U140" i="3"/>
  <c r="H140" i="3"/>
  <c r="J144" i="3"/>
  <c r="Q140" i="3"/>
  <c r="Z144" i="3"/>
  <c r="AB144" i="3"/>
  <c r="U144" i="3"/>
  <c r="W144" i="3"/>
  <c r="L140" i="3"/>
  <c r="AB136" i="3"/>
  <c r="R144" i="3"/>
  <c r="H144" i="3"/>
  <c r="Y140" i="3"/>
  <c r="U136" i="3"/>
  <c r="K144" i="3"/>
  <c r="Y144" i="3"/>
  <c r="M144" i="3"/>
  <c r="Q144" i="3"/>
  <c r="AC144" i="3"/>
  <c r="W140" i="3"/>
  <c r="T144" i="3"/>
  <c r="F144" i="3"/>
  <c r="L136" i="3"/>
  <c r="M136" i="3"/>
  <c r="H136" i="3"/>
  <c r="M140" i="3"/>
  <c r="P140" i="3"/>
  <c r="J136" i="3"/>
  <c r="AC136" i="3"/>
  <c r="P144" i="3"/>
  <c r="R136" i="3"/>
  <c r="N136" i="3"/>
  <c r="AB140" i="3"/>
  <c r="AC140" i="3"/>
  <c r="Q136" i="3"/>
  <c r="Z136" i="3"/>
  <c r="V136" i="3"/>
  <c r="N144" i="3"/>
  <c r="J140" i="3"/>
  <c r="N140" i="3"/>
  <c r="T136" i="3"/>
  <c r="K136" i="3"/>
  <c r="G136" i="3"/>
  <c r="U132" i="3"/>
  <c r="U133" i="3" s="1"/>
  <c r="V144" i="3"/>
  <c r="Z140" i="3"/>
  <c r="G140" i="3"/>
  <c r="Y136" i="3"/>
  <c r="S136" i="3"/>
  <c r="O136" i="3"/>
  <c r="H132" i="3"/>
  <c r="H133" i="3" s="1"/>
  <c r="I144" i="3"/>
  <c r="S144" i="3"/>
  <c r="G144" i="3"/>
  <c r="I140" i="3"/>
  <c r="K140" i="3"/>
  <c r="O140" i="3"/>
  <c r="I136" i="3"/>
  <c r="AA136" i="3"/>
  <c r="W136" i="3"/>
  <c r="J132" i="3"/>
  <c r="J133" i="3" s="1"/>
  <c r="L144" i="3"/>
  <c r="AA144" i="3"/>
  <c r="O144" i="3"/>
  <c r="C149" i="3"/>
  <c r="X149" i="3" s="1"/>
  <c r="G132" i="3"/>
  <c r="G133" i="3" s="1"/>
  <c r="P132" i="3"/>
  <c r="P133" i="3" s="1"/>
  <c r="R132" i="3"/>
  <c r="C141" i="3"/>
  <c r="W141" i="3" s="1"/>
  <c r="C145" i="3"/>
  <c r="H145" i="3" s="1"/>
  <c r="O132" i="3"/>
  <c r="O133" i="3" s="1"/>
  <c r="X132" i="3"/>
  <c r="X133" i="3" s="1"/>
  <c r="Z132" i="3"/>
  <c r="Z133" i="3" s="1"/>
  <c r="N132" i="3"/>
  <c r="N133" i="3" s="1"/>
  <c r="K132" i="3"/>
  <c r="K133" i="3" s="1"/>
  <c r="AC132" i="3"/>
  <c r="AC133" i="3" s="1"/>
  <c r="R140" i="3"/>
  <c r="F140" i="3"/>
  <c r="X140" i="3"/>
  <c r="P136" i="3"/>
  <c r="V132" i="3"/>
  <c r="V133" i="3" s="1"/>
  <c r="L132" i="3"/>
  <c r="L133" i="3" s="1"/>
  <c r="I132" i="3"/>
  <c r="I133" i="3" s="1"/>
  <c r="W132" i="3"/>
  <c r="W133" i="3" s="1"/>
  <c r="AA132" i="3"/>
  <c r="AA133" i="3" s="1"/>
  <c r="C137" i="3"/>
  <c r="H137" i="3" s="1"/>
  <c r="F136" i="3"/>
  <c r="S132" i="3"/>
  <c r="S133" i="3" s="1"/>
  <c r="AB132" i="3"/>
  <c r="AB133" i="3" s="1"/>
  <c r="Q132" i="3"/>
  <c r="Q133" i="3" s="1"/>
  <c r="F132" i="3"/>
  <c r="T132" i="3"/>
  <c r="T133" i="3" s="1"/>
  <c r="M132" i="3"/>
  <c r="M133" i="3" s="1"/>
  <c r="B150" i="3"/>
  <c r="B154" i="3"/>
  <c r="B142" i="3"/>
  <c r="Y133" i="3"/>
  <c r="B146" i="3"/>
  <c r="AD135" i="3"/>
  <c r="R133" i="3"/>
  <c r="AD127" i="3"/>
  <c r="AD128" i="3" s="1"/>
  <c r="AD131" i="3"/>
  <c r="AD139" i="3"/>
  <c r="AD367" i="11" l="1"/>
  <c r="AD368" i="11" s="1"/>
  <c r="AD379" i="11"/>
  <c r="AD375" i="11"/>
  <c r="N384" i="11"/>
  <c r="Y384" i="11"/>
  <c r="L384" i="11"/>
  <c r="V384" i="11"/>
  <c r="O376" i="11"/>
  <c r="Y376" i="11"/>
  <c r="L376" i="11"/>
  <c r="J384" i="11"/>
  <c r="T384" i="11"/>
  <c r="B394" i="11"/>
  <c r="C394" i="11" s="1"/>
  <c r="AA389" i="11"/>
  <c r="Q389" i="11"/>
  <c r="O389" i="11"/>
  <c r="V389" i="11"/>
  <c r="B390" i="11"/>
  <c r="C390" i="11" s="1"/>
  <c r="W376" i="11"/>
  <c r="J376" i="11"/>
  <c r="T376" i="11"/>
  <c r="N372" i="11"/>
  <c r="N373" i="11" s="1"/>
  <c r="I372" i="11"/>
  <c r="I373" i="11" s="1"/>
  <c r="AA372" i="11"/>
  <c r="AA373" i="11" s="1"/>
  <c r="R381" i="11"/>
  <c r="Y381" i="11"/>
  <c r="B382" i="11"/>
  <c r="C382" i="11" s="1"/>
  <c r="O381" i="11"/>
  <c r="U381" i="11"/>
  <c r="AB381" i="11"/>
  <c r="Q381" i="11"/>
  <c r="AA381" i="11"/>
  <c r="G384" i="11"/>
  <c r="H377" i="11"/>
  <c r="O377" i="11"/>
  <c r="U377" i="11"/>
  <c r="AB377" i="11"/>
  <c r="Y377" i="11"/>
  <c r="K377" i="11"/>
  <c r="Z377" i="11"/>
  <c r="R377" i="11"/>
  <c r="R376" i="11"/>
  <c r="AB376" i="11"/>
  <c r="AB384" i="11"/>
  <c r="H384" i="11"/>
  <c r="Z384" i="11"/>
  <c r="M384" i="11"/>
  <c r="O384" i="11"/>
  <c r="H376" i="11"/>
  <c r="Z376" i="11"/>
  <c r="M376" i="11"/>
  <c r="G372" i="11"/>
  <c r="G373" i="11" s="1"/>
  <c r="Y372" i="11"/>
  <c r="Y373" i="11" s="1"/>
  <c r="L372" i="11"/>
  <c r="L373" i="11" s="1"/>
  <c r="R384" i="11"/>
  <c r="P384" i="11"/>
  <c r="K384" i="11"/>
  <c r="U384" i="11"/>
  <c r="W384" i="11"/>
  <c r="F376" i="11"/>
  <c r="P376" i="11"/>
  <c r="K376" i="11"/>
  <c r="K378" i="11" s="1"/>
  <c r="U376" i="11"/>
  <c r="AC373" i="11"/>
  <c r="O372" i="11"/>
  <c r="O373" i="11" s="1"/>
  <c r="J372" i="11"/>
  <c r="J373" i="11" s="1"/>
  <c r="T372" i="11"/>
  <c r="T373" i="11" s="1"/>
  <c r="X384" i="11"/>
  <c r="S384" i="11"/>
  <c r="AC384" i="11"/>
  <c r="Z385" i="11"/>
  <c r="J385" i="11"/>
  <c r="H385" i="11"/>
  <c r="B386" i="11"/>
  <c r="C386" i="11" s="1"/>
  <c r="W385" i="11"/>
  <c r="AC385" i="11"/>
  <c r="M385" i="11"/>
  <c r="Y385" i="11"/>
  <c r="P373" i="11"/>
  <c r="N376" i="11"/>
  <c r="X376" i="11"/>
  <c r="S376" i="11"/>
  <c r="AC376" i="11"/>
  <c r="S373" i="11"/>
  <c r="F368" i="11"/>
  <c r="M372" i="11"/>
  <c r="M373" i="11" s="1"/>
  <c r="W372" i="11"/>
  <c r="W373" i="11" s="1"/>
  <c r="R372" i="11"/>
  <c r="R373" i="11" s="1"/>
  <c r="AB372" i="11"/>
  <c r="AB373" i="11" s="1"/>
  <c r="I380" i="11"/>
  <c r="AA380" i="11"/>
  <c r="F380" i="11"/>
  <c r="I384" i="11"/>
  <c r="AA384" i="11"/>
  <c r="AD371" i="11"/>
  <c r="F373" i="11"/>
  <c r="V376" i="11"/>
  <c r="I376" i="11"/>
  <c r="U372" i="11"/>
  <c r="U373" i="11" s="1"/>
  <c r="H372" i="11"/>
  <c r="H373" i="11" s="1"/>
  <c r="E87" i="10"/>
  <c r="D88" i="10"/>
  <c r="M373" i="9"/>
  <c r="W373" i="9"/>
  <c r="T373" i="9"/>
  <c r="C389" i="9"/>
  <c r="Q389" i="9" s="1"/>
  <c r="P373" i="9"/>
  <c r="L373" i="9"/>
  <c r="Q373" i="9"/>
  <c r="N373" i="9"/>
  <c r="AB373" i="9"/>
  <c r="H373" i="9"/>
  <c r="AD375" i="9"/>
  <c r="Y373" i="9"/>
  <c r="AA384" i="9"/>
  <c r="F384" i="9"/>
  <c r="H384" i="9"/>
  <c r="P376" i="9"/>
  <c r="S376" i="9"/>
  <c r="AC376" i="9"/>
  <c r="AD367" i="9"/>
  <c r="AD368" i="9" s="1"/>
  <c r="F368" i="9"/>
  <c r="N384" i="9"/>
  <c r="P384" i="9"/>
  <c r="Y376" i="9"/>
  <c r="AA376" i="9"/>
  <c r="F376" i="9"/>
  <c r="J373" i="9"/>
  <c r="T385" i="9"/>
  <c r="L385" i="9"/>
  <c r="AA385" i="9"/>
  <c r="J385" i="9"/>
  <c r="Y385" i="9"/>
  <c r="Q385" i="9"/>
  <c r="B386" i="9"/>
  <c r="C386" i="9" s="1"/>
  <c r="W385" i="9"/>
  <c r="V385" i="9"/>
  <c r="O385" i="9"/>
  <c r="V384" i="9"/>
  <c r="B394" i="9"/>
  <c r="N389" i="9"/>
  <c r="J389" i="9"/>
  <c r="B390" i="9"/>
  <c r="C390" i="9" s="1"/>
  <c r="I376" i="9"/>
  <c r="L376" i="9"/>
  <c r="V376" i="9"/>
  <c r="K372" i="9"/>
  <c r="K373" i="9" s="1"/>
  <c r="U372" i="9"/>
  <c r="U373" i="9" s="1"/>
  <c r="K380" i="9"/>
  <c r="U380" i="9"/>
  <c r="AA381" i="9"/>
  <c r="Q381" i="9"/>
  <c r="B382" i="9"/>
  <c r="C382" i="9" s="1"/>
  <c r="G381" i="9"/>
  <c r="AD379" i="9"/>
  <c r="AA377" i="9"/>
  <c r="J377" i="9"/>
  <c r="Y377" i="9"/>
  <c r="Q377" i="9"/>
  <c r="I377" i="9"/>
  <c r="O377" i="9"/>
  <c r="G377" i="9"/>
  <c r="V377" i="9"/>
  <c r="N377" i="9"/>
  <c r="S377" i="9"/>
  <c r="AC377" i="9"/>
  <c r="T377" i="9"/>
  <c r="AB377" i="9"/>
  <c r="U377" i="9"/>
  <c r="U378" i="9" s="1"/>
  <c r="N376" i="9"/>
  <c r="T384" i="9"/>
  <c r="K384" i="9"/>
  <c r="AB384" i="9"/>
  <c r="G384" i="9"/>
  <c r="Q384" i="9"/>
  <c r="J376" i="9"/>
  <c r="T376" i="9"/>
  <c r="G376" i="9"/>
  <c r="X372" i="9"/>
  <c r="X373" i="9" s="1"/>
  <c r="S372" i="9"/>
  <c r="S373" i="9" s="1"/>
  <c r="AC372" i="9"/>
  <c r="AC373" i="9" s="1"/>
  <c r="S380" i="9"/>
  <c r="AC380" i="9"/>
  <c r="H380" i="9"/>
  <c r="L384" i="9"/>
  <c r="X384" i="9"/>
  <c r="H376" i="9"/>
  <c r="J384" i="9"/>
  <c r="I384" i="9"/>
  <c r="R384" i="9"/>
  <c r="M384" i="9"/>
  <c r="O384" i="9"/>
  <c r="Y384" i="9"/>
  <c r="R376" i="9"/>
  <c r="AB376" i="9"/>
  <c r="O376" i="9"/>
  <c r="AD371" i="9"/>
  <c r="I372" i="9"/>
  <c r="I373" i="9" s="1"/>
  <c r="AA372" i="9"/>
  <c r="AA373" i="9" s="1"/>
  <c r="F372" i="9"/>
  <c r="F373" i="9" s="1"/>
  <c r="Z380" i="9"/>
  <c r="AA380" i="9"/>
  <c r="F380" i="9"/>
  <c r="P380" i="9"/>
  <c r="S384" i="9"/>
  <c r="U384" i="9"/>
  <c r="Q376" i="9"/>
  <c r="Q378" i="9" s="1"/>
  <c r="Z376" i="9"/>
  <c r="M376" i="9"/>
  <c r="Z373" i="9"/>
  <c r="N380" i="9"/>
  <c r="O373" i="9"/>
  <c r="E87" i="8"/>
  <c r="D88" i="8"/>
  <c r="S373" i="7"/>
  <c r="N384" i="7"/>
  <c r="P384" i="7"/>
  <c r="R377" i="7"/>
  <c r="R378" i="7" s="1"/>
  <c r="AD379" i="7"/>
  <c r="N380" i="7"/>
  <c r="X380" i="7"/>
  <c r="L384" i="7"/>
  <c r="V384" i="7"/>
  <c r="X384" i="7"/>
  <c r="AD375" i="7"/>
  <c r="I380" i="7"/>
  <c r="L380" i="7"/>
  <c r="V380" i="7"/>
  <c r="W373" i="7"/>
  <c r="J384" i="7"/>
  <c r="T384" i="7"/>
  <c r="B394" i="7"/>
  <c r="C394" i="7" s="1"/>
  <c r="AC389" i="7"/>
  <c r="U389" i="7"/>
  <c r="M389" i="7"/>
  <c r="S389" i="7"/>
  <c r="K389" i="7"/>
  <c r="Q389" i="7"/>
  <c r="B390" i="7"/>
  <c r="C390" i="7" s="1"/>
  <c r="X389" i="7"/>
  <c r="G389" i="7"/>
  <c r="I384" i="7"/>
  <c r="N372" i="7"/>
  <c r="N373" i="7" s="1"/>
  <c r="J380" i="7"/>
  <c r="T380" i="7"/>
  <c r="G380" i="7"/>
  <c r="M373" i="7"/>
  <c r="K384" i="7"/>
  <c r="AB384" i="7"/>
  <c r="G384" i="7"/>
  <c r="Q384" i="7"/>
  <c r="AD376" i="7"/>
  <c r="AD371" i="7"/>
  <c r="F373" i="7"/>
  <c r="G372" i="7"/>
  <c r="G373" i="7" s="1"/>
  <c r="Y372" i="7"/>
  <c r="Y373" i="7" s="1"/>
  <c r="L372" i="7"/>
  <c r="V372" i="7"/>
  <c r="V373" i="7" s="1"/>
  <c r="Q380" i="7"/>
  <c r="AB380" i="7"/>
  <c r="O380" i="7"/>
  <c r="R384" i="7"/>
  <c r="M384" i="7"/>
  <c r="O384" i="7"/>
  <c r="Y384" i="7"/>
  <c r="L373" i="7"/>
  <c r="K373" i="7"/>
  <c r="H372" i="7"/>
  <c r="H373" i="7" s="1"/>
  <c r="J372" i="7"/>
  <c r="J373" i="7" s="1"/>
  <c r="T372" i="7"/>
  <c r="T373" i="7" s="1"/>
  <c r="U373" i="7"/>
  <c r="R380" i="7"/>
  <c r="M380" i="7"/>
  <c r="W380" i="7"/>
  <c r="S384" i="7"/>
  <c r="U384" i="7"/>
  <c r="W384" i="7"/>
  <c r="O372" i="7"/>
  <c r="O373" i="7" s="1"/>
  <c r="R372" i="7"/>
  <c r="R373" i="7" s="1"/>
  <c r="AB372" i="7"/>
  <c r="AB373" i="7" s="1"/>
  <c r="K380" i="7"/>
  <c r="U380" i="7"/>
  <c r="AB381" i="7"/>
  <c r="AA381" i="7"/>
  <c r="S381" i="7"/>
  <c r="K381" i="7"/>
  <c r="Z381" i="7"/>
  <c r="Q381" i="7"/>
  <c r="I381" i="7"/>
  <c r="X381" i="7"/>
  <c r="P381" i="7"/>
  <c r="H381" i="7"/>
  <c r="B382" i="7"/>
  <c r="C382" i="7" s="1"/>
  <c r="G381" i="7"/>
  <c r="V381" i="7"/>
  <c r="U381" i="7"/>
  <c r="N381" i="7"/>
  <c r="M381" i="7"/>
  <c r="F381" i="7"/>
  <c r="Z384" i="7"/>
  <c r="AC384" i="7"/>
  <c r="U385" i="7"/>
  <c r="M385" i="7"/>
  <c r="AB385" i="7"/>
  <c r="AA385" i="7"/>
  <c r="K385" i="7"/>
  <c r="Z385" i="7"/>
  <c r="I385" i="7"/>
  <c r="P385" i="7"/>
  <c r="H385" i="7"/>
  <c r="G385" i="7"/>
  <c r="B386" i="7"/>
  <c r="C386" i="7" s="1"/>
  <c r="F385" i="7"/>
  <c r="AD367" i="7"/>
  <c r="AD368" i="7" s="1"/>
  <c r="F368" i="7"/>
  <c r="P372" i="7"/>
  <c r="P373" i="7" s="1"/>
  <c r="Z372" i="7"/>
  <c r="Z373" i="7" s="1"/>
  <c r="S380" i="7"/>
  <c r="AC380" i="7"/>
  <c r="AA384" i="7"/>
  <c r="F384" i="7"/>
  <c r="D89" i="6"/>
  <c r="E88" i="6"/>
  <c r="G363" i="5"/>
  <c r="S363" i="5"/>
  <c r="R363" i="5"/>
  <c r="Y363" i="5"/>
  <c r="N363" i="5"/>
  <c r="L363" i="5"/>
  <c r="O363" i="5"/>
  <c r="Q363" i="5"/>
  <c r="AD361" i="5"/>
  <c r="AD362" i="5"/>
  <c r="Y367" i="5"/>
  <c r="Q367" i="5"/>
  <c r="Q368" i="5" s="1"/>
  <c r="I367" i="5"/>
  <c r="G367" i="5"/>
  <c r="V367" i="5"/>
  <c r="N367" i="5"/>
  <c r="S367" i="5"/>
  <c r="S368" i="5" s="1"/>
  <c r="K367" i="5"/>
  <c r="K368" i="5" s="1"/>
  <c r="AB367" i="5"/>
  <c r="X367" i="5"/>
  <c r="X368" i="5" s="1"/>
  <c r="I366" i="5"/>
  <c r="AA366" i="5"/>
  <c r="F366" i="5"/>
  <c r="W363" i="5"/>
  <c r="AC374" i="5"/>
  <c r="AA375" i="5"/>
  <c r="S375" i="5"/>
  <c r="K375" i="5"/>
  <c r="Q375" i="5"/>
  <c r="I375" i="5"/>
  <c r="X375" i="5"/>
  <c r="P375" i="5"/>
  <c r="B376" i="5"/>
  <c r="C376" i="5" s="1"/>
  <c r="G375" i="5"/>
  <c r="V375" i="5"/>
  <c r="N375" i="5"/>
  <c r="F375" i="5"/>
  <c r="Z375" i="5"/>
  <c r="AC375" i="5"/>
  <c r="U375" i="5"/>
  <c r="M375" i="5"/>
  <c r="N366" i="5"/>
  <c r="F374" i="5"/>
  <c r="AD365" i="5"/>
  <c r="H366" i="5"/>
  <c r="Y366" i="5"/>
  <c r="Y368" i="5" s="1"/>
  <c r="L366" i="5"/>
  <c r="V366" i="5"/>
  <c r="N374" i="5"/>
  <c r="P366" i="5"/>
  <c r="J366" i="5"/>
  <c r="T366" i="5"/>
  <c r="J371" i="5"/>
  <c r="Q371" i="5"/>
  <c r="B372" i="5"/>
  <c r="C372" i="5" s="1"/>
  <c r="W371" i="5"/>
  <c r="G371" i="5"/>
  <c r="M371" i="5"/>
  <c r="AA371" i="5"/>
  <c r="S371" i="5"/>
  <c r="I371" i="5"/>
  <c r="S370" i="5"/>
  <c r="AC370" i="5"/>
  <c r="H363" i="5"/>
  <c r="X374" i="5"/>
  <c r="L374" i="5"/>
  <c r="V374" i="5"/>
  <c r="AD369" i="5"/>
  <c r="AD357" i="5"/>
  <c r="AD358" i="5" s="1"/>
  <c r="AE358" i="5" s="1"/>
  <c r="F363" i="5"/>
  <c r="G366" i="5"/>
  <c r="G368" i="5" s="1"/>
  <c r="R366" i="5"/>
  <c r="AB366" i="5"/>
  <c r="AB368" i="5" s="1"/>
  <c r="I370" i="5"/>
  <c r="AA370" i="5"/>
  <c r="F370" i="5"/>
  <c r="AB363" i="5"/>
  <c r="T363" i="5"/>
  <c r="K363" i="5"/>
  <c r="J374" i="5"/>
  <c r="T374" i="5"/>
  <c r="AB379" i="5"/>
  <c r="T379" i="5"/>
  <c r="L379" i="5"/>
  <c r="AA379" i="5"/>
  <c r="K379" i="5"/>
  <c r="Z379" i="5"/>
  <c r="R379" i="5"/>
  <c r="J379" i="5"/>
  <c r="I379" i="5"/>
  <c r="P379" i="5"/>
  <c r="H379" i="5"/>
  <c r="B380" i="5"/>
  <c r="C380" i="5" s="1"/>
  <c r="W379" i="5"/>
  <c r="AC379" i="5"/>
  <c r="M379" i="5"/>
  <c r="V379" i="5"/>
  <c r="N379" i="5"/>
  <c r="F379" i="5"/>
  <c r="B384" i="5"/>
  <c r="C384" i="5" s="1"/>
  <c r="O366" i="5"/>
  <c r="Z366" i="5"/>
  <c r="R374" i="5"/>
  <c r="AB374" i="5"/>
  <c r="F358" i="5"/>
  <c r="D89" i="4"/>
  <c r="E88" i="4"/>
  <c r="D43" i="2"/>
  <c r="E42" i="2"/>
  <c r="U141" i="3"/>
  <c r="Z137" i="3"/>
  <c r="Z138" i="3" s="1"/>
  <c r="Q149" i="3"/>
  <c r="AC137" i="3"/>
  <c r="N137" i="3"/>
  <c r="N138" i="3" s="1"/>
  <c r="U149" i="3"/>
  <c r="L149" i="3"/>
  <c r="M149" i="3"/>
  <c r="P149" i="3"/>
  <c r="T149" i="3"/>
  <c r="AC149" i="3"/>
  <c r="V137" i="3"/>
  <c r="V138" i="3" s="1"/>
  <c r="J149" i="3"/>
  <c r="F149" i="3"/>
  <c r="J145" i="3"/>
  <c r="R149" i="3"/>
  <c r="N149" i="3"/>
  <c r="Z145" i="3"/>
  <c r="Z149" i="3"/>
  <c r="G149" i="3"/>
  <c r="K145" i="3"/>
  <c r="I149" i="3"/>
  <c r="S149" i="3"/>
  <c r="O149" i="3"/>
  <c r="Y137" i="3"/>
  <c r="Y138" i="3" s="1"/>
  <c r="AC145" i="3"/>
  <c r="AB149" i="3"/>
  <c r="AA149" i="3"/>
  <c r="W149" i="3"/>
  <c r="H141" i="3"/>
  <c r="T137" i="3"/>
  <c r="P137" i="3"/>
  <c r="P138" i="3" s="1"/>
  <c r="N145" i="3"/>
  <c r="H149" i="3"/>
  <c r="I145" i="3"/>
  <c r="V145" i="3"/>
  <c r="J137" i="3"/>
  <c r="J138" i="3" s="1"/>
  <c r="L145" i="3"/>
  <c r="P145" i="3"/>
  <c r="K137" i="3"/>
  <c r="K138" i="3" s="1"/>
  <c r="R145" i="3"/>
  <c r="AB141" i="3"/>
  <c r="Y149" i="3"/>
  <c r="K149" i="3"/>
  <c r="V149" i="3"/>
  <c r="R137" i="3"/>
  <c r="R138" i="3" s="1"/>
  <c r="F137" i="3"/>
  <c r="F138" i="3" s="1"/>
  <c r="X137" i="3"/>
  <c r="X138" i="3" s="1"/>
  <c r="F145" i="3"/>
  <c r="X145" i="3"/>
  <c r="J141" i="3"/>
  <c r="AC141" i="3"/>
  <c r="P141" i="3"/>
  <c r="C150" i="3"/>
  <c r="X150" i="3" s="1"/>
  <c r="R141" i="3"/>
  <c r="F141" i="3"/>
  <c r="X141" i="3"/>
  <c r="Z141" i="3"/>
  <c r="C146" i="3"/>
  <c r="H146" i="3" s="1"/>
  <c r="AB137" i="3"/>
  <c r="AB138" i="3" s="1"/>
  <c r="S137" i="3"/>
  <c r="S138" i="3" s="1"/>
  <c r="G137" i="3"/>
  <c r="G138" i="3" s="1"/>
  <c r="Q145" i="3"/>
  <c r="S145" i="3"/>
  <c r="G145" i="3"/>
  <c r="T141" i="3"/>
  <c r="K141" i="3"/>
  <c r="V141" i="3"/>
  <c r="Q137" i="3"/>
  <c r="Q138" i="3" s="1"/>
  <c r="AA137" i="3"/>
  <c r="AA138" i="3" s="1"/>
  <c r="O137" i="3"/>
  <c r="O138" i="3" s="1"/>
  <c r="T145" i="3"/>
  <c r="AA145" i="3"/>
  <c r="O145" i="3"/>
  <c r="L141" i="3"/>
  <c r="S141" i="3"/>
  <c r="G141" i="3"/>
  <c r="Q141" i="3"/>
  <c r="N141" i="3"/>
  <c r="C142" i="3"/>
  <c r="G142" i="3" s="1"/>
  <c r="I137" i="3"/>
  <c r="I138" i="3" s="1"/>
  <c r="M137" i="3"/>
  <c r="M138" i="3" s="1"/>
  <c r="W137" i="3"/>
  <c r="W138" i="3" s="1"/>
  <c r="Y145" i="3"/>
  <c r="M145" i="3"/>
  <c r="W145" i="3"/>
  <c r="Y141" i="3"/>
  <c r="AA141" i="3"/>
  <c r="O141" i="3"/>
  <c r="C154" i="3"/>
  <c r="W154" i="3" s="1"/>
  <c r="L137" i="3"/>
  <c r="L138" i="3" s="1"/>
  <c r="U137" i="3"/>
  <c r="U138" i="3" s="1"/>
  <c r="AB145" i="3"/>
  <c r="U145" i="3"/>
  <c r="I141" i="3"/>
  <c r="M141" i="3"/>
  <c r="AE128" i="3"/>
  <c r="AF128" i="3"/>
  <c r="H138" i="3"/>
  <c r="AD140" i="3"/>
  <c r="B159" i="3"/>
  <c r="B155" i="3"/>
  <c r="T138" i="3"/>
  <c r="AD132" i="3"/>
  <c r="AD133" i="3" s="1"/>
  <c r="AE133" i="3" s="1"/>
  <c r="F133" i="3"/>
  <c r="AD144" i="3"/>
  <c r="B151" i="3"/>
  <c r="AC138" i="3"/>
  <c r="B147" i="3"/>
  <c r="AD136" i="3"/>
  <c r="AF368" i="11" l="1"/>
  <c r="H81" i="10" s="1"/>
  <c r="AE368" i="11"/>
  <c r="Z378" i="11"/>
  <c r="U385" i="11"/>
  <c r="B387" i="11"/>
  <c r="C387" i="11" s="1"/>
  <c r="AC386" i="11"/>
  <c r="Q386" i="11"/>
  <c r="R385" i="11"/>
  <c r="M377" i="11"/>
  <c r="M378" i="11" s="1"/>
  <c r="W377" i="11"/>
  <c r="W378" i="11" s="1"/>
  <c r="M381" i="11"/>
  <c r="W381" i="11"/>
  <c r="J381" i="11"/>
  <c r="G389" i="11"/>
  <c r="Y389" i="11"/>
  <c r="L389" i="11"/>
  <c r="AD372" i="11"/>
  <c r="AD373" i="11" s="1"/>
  <c r="AE373" i="11" s="1"/>
  <c r="AD376" i="11"/>
  <c r="AC382" i="11"/>
  <c r="M382" i="11"/>
  <c r="S382" i="11"/>
  <c r="Q382" i="11"/>
  <c r="Q383" i="11" s="1"/>
  <c r="X382" i="11"/>
  <c r="J389" i="11"/>
  <c r="T389" i="11"/>
  <c r="F385" i="11"/>
  <c r="P385" i="11"/>
  <c r="K385" i="11"/>
  <c r="S377" i="11"/>
  <c r="S378" i="11" s="1"/>
  <c r="AC377" i="11"/>
  <c r="P377" i="11"/>
  <c r="P378" i="11" s="1"/>
  <c r="K381" i="11"/>
  <c r="AC381" i="11"/>
  <c r="H381" i="11"/>
  <c r="Z381" i="11"/>
  <c r="M389" i="11"/>
  <c r="W389" i="11"/>
  <c r="R389" i="11"/>
  <c r="AB389" i="11"/>
  <c r="Y378" i="11"/>
  <c r="T385" i="11"/>
  <c r="N385" i="11"/>
  <c r="X385" i="11"/>
  <c r="S385" i="11"/>
  <c r="AA377" i="11"/>
  <c r="AA378" i="11" s="1"/>
  <c r="F377" i="11"/>
  <c r="F378" i="11" s="1"/>
  <c r="X377" i="11"/>
  <c r="X378" i="11" s="1"/>
  <c r="S381" i="11"/>
  <c r="S383" i="11" s="1"/>
  <c r="F381" i="11"/>
  <c r="P381" i="11"/>
  <c r="U389" i="11"/>
  <c r="H389" i="11"/>
  <c r="Z389" i="11"/>
  <c r="AC389" i="11"/>
  <c r="O378" i="11"/>
  <c r="AD380" i="11"/>
  <c r="AB385" i="11"/>
  <c r="V385" i="11"/>
  <c r="I385" i="11"/>
  <c r="AA385" i="11"/>
  <c r="AB378" i="11"/>
  <c r="N377" i="11"/>
  <c r="N378" i="11" s="1"/>
  <c r="I377" i="11"/>
  <c r="I378" i="11" s="1"/>
  <c r="N381" i="11"/>
  <c r="X381" i="11"/>
  <c r="F390" i="11"/>
  <c r="AB390" i="11"/>
  <c r="T390" i="11"/>
  <c r="L390" i="11"/>
  <c r="Z390" i="11"/>
  <c r="Q390" i="11"/>
  <c r="I390" i="11"/>
  <c r="X390" i="11"/>
  <c r="P390" i="11"/>
  <c r="H390" i="11"/>
  <c r="B391" i="11"/>
  <c r="C391" i="11" s="1"/>
  <c r="K390" i="11"/>
  <c r="AC390" i="11"/>
  <c r="J390" i="11"/>
  <c r="AA390" i="11"/>
  <c r="U390" i="11"/>
  <c r="P389" i="11"/>
  <c r="K389" i="11"/>
  <c r="B395" i="11"/>
  <c r="C395" i="11" s="1"/>
  <c r="B399" i="11"/>
  <c r="C399" i="11" s="1"/>
  <c r="AC394" i="11"/>
  <c r="O394" i="11"/>
  <c r="S394" i="11"/>
  <c r="X394" i="11"/>
  <c r="AD384" i="11"/>
  <c r="G385" i="11"/>
  <c r="Q385" i="11"/>
  <c r="H378" i="11"/>
  <c r="R378" i="11"/>
  <c r="L377" i="11"/>
  <c r="L378" i="11" s="1"/>
  <c r="V377" i="11"/>
  <c r="V378" i="11" s="1"/>
  <c r="Q377" i="11"/>
  <c r="Q378" i="11" s="1"/>
  <c r="L381" i="11"/>
  <c r="V381" i="11"/>
  <c r="I381" i="11"/>
  <c r="F389" i="11"/>
  <c r="X389" i="11"/>
  <c r="S389" i="11"/>
  <c r="AC378" i="11"/>
  <c r="L385" i="11"/>
  <c r="O385" i="11"/>
  <c r="U378" i="11"/>
  <c r="J377" i="11"/>
  <c r="J378" i="11" s="1"/>
  <c r="T377" i="11"/>
  <c r="T378" i="11" s="1"/>
  <c r="G377" i="11"/>
  <c r="G378" i="11" s="1"/>
  <c r="T381" i="11"/>
  <c r="G381" i="11"/>
  <c r="N389" i="11"/>
  <c r="I389" i="11"/>
  <c r="D89" i="10"/>
  <c r="E88" i="10"/>
  <c r="Y389" i="9"/>
  <c r="Y378" i="9"/>
  <c r="C394" i="9"/>
  <c r="Z394" i="9" s="1"/>
  <c r="AC378" i="9"/>
  <c r="O389" i="9"/>
  <c r="T389" i="9"/>
  <c r="P389" i="9"/>
  <c r="L389" i="9"/>
  <c r="H389" i="9"/>
  <c r="V389" i="9"/>
  <c r="O378" i="9"/>
  <c r="AB378" i="9"/>
  <c r="J378" i="9"/>
  <c r="AD384" i="9"/>
  <c r="O381" i="9"/>
  <c r="Y381" i="9"/>
  <c r="L381" i="9"/>
  <c r="B395" i="9"/>
  <c r="C395" i="9" s="1"/>
  <c r="B399" i="9"/>
  <c r="AD380" i="9"/>
  <c r="F381" i="9"/>
  <c r="W381" i="9"/>
  <c r="J381" i="9"/>
  <c r="T381" i="9"/>
  <c r="W389" i="9"/>
  <c r="R389" i="9"/>
  <c r="AB389" i="9"/>
  <c r="Y386" i="9"/>
  <c r="Q386" i="9"/>
  <c r="I386" i="9"/>
  <c r="H386" i="9"/>
  <c r="B387" i="9"/>
  <c r="C387" i="9" s="1"/>
  <c r="W386" i="9"/>
  <c r="O386" i="9"/>
  <c r="G386" i="9"/>
  <c r="V386" i="9"/>
  <c r="AC386" i="9"/>
  <c r="U386" i="9"/>
  <c r="M386" i="9"/>
  <c r="AB386" i="9"/>
  <c r="T386" i="9"/>
  <c r="L386" i="9"/>
  <c r="X386" i="9"/>
  <c r="AA386" i="9"/>
  <c r="Z386" i="9"/>
  <c r="S386" i="9"/>
  <c r="R386" i="9"/>
  <c r="J386" i="9"/>
  <c r="K386" i="9"/>
  <c r="R385" i="9"/>
  <c r="AB385" i="9"/>
  <c r="W377" i="9"/>
  <c r="W378" i="9" s="1"/>
  <c r="R377" i="9"/>
  <c r="R378" i="9" s="1"/>
  <c r="M381" i="9"/>
  <c r="X382" i="9"/>
  <c r="J382" i="9"/>
  <c r="R381" i="9"/>
  <c r="AB381" i="9"/>
  <c r="X389" i="9"/>
  <c r="Z389" i="9"/>
  <c r="M389" i="9"/>
  <c r="H385" i="9"/>
  <c r="Z385" i="9"/>
  <c r="M385" i="9"/>
  <c r="AF368" i="9"/>
  <c r="H81" i="8" s="1"/>
  <c r="AE368" i="9"/>
  <c r="L377" i="9"/>
  <c r="L378" i="9" s="1"/>
  <c r="H377" i="9"/>
  <c r="H378" i="9" s="1"/>
  <c r="Z377" i="9"/>
  <c r="Z378" i="9" s="1"/>
  <c r="N381" i="9"/>
  <c r="H381" i="9"/>
  <c r="Z381" i="9"/>
  <c r="V378" i="9"/>
  <c r="B391" i="9"/>
  <c r="C391" i="9" s="1"/>
  <c r="Q390" i="9"/>
  <c r="K389" i="9"/>
  <c r="U389" i="9"/>
  <c r="G385" i="9"/>
  <c r="P385" i="9"/>
  <c r="K385" i="9"/>
  <c r="U385" i="9"/>
  <c r="AD376" i="9"/>
  <c r="AD372" i="9"/>
  <c r="AD373" i="9" s="1"/>
  <c r="AE373" i="9" s="1"/>
  <c r="G378" i="9"/>
  <c r="N378" i="9"/>
  <c r="M377" i="9"/>
  <c r="M378" i="9" s="1"/>
  <c r="P377" i="9"/>
  <c r="P378" i="9" s="1"/>
  <c r="K377" i="9"/>
  <c r="K378" i="9" s="1"/>
  <c r="U381" i="9"/>
  <c r="P381" i="9"/>
  <c r="K381" i="9"/>
  <c r="G389" i="9"/>
  <c r="S389" i="9"/>
  <c r="AC389" i="9"/>
  <c r="N385" i="9"/>
  <c r="X385" i="9"/>
  <c r="S385" i="9"/>
  <c r="AC385" i="9"/>
  <c r="AA378" i="9"/>
  <c r="S378" i="9"/>
  <c r="T378" i="9"/>
  <c r="F377" i="9"/>
  <c r="X377" i="9"/>
  <c r="X378" i="9" s="1"/>
  <c r="V381" i="9"/>
  <c r="X381" i="9"/>
  <c r="S381" i="9"/>
  <c r="I378" i="9"/>
  <c r="I389" i="9"/>
  <c r="AA389" i="9"/>
  <c r="F389" i="9"/>
  <c r="F385" i="9"/>
  <c r="I385" i="9"/>
  <c r="AC381" i="9"/>
  <c r="I381" i="9"/>
  <c r="D89" i="8"/>
  <c r="E88" i="8"/>
  <c r="AF368" i="7"/>
  <c r="H81" i="6" s="1"/>
  <c r="AE368" i="7"/>
  <c r="H377" i="7"/>
  <c r="H378" i="7" s="1"/>
  <c r="Z377" i="7"/>
  <c r="Z378" i="7" s="1"/>
  <c r="B391" i="7"/>
  <c r="C391" i="7" s="1"/>
  <c r="Q390" i="7"/>
  <c r="L377" i="7"/>
  <c r="L378" i="7" s="1"/>
  <c r="P377" i="7"/>
  <c r="P378" i="7" s="1"/>
  <c r="K377" i="7"/>
  <c r="K378" i="7" s="1"/>
  <c r="AD384" i="7"/>
  <c r="Y386" i="7"/>
  <c r="Q386" i="7"/>
  <c r="B387" i="7"/>
  <c r="C387" i="7" s="1"/>
  <c r="O386" i="7"/>
  <c r="G386" i="7"/>
  <c r="AB386" i="7"/>
  <c r="T386" i="7"/>
  <c r="I386" i="7"/>
  <c r="K386" i="7"/>
  <c r="J386" i="7"/>
  <c r="X385" i="7"/>
  <c r="S385" i="7"/>
  <c r="AC385" i="7"/>
  <c r="I389" i="7"/>
  <c r="AA389" i="7"/>
  <c r="F389" i="7"/>
  <c r="F377" i="7"/>
  <c r="X377" i="7"/>
  <c r="X378" i="7" s="1"/>
  <c r="S377" i="7"/>
  <c r="S378" i="7" s="1"/>
  <c r="N389" i="7"/>
  <c r="M377" i="7"/>
  <c r="M378" i="7" s="1"/>
  <c r="N377" i="7"/>
  <c r="N378" i="7" s="1"/>
  <c r="I377" i="7"/>
  <c r="I378" i="7" s="1"/>
  <c r="AA377" i="7"/>
  <c r="AA378" i="7" s="1"/>
  <c r="H389" i="7"/>
  <c r="Y389" i="7"/>
  <c r="L389" i="7"/>
  <c r="V389" i="7"/>
  <c r="T377" i="7"/>
  <c r="T378" i="7" s="1"/>
  <c r="V377" i="7"/>
  <c r="V378" i="7" s="1"/>
  <c r="Q377" i="7"/>
  <c r="Q378" i="7" s="1"/>
  <c r="N385" i="7"/>
  <c r="O385" i="7"/>
  <c r="Y385" i="7"/>
  <c r="L385" i="7"/>
  <c r="O381" i="7"/>
  <c r="Y381" i="7"/>
  <c r="L381" i="7"/>
  <c r="O389" i="7"/>
  <c r="J389" i="7"/>
  <c r="T389" i="7"/>
  <c r="AA394" i="7"/>
  <c r="S394" i="7"/>
  <c r="I394" i="7"/>
  <c r="X394" i="7"/>
  <c r="B395" i="7"/>
  <c r="C395" i="7" s="1"/>
  <c r="B399" i="7"/>
  <c r="C399" i="7" s="1"/>
  <c r="V394" i="7"/>
  <c r="K394" i="7"/>
  <c r="U394" i="7"/>
  <c r="M394" i="7"/>
  <c r="AD372" i="7"/>
  <c r="AD373" i="7" s="1"/>
  <c r="AE373" i="7" s="1"/>
  <c r="U377" i="7"/>
  <c r="U378" i="7" s="1"/>
  <c r="G377" i="7"/>
  <c r="G378" i="7" s="1"/>
  <c r="Y377" i="7"/>
  <c r="Y378" i="7" s="1"/>
  <c r="Q385" i="7"/>
  <c r="V385" i="7"/>
  <c r="J385" i="7"/>
  <c r="T385" i="7"/>
  <c r="AC381" i="7"/>
  <c r="W381" i="7"/>
  <c r="W383" i="7" s="1"/>
  <c r="J381" i="7"/>
  <c r="T381" i="7"/>
  <c r="P389" i="7"/>
  <c r="R389" i="7"/>
  <c r="AB389" i="7"/>
  <c r="AB377" i="7"/>
  <c r="AB378" i="7" s="1"/>
  <c r="O377" i="7"/>
  <c r="O378" i="7" s="1"/>
  <c r="J377" i="7"/>
  <c r="J378" i="7" s="1"/>
  <c r="W385" i="7"/>
  <c r="R385" i="7"/>
  <c r="H382" i="7"/>
  <c r="H383" i="7" s="1"/>
  <c r="W382" i="7"/>
  <c r="U382" i="7"/>
  <c r="U383" i="7" s="1"/>
  <c r="M382" i="7"/>
  <c r="M383" i="7" s="1"/>
  <c r="L382" i="7"/>
  <c r="O382" i="7"/>
  <c r="K382" i="7"/>
  <c r="K383" i="7" s="1"/>
  <c r="Y382" i="7"/>
  <c r="I382" i="7"/>
  <c r="I383" i="7" s="1"/>
  <c r="R381" i="7"/>
  <c r="W389" i="7"/>
  <c r="Z389" i="7"/>
  <c r="AC377" i="7"/>
  <c r="AC378" i="7" s="1"/>
  <c r="W377" i="7"/>
  <c r="W378" i="7" s="1"/>
  <c r="AD380" i="7"/>
  <c r="E89" i="6"/>
  <c r="D90" i="6"/>
  <c r="V368" i="5"/>
  <c r="N368" i="5"/>
  <c r="O371" i="5"/>
  <c r="Y371" i="5"/>
  <c r="AD366" i="5"/>
  <c r="AD374" i="5"/>
  <c r="AD363" i="5"/>
  <c r="AE363" i="5" s="1"/>
  <c r="H380" i="5"/>
  <c r="B381" i="5"/>
  <c r="C381" i="5" s="1"/>
  <c r="W380" i="5"/>
  <c r="O380" i="5"/>
  <c r="G380" i="5"/>
  <c r="V380" i="5"/>
  <c r="AC380" i="5"/>
  <c r="U380" i="5"/>
  <c r="M380" i="5"/>
  <c r="AB380" i="5"/>
  <c r="T380" i="5"/>
  <c r="L380" i="5"/>
  <c r="X380" i="5"/>
  <c r="S380" i="5"/>
  <c r="K380" i="5"/>
  <c r="Y380" i="5"/>
  <c r="Q380" i="5"/>
  <c r="I380" i="5"/>
  <c r="Z380" i="5"/>
  <c r="R380" i="5"/>
  <c r="U371" i="5"/>
  <c r="AC372" i="5"/>
  <c r="Q372" i="5"/>
  <c r="Q373" i="5" s="1"/>
  <c r="R371" i="5"/>
  <c r="I368" i="5"/>
  <c r="AA367" i="5"/>
  <c r="AA368" i="5" s="1"/>
  <c r="O367" i="5"/>
  <c r="O368" i="5" s="1"/>
  <c r="J367" i="5"/>
  <c r="J368" i="5" s="1"/>
  <c r="U379" i="5"/>
  <c r="X379" i="5"/>
  <c r="S379" i="5"/>
  <c r="L371" i="5"/>
  <c r="AC371" i="5"/>
  <c r="AC373" i="5" s="1"/>
  <c r="H371" i="5"/>
  <c r="Z371" i="5"/>
  <c r="O375" i="5"/>
  <c r="Y375" i="5"/>
  <c r="M367" i="5"/>
  <c r="M368" i="5" s="1"/>
  <c r="W367" i="5"/>
  <c r="W368" i="5" s="1"/>
  <c r="R367" i="5"/>
  <c r="R368" i="5" s="1"/>
  <c r="T371" i="5"/>
  <c r="F371" i="5"/>
  <c r="P371" i="5"/>
  <c r="L375" i="5"/>
  <c r="W375" i="5"/>
  <c r="J375" i="5"/>
  <c r="U367" i="5"/>
  <c r="U368" i="5" s="1"/>
  <c r="H367" i="5"/>
  <c r="H368" i="5" s="1"/>
  <c r="Z367" i="5"/>
  <c r="Z368" i="5" s="1"/>
  <c r="AB371" i="5"/>
  <c r="N371" i="5"/>
  <c r="X371" i="5"/>
  <c r="T375" i="5"/>
  <c r="B377" i="5"/>
  <c r="C377" i="5" s="1"/>
  <c r="W376" i="5"/>
  <c r="M376" i="5"/>
  <c r="G376" i="5"/>
  <c r="Z376" i="5"/>
  <c r="I376" i="5"/>
  <c r="R375" i="5"/>
  <c r="L367" i="5"/>
  <c r="L368" i="5" s="1"/>
  <c r="AC367" i="5"/>
  <c r="AC368" i="5" s="1"/>
  <c r="P367" i="5"/>
  <c r="P368" i="5" s="1"/>
  <c r="G379" i="5"/>
  <c r="Q379" i="5"/>
  <c r="H384" i="5"/>
  <c r="B385" i="5"/>
  <c r="C385" i="5" s="1"/>
  <c r="B389" i="5"/>
  <c r="C389" i="5" s="1"/>
  <c r="F384" i="5"/>
  <c r="W384" i="5"/>
  <c r="Z384" i="5"/>
  <c r="O379" i="5"/>
  <c r="Y379" i="5"/>
  <c r="AD370" i="5"/>
  <c r="K371" i="5"/>
  <c r="V371" i="5"/>
  <c r="AB375" i="5"/>
  <c r="H375" i="5"/>
  <c r="T367" i="5"/>
  <c r="T368" i="5" s="1"/>
  <c r="F367" i="5"/>
  <c r="E89" i="4"/>
  <c r="D90" i="4"/>
  <c r="H33" i="2"/>
  <c r="AB142" i="3"/>
  <c r="AB143" i="3" s="1"/>
  <c r="I142" i="3"/>
  <c r="I143" i="3" s="1"/>
  <c r="M142" i="3"/>
  <c r="M143" i="3" s="1"/>
  <c r="J142" i="3"/>
  <c r="J143" i="3" s="1"/>
  <c r="N142" i="3"/>
  <c r="N143" i="3" s="1"/>
  <c r="O142" i="3"/>
  <c r="O143" i="3" s="1"/>
  <c r="Q142" i="3"/>
  <c r="Q143" i="3" s="1"/>
  <c r="V146" i="3"/>
  <c r="W142" i="3"/>
  <c r="W143" i="3" s="1"/>
  <c r="AA142" i="3"/>
  <c r="AA143" i="3" s="1"/>
  <c r="J150" i="3"/>
  <c r="U142" i="3"/>
  <c r="U143" i="3" s="1"/>
  <c r="U150" i="3"/>
  <c r="D44" i="2"/>
  <c r="E43" i="2"/>
  <c r="N150" i="3"/>
  <c r="Q146" i="3"/>
  <c r="T146" i="3"/>
  <c r="Z146" i="3"/>
  <c r="F146" i="3"/>
  <c r="Y150" i="3"/>
  <c r="N146" i="3"/>
  <c r="AB150" i="3"/>
  <c r="L142" i="3"/>
  <c r="L143" i="3" s="1"/>
  <c r="H142" i="3"/>
  <c r="H143" i="3" s="1"/>
  <c r="R146" i="3"/>
  <c r="AC150" i="3"/>
  <c r="T154" i="3"/>
  <c r="K146" i="3"/>
  <c r="AC146" i="3"/>
  <c r="Z150" i="3"/>
  <c r="V150" i="3"/>
  <c r="I150" i="3"/>
  <c r="K150" i="3"/>
  <c r="G150" i="3"/>
  <c r="U154" i="3"/>
  <c r="L150" i="3"/>
  <c r="S150" i="3"/>
  <c r="O150" i="3"/>
  <c r="AC154" i="3"/>
  <c r="Z142" i="3"/>
  <c r="Z143" i="3" s="1"/>
  <c r="P142" i="3"/>
  <c r="P143" i="3" s="1"/>
  <c r="J146" i="3"/>
  <c r="P146" i="3"/>
  <c r="Q150" i="3"/>
  <c r="AA150" i="3"/>
  <c r="W150" i="3"/>
  <c r="T150" i="3"/>
  <c r="M150" i="3"/>
  <c r="P150" i="3"/>
  <c r="H154" i="3"/>
  <c r="P154" i="3"/>
  <c r="X146" i="3"/>
  <c r="J154" i="3"/>
  <c r="R154" i="3"/>
  <c r="AC142" i="3"/>
  <c r="AC143" i="3" s="1"/>
  <c r="F154" i="3"/>
  <c r="X154" i="3"/>
  <c r="C155" i="3"/>
  <c r="G155" i="3" s="1"/>
  <c r="AB154" i="3"/>
  <c r="K154" i="3"/>
  <c r="V154" i="3"/>
  <c r="R142" i="3"/>
  <c r="R143" i="3" s="1"/>
  <c r="F142" i="3"/>
  <c r="F143" i="3" s="1"/>
  <c r="X142" i="3"/>
  <c r="X143" i="3" s="1"/>
  <c r="I146" i="3"/>
  <c r="S146" i="3"/>
  <c r="G146" i="3"/>
  <c r="H150" i="3"/>
  <c r="Y154" i="3"/>
  <c r="N154" i="3"/>
  <c r="C147" i="3"/>
  <c r="X147" i="3" s="1"/>
  <c r="C159" i="3"/>
  <c r="X159" i="3" s="1"/>
  <c r="G154" i="3"/>
  <c r="Y146" i="3"/>
  <c r="AA146" i="3"/>
  <c r="O146" i="3"/>
  <c r="C151" i="3"/>
  <c r="H151" i="3" s="1"/>
  <c r="I154" i="3"/>
  <c r="S154" i="3"/>
  <c r="L154" i="3"/>
  <c r="AA154" i="3"/>
  <c r="O154" i="3"/>
  <c r="Y142" i="3"/>
  <c r="Y143" i="3" s="1"/>
  <c r="K142" i="3"/>
  <c r="K143" i="3" s="1"/>
  <c r="V142" i="3"/>
  <c r="V143" i="3" s="1"/>
  <c r="L146" i="3"/>
  <c r="M146" i="3"/>
  <c r="W146" i="3"/>
  <c r="R150" i="3"/>
  <c r="F150" i="3"/>
  <c r="Z154" i="3"/>
  <c r="Q154" i="3"/>
  <c r="M154" i="3"/>
  <c r="T142" i="3"/>
  <c r="T143" i="3" s="1"/>
  <c r="S142" i="3"/>
  <c r="S143" i="3" s="1"/>
  <c r="AB146" i="3"/>
  <c r="U146" i="3"/>
  <c r="AD149" i="3"/>
  <c r="B152" i="3"/>
  <c r="AD137" i="3"/>
  <c r="AD138" i="3" s="1"/>
  <c r="AE138" i="3" s="1"/>
  <c r="B164" i="3"/>
  <c r="B160" i="3"/>
  <c r="G143" i="3"/>
  <c r="B156" i="3"/>
  <c r="AD145" i="3"/>
  <c r="AD141" i="3"/>
  <c r="P394" i="11" l="1"/>
  <c r="K394" i="11"/>
  <c r="U394" i="11"/>
  <c r="W394" i="11"/>
  <c r="AD381" i="11"/>
  <c r="P382" i="11"/>
  <c r="K382" i="11"/>
  <c r="K383" i="11" s="1"/>
  <c r="U382" i="11"/>
  <c r="U383" i="11" s="1"/>
  <c r="I386" i="11"/>
  <c r="AA386" i="11"/>
  <c r="F386" i="11"/>
  <c r="K395" i="11"/>
  <c r="Z395" i="11"/>
  <c r="R395" i="11"/>
  <c r="J395" i="11"/>
  <c r="P395" i="11"/>
  <c r="H395" i="11"/>
  <c r="B396" i="11"/>
  <c r="C396" i="11" s="1"/>
  <c r="W395" i="11"/>
  <c r="F395" i="11"/>
  <c r="AC395" i="11"/>
  <c r="U395" i="11"/>
  <c r="M395" i="11"/>
  <c r="Y395" i="11"/>
  <c r="N386" i="11"/>
  <c r="I394" i="11"/>
  <c r="AA394" i="11"/>
  <c r="F394" i="11"/>
  <c r="AC383" i="11"/>
  <c r="I382" i="11"/>
  <c r="I383" i="11" s="1"/>
  <c r="AA382" i="11"/>
  <c r="AA383" i="11" s="1"/>
  <c r="F382" i="11"/>
  <c r="Y386" i="11"/>
  <c r="L386" i="11"/>
  <c r="V386" i="11"/>
  <c r="N394" i="11"/>
  <c r="R391" i="11"/>
  <c r="J391" i="11"/>
  <c r="X391" i="11"/>
  <c r="P391" i="11"/>
  <c r="H391" i="11"/>
  <c r="F391" i="11"/>
  <c r="AC391" i="11"/>
  <c r="U391" i="11"/>
  <c r="M391" i="11"/>
  <c r="AB391" i="11"/>
  <c r="T391" i="11"/>
  <c r="V391" i="11"/>
  <c r="B392" i="11"/>
  <c r="C392" i="11" s="1"/>
  <c r="I391" i="11"/>
  <c r="AA391" i="11"/>
  <c r="G391" i="11"/>
  <c r="Y391" i="11"/>
  <c r="W391" i="11"/>
  <c r="Q391" i="11"/>
  <c r="O391" i="11"/>
  <c r="K391" i="11"/>
  <c r="AD377" i="11"/>
  <c r="AD378" i="11" s="1"/>
  <c r="AE378" i="11" s="1"/>
  <c r="AD385" i="11"/>
  <c r="N382" i="11"/>
  <c r="J386" i="11"/>
  <c r="T386" i="11"/>
  <c r="G386" i="11"/>
  <c r="Q394" i="11"/>
  <c r="Y394" i="11"/>
  <c r="L394" i="11"/>
  <c r="V394" i="11"/>
  <c r="M390" i="11"/>
  <c r="Y390" i="11"/>
  <c r="N390" i="11"/>
  <c r="G382" i="11"/>
  <c r="G383" i="11" s="1"/>
  <c r="Y382" i="11"/>
  <c r="Y383" i="11" s="1"/>
  <c r="L382" i="11"/>
  <c r="L383" i="11" s="1"/>
  <c r="V382" i="11"/>
  <c r="V383" i="11" s="1"/>
  <c r="R386" i="11"/>
  <c r="AB386" i="11"/>
  <c r="O386" i="11"/>
  <c r="AD389" i="11"/>
  <c r="J394" i="11"/>
  <c r="T394" i="11"/>
  <c r="Z399" i="11"/>
  <c r="Q399" i="11"/>
  <c r="I399" i="11"/>
  <c r="B400" i="11"/>
  <c r="C400" i="11" s="1"/>
  <c r="G399" i="11"/>
  <c r="B404" i="11"/>
  <c r="C404" i="11" s="1"/>
  <c r="W390" i="11"/>
  <c r="O390" i="11"/>
  <c r="R390" i="11"/>
  <c r="V390" i="11"/>
  <c r="O382" i="11"/>
  <c r="O383" i="11" s="1"/>
  <c r="J382" i="11"/>
  <c r="T382" i="11"/>
  <c r="T383" i="11" s="1"/>
  <c r="J383" i="11"/>
  <c r="H386" i="11"/>
  <c r="Z386" i="11"/>
  <c r="M386" i="11"/>
  <c r="W386" i="11"/>
  <c r="R394" i="11"/>
  <c r="AB394" i="11"/>
  <c r="G394" i="11"/>
  <c r="G390" i="11"/>
  <c r="S390" i="11"/>
  <c r="X383" i="11"/>
  <c r="W382" i="11"/>
  <c r="W383" i="11" s="1"/>
  <c r="R382" i="11"/>
  <c r="R383" i="11" s="1"/>
  <c r="AB382" i="11"/>
  <c r="AB383" i="11" s="1"/>
  <c r="P386" i="11"/>
  <c r="K386" i="11"/>
  <c r="U386" i="11"/>
  <c r="Z387" i="11"/>
  <c r="H387" i="11"/>
  <c r="U387" i="11"/>
  <c r="Y387" i="11"/>
  <c r="H394" i="11"/>
  <c r="Z394" i="11"/>
  <c r="M394" i="11"/>
  <c r="N383" i="11"/>
  <c r="P383" i="11"/>
  <c r="H382" i="11"/>
  <c r="H383" i="11" s="1"/>
  <c r="Z382" i="11"/>
  <c r="Z383" i="11" s="1"/>
  <c r="M383" i="11"/>
  <c r="X386" i="11"/>
  <c r="S386" i="11"/>
  <c r="E89" i="10"/>
  <c r="D90" i="10"/>
  <c r="P394" i="9"/>
  <c r="K394" i="9"/>
  <c r="U394" i="9"/>
  <c r="N394" i="9"/>
  <c r="C399" i="9"/>
  <c r="M399" i="9" s="1"/>
  <c r="AD377" i="9"/>
  <c r="N382" i="9"/>
  <c r="N383" i="9" s="1"/>
  <c r="J383" i="9"/>
  <c r="M390" i="9"/>
  <c r="W390" i="9"/>
  <c r="J390" i="9"/>
  <c r="Q382" i="9"/>
  <c r="Q383" i="9" s="1"/>
  <c r="L382" i="9"/>
  <c r="L383" i="9" s="1"/>
  <c r="V382" i="9"/>
  <c r="AB394" i="9"/>
  <c r="V394" i="9"/>
  <c r="X394" i="9"/>
  <c r="S394" i="9"/>
  <c r="F378" i="9"/>
  <c r="L390" i="9"/>
  <c r="U390" i="9"/>
  <c r="V391" i="9"/>
  <c r="AB391" i="9"/>
  <c r="T391" i="9"/>
  <c r="L391" i="9"/>
  <c r="N391" i="9"/>
  <c r="R391" i="9"/>
  <c r="J391" i="9"/>
  <c r="Y391" i="9"/>
  <c r="Q391" i="9"/>
  <c r="B392" i="9"/>
  <c r="C392" i="9" s="1"/>
  <c r="W391" i="9"/>
  <c r="H391" i="9"/>
  <c r="P391" i="9"/>
  <c r="O391" i="9"/>
  <c r="R390" i="9"/>
  <c r="R382" i="9"/>
  <c r="R383" i="9" s="1"/>
  <c r="T382" i="9"/>
  <c r="G382" i="9"/>
  <c r="G383" i="9" s="1"/>
  <c r="AD381" i="9"/>
  <c r="T394" i="9"/>
  <c r="B400" i="9"/>
  <c r="C400" i="9" s="1"/>
  <c r="G399" i="9"/>
  <c r="B404" i="9"/>
  <c r="V399" i="9"/>
  <c r="U399" i="9"/>
  <c r="T399" i="9"/>
  <c r="L399" i="9"/>
  <c r="P399" i="9"/>
  <c r="K399" i="9"/>
  <c r="Y399" i="9"/>
  <c r="R399" i="9"/>
  <c r="Q399" i="9"/>
  <c r="J399" i="9"/>
  <c r="I399" i="9"/>
  <c r="I394" i="9"/>
  <c r="AA394" i="9"/>
  <c r="AD378" i="9"/>
  <c r="AE378" i="9" s="1"/>
  <c r="S390" i="9"/>
  <c r="AC390" i="9"/>
  <c r="H390" i="9"/>
  <c r="Z390" i="9"/>
  <c r="Y382" i="9"/>
  <c r="Y383" i="9" s="1"/>
  <c r="AB382" i="9"/>
  <c r="AB383" i="9" s="1"/>
  <c r="O382" i="9"/>
  <c r="O383" i="9" s="1"/>
  <c r="AC394" i="9"/>
  <c r="G394" i="9"/>
  <c r="Q394" i="9"/>
  <c r="K390" i="9"/>
  <c r="F390" i="9"/>
  <c r="P390" i="9"/>
  <c r="Z382" i="9"/>
  <c r="Z383" i="9" s="1"/>
  <c r="M382" i="9"/>
  <c r="M383" i="9" s="1"/>
  <c r="W382" i="9"/>
  <c r="W383" i="9" s="1"/>
  <c r="AC387" i="9"/>
  <c r="AC388" i="9" s="1"/>
  <c r="U387" i="9"/>
  <c r="U388" i="9" s="1"/>
  <c r="M387" i="9"/>
  <c r="M388" i="9" s="1"/>
  <c r="AB387" i="9"/>
  <c r="AB388" i="9" s="1"/>
  <c r="T387" i="9"/>
  <c r="T388" i="9" s="1"/>
  <c r="AA387" i="9"/>
  <c r="AA388" i="9" s="1"/>
  <c r="S387" i="9"/>
  <c r="S388" i="9" s="1"/>
  <c r="K387" i="9"/>
  <c r="K388" i="9" s="1"/>
  <c r="Z387" i="9"/>
  <c r="Z388" i="9" s="1"/>
  <c r="R387" i="9"/>
  <c r="R388" i="9" s="1"/>
  <c r="Q387" i="9"/>
  <c r="Q388" i="9" s="1"/>
  <c r="I387" i="9"/>
  <c r="I388" i="9" s="1"/>
  <c r="X387" i="9"/>
  <c r="X388" i="9" s="1"/>
  <c r="P387" i="9"/>
  <c r="H387" i="9"/>
  <c r="H388" i="9" s="1"/>
  <c r="W387" i="9"/>
  <c r="W388" i="9" s="1"/>
  <c r="F387" i="9"/>
  <c r="G387" i="9"/>
  <c r="G388" i="9" s="1"/>
  <c r="N387" i="9"/>
  <c r="O394" i="9"/>
  <c r="Y394" i="9"/>
  <c r="O390" i="9"/>
  <c r="X383" i="9"/>
  <c r="T390" i="9"/>
  <c r="N390" i="9"/>
  <c r="X390" i="9"/>
  <c r="K382" i="9"/>
  <c r="K383" i="9" s="1"/>
  <c r="U382" i="9"/>
  <c r="U383" i="9" s="1"/>
  <c r="H382" i="9"/>
  <c r="H383" i="9" s="1"/>
  <c r="L394" i="9"/>
  <c r="W394" i="9"/>
  <c r="J394" i="9"/>
  <c r="Y390" i="9"/>
  <c r="V383" i="9"/>
  <c r="AA390" i="9"/>
  <c r="V390" i="9"/>
  <c r="I390" i="9"/>
  <c r="S382" i="9"/>
  <c r="S383" i="9" s="1"/>
  <c r="AC382" i="9"/>
  <c r="AC383" i="9" s="1"/>
  <c r="P382" i="9"/>
  <c r="P383" i="9" s="1"/>
  <c r="F386" i="9"/>
  <c r="F388" i="9" s="1"/>
  <c r="P386" i="9"/>
  <c r="M394" i="9"/>
  <c r="B396" i="9"/>
  <c r="C396" i="9" s="1"/>
  <c r="W395" i="9"/>
  <c r="O395" i="9"/>
  <c r="AC395" i="9"/>
  <c r="U395" i="9"/>
  <c r="M395" i="9"/>
  <c r="AB395" i="9"/>
  <c r="G395" i="9"/>
  <c r="S395" i="9"/>
  <c r="K395" i="9"/>
  <c r="Z395" i="9"/>
  <c r="R395" i="9"/>
  <c r="I395" i="9"/>
  <c r="Q395" i="9"/>
  <c r="Y395" i="9"/>
  <c r="X395" i="9"/>
  <c r="R394" i="9"/>
  <c r="AD389" i="9"/>
  <c r="AD385" i="9"/>
  <c r="AB390" i="9"/>
  <c r="G390" i="9"/>
  <c r="I382" i="9"/>
  <c r="I383" i="9" s="1"/>
  <c r="AA382" i="9"/>
  <c r="AA383" i="9" s="1"/>
  <c r="F382" i="9"/>
  <c r="N386" i="9"/>
  <c r="T383" i="9"/>
  <c r="F394" i="9"/>
  <c r="H394" i="9"/>
  <c r="E89" i="8"/>
  <c r="D90" i="8"/>
  <c r="AD385" i="7"/>
  <c r="O383" i="7"/>
  <c r="Y383" i="7"/>
  <c r="AD389" i="7"/>
  <c r="O390" i="7"/>
  <c r="Y390" i="7"/>
  <c r="X399" i="7"/>
  <c r="B400" i="7"/>
  <c r="C400" i="7" s="1"/>
  <c r="O399" i="7"/>
  <c r="G399" i="7"/>
  <c r="B404" i="7"/>
  <c r="C404" i="7" s="1"/>
  <c r="V399" i="7"/>
  <c r="AC399" i="7"/>
  <c r="M399" i="7"/>
  <c r="AB399" i="7"/>
  <c r="T399" i="7"/>
  <c r="L399" i="7"/>
  <c r="P399" i="7"/>
  <c r="S399" i="7"/>
  <c r="K399" i="7"/>
  <c r="R399" i="7"/>
  <c r="Q399" i="7"/>
  <c r="J399" i="7"/>
  <c r="I399" i="7"/>
  <c r="Z399" i="7"/>
  <c r="M390" i="7"/>
  <c r="W390" i="7"/>
  <c r="J390" i="7"/>
  <c r="S382" i="7"/>
  <c r="S383" i="7" s="1"/>
  <c r="AC382" i="7"/>
  <c r="AC383" i="7" s="1"/>
  <c r="P382" i="7"/>
  <c r="P383" i="7" s="1"/>
  <c r="AB394" i="7"/>
  <c r="G394" i="7"/>
  <c r="Q394" i="7"/>
  <c r="R386" i="7"/>
  <c r="M386" i="7"/>
  <c r="W386" i="7"/>
  <c r="K390" i="7"/>
  <c r="U390" i="7"/>
  <c r="V391" i="7"/>
  <c r="F391" i="7"/>
  <c r="AC391" i="7"/>
  <c r="U391" i="7"/>
  <c r="M391" i="7"/>
  <c r="AB391" i="7"/>
  <c r="T391" i="7"/>
  <c r="L391" i="7"/>
  <c r="N391" i="7"/>
  <c r="AA391" i="7"/>
  <c r="S391" i="7"/>
  <c r="K391" i="7"/>
  <c r="Z391" i="7"/>
  <c r="R391" i="7"/>
  <c r="J391" i="7"/>
  <c r="Y391" i="7"/>
  <c r="Q391" i="7"/>
  <c r="I391" i="7"/>
  <c r="B392" i="7"/>
  <c r="C392" i="7" s="1"/>
  <c r="X391" i="7"/>
  <c r="W391" i="7"/>
  <c r="P391" i="7"/>
  <c r="O391" i="7"/>
  <c r="H391" i="7"/>
  <c r="G391" i="7"/>
  <c r="R390" i="7"/>
  <c r="Z382" i="7"/>
  <c r="Z383" i="7" s="1"/>
  <c r="AA382" i="7"/>
  <c r="AA383" i="7" s="1"/>
  <c r="F382" i="7"/>
  <c r="X382" i="7"/>
  <c r="X383" i="7" s="1"/>
  <c r="AC394" i="7"/>
  <c r="O394" i="7"/>
  <c r="Y394" i="7"/>
  <c r="S386" i="7"/>
  <c r="U386" i="7"/>
  <c r="AC387" i="7"/>
  <c r="U387" i="7"/>
  <c r="M387" i="7"/>
  <c r="AA387" i="7"/>
  <c r="S387" i="7"/>
  <c r="K387" i="7"/>
  <c r="K388" i="7" s="1"/>
  <c r="Q387" i="7"/>
  <c r="Q388" i="7" s="1"/>
  <c r="I387" i="7"/>
  <c r="I388" i="7" s="1"/>
  <c r="X387" i="7"/>
  <c r="P387" i="7"/>
  <c r="N387" i="7"/>
  <c r="G387" i="7"/>
  <c r="G388" i="7" s="1"/>
  <c r="F387" i="7"/>
  <c r="L390" i="7"/>
  <c r="AC390" i="7"/>
  <c r="H390" i="7"/>
  <c r="Z390" i="7"/>
  <c r="N382" i="7"/>
  <c r="N383" i="7" s="1"/>
  <c r="AD381" i="7"/>
  <c r="W394" i="7"/>
  <c r="J394" i="7"/>
  <c r="Z386" i="7"/>
  <c r="AC386" i="7"/>
  <c r="H386" i="7"/>
  <c r="S390" i="7"/>
  <c r="F390" i="7"/>
  <c r="P390" i="7"/>
  <c r="J382" i="7"/>
  <c r="J383" i="7" s="1"/>
  <c r="V382" i="7"/>
  <c r="V383" i="7" s="1"/>
  <c r="L394" i="7"/>
  <c r="B396" i="7"/>
  <c r="C396" i="7" s="1"/>
  <c r="W395" i="7"/>
  <c r="O395" i="7"/>
  <c r="G395" i="7"/>
  <c r="F395" i="7"/>
  <c r="U395" i="7"/>
  <c r="M395" i="7"/>
  <c r="AB395" i="7"/>
  <c r="T395" i="7"/>
  <c r="V395" i="7"/>
  <c r="AA395" i="7"/>
  <c r="K395" i="7"/>
  <c r="Z395" i="7"/>
  <c r="R395" i="7"/>
  <c r="J395" i="7"/>
  <c r="H395" i="7"/>
  <c r="Y395" i="7"/>
  <c r="Q395" i="7"/>
  <c r="P395" i="7"/>
  <c r="R394" i="7"/>
  <c r="AA386" i="7"/>
  <c r="F386" i="7"/>
  <c r="P386" i="7"/>
  <c r="T390" i="7"/>
  <c r="N390" i="7"/>
  <c r="X390" i="7"/>
  <c r="T382" i="7"/>
  <c r="T383" i="7" s="1"/>
  <c r="F394" i="7"/>
  <c r="H394" i="7"/>
  <c r="Z394" i="7"/>
  <c r="AD377" i="7"/>
  <c r="AD378" i="7" s="1"/>
  <c r="AE378" i="7" s="1"/>
  <c r="F378" i="7"/>
  <c r="N386" i="7"/>
  <c r="N388" i="7" s="1"/>
  <c r="X386" i="7"/>
  <c r="AA390" i="7"/>
  <c r="V390" i="7"/>
  <c r="I390" i="7"/>
  <c r="Q382" i="7"/>
  <c r="Q383" i="7" s="1"/>
  <c r="G382" i="7"/>
  <c r="G383" i="7" s="1"/>
  <c r="R382" i="7"/>
  <c r="R383" i="7" s="1"/>
  <c r="AB382" i="7"/>
  <c r="AB383" i="7" s="1"/>
  <c r="T394" i="7"/>
  <c r="N394" i="7"/>
  <c r="P394" i="7"/>
  <c r="L383" i="7"/>
  <c r="L386" i="7"/>
  <c r="V386" i="7"/>
  <c r="AB390" i="7"/>
  <c r="G390" i="7"/>
  <c r="D91" i="6"/>
  <c r="E90" i="6"/>
  <c r="AD367" i="5"/>
  <c r="AD368" i="5" s="1"/>
  <c r="AF368" i="5" s="1"/>
  <c r="H81" i="4" s="1"/>
  <c r="R384" i="5"/>
  <c r="AC384" i="5"/>
  <c r="AB385" i="5"/>
  <c r="T385" i="5"/>
  <c r="L385" i="5"/>
  <c r="R385" i="5"/>
  <c r="J385" i="5"/>
  <c r="Q385" i="5"/>
  <c r="V385" i="5"/>
  <c r="N385" i="5"/>
  <c r="O385" i="5"/>
  <c r="B386" i="5"/>
  <c r="C386" i="5" s="1"/>
  <c r="R376" i="5"/>
  <c r="AB376" i="5"/>
  <c r="O376" i="5"/>
  <c r="F368" i="5"/>
  <c r="I372" i="5"/>
  <c r="I373" i="5" s="1"/>
  <c r="AA372" i="5"/>
  <c r="AA373" i="5" s="1"/>
  <c r="F372" i="5"/>
  <c r="N372" i="5"/>
  <c r="N373" i="5" s="1"/>
  <c r="N384" i="5"/>
  <c r="P384" i="5"/>
  <c r="Q376" i="5"/>
  <c r="K376" i="5"/>
  <c r="U376" i="5"/>
  <c r="Y377" i="5"/>
  <c r="H372" i="5"/>
  <c r="H373" i="5" s="1"/>
  <c r="Y372" i="5"/>
  <c r="Y373" i="5" s="1"/>
  <c r="L372" i="5"/>
  <c r="L373" i="5" s="1"/>
  <c r="V372" i="5"/>
  <c r="V373" i="5" s="1"/>
  <c r="L384" i="5"/>
  <c r="V384" i="5"/>
  <c r="X384" i="5"/>
  <c r="Y376" i="5"/>
  <c r="S376" i="5"/>
  <c r="AC376" i="5"/>
  <c r="P372" i="5"/>
  <c r="P373" i="5" s="1"/>
  <c r="J372" i="5"/>
  <c r="J373" i="5" s="1"/>
  <c r="T372" i="5"/>
  <c r="K384" i="5"/>
  <c r="T384" i="5"/>
  <c r="B390" i="5"/>
  <c r="C390" i="5" s="1"/>
  <c r="B394" i="5"/>
  <c r="C394" i="5" s="1"/>
  <c r="V389" i="5"/>
  <c r="I389" i="5"/>
  <c r="I384" i="5"/>
  <c r="H376" i="5"/>
  <c r="AA376" i="5"/>
  <c r="F376" i="5"/>
  <c r="AD371" i="5"/>
  <c r="X372" i="5"/>
  <c r="X373" i="5" s="1"/>
  <c r="R372" i="5"/>
  <c r="R373" i="5" s="1"/>
  <c r="AB372" i="5"/>
  <c r="AB373" i="5" s="1"/>
  <c r="AB381" i="5"/>
  <c r="L381" i="5"/>
  <c r="T381" i="5"/>
  <c r="Z381" i="5"/>
  <c r="R381" i="5"/>
  <c r="Y381" i="5"/>
  <c r="Q381" i="5"/>
  <c r="X381" i="5"/>
  <c r="P381" i="5"/>
  <c r="H381" i="5"/>
  <c r="B382" i="5"/>
  <c r="C382" i="5" s="1"/>
  <c r="O381" i="5"/>
  <c r="G381" i="5"/>
  <c r="U381" i="5"/>
  <c r="M381" i="5"/>
  <c r="V381" i="5"/>
  <c r="N381" i="5"/>
  <c r="AB384" i="5"/>
  <c r="Q384" i="5"/>
  <c r="N376" i="5"/>
  <c r="T373" i="5"/>
  <c r="G372" i="5"/>
  <c r="G373" i="5" s="1"/>
  <c r="Z372" i="5"/>
  <c r="Z373" i="5" s="1"/>
  <c r="M372" i="5"/>
  <c r="M373" i="5" s="1"/>
  <c r="AD379" i="5"/>
  <c r="S384" i="5"/>
  <c r="G384" i="5"/>
  <c r="P376" i="5"/>
  <c r="AA384" i="5"/>
  <c r="M384" i="5"/>
  <c r="O384" i="5"/>
  <c r="Y384" i="5"/>
  <c r="X376" i="5"/>
  <c r="L376" i="5"/>
  <c r="V376" i="5"/>
  <c r="O372" i="5"/>
  <c r="O373" i="5" s="1"/>
  <c r="K372" i="5"/>
  <c r="K373" i="5" s="1"/>
  <c r="U372" i="5"/>
  <c r="U373" i="5" s="1"/>
  <c r="J380" i="5"/>
  <c r="AA380" i="5"/>
  <c r="F380" i="5"/>
  <c r="P380" i="5"/>
  <c r="AD375" i="5"/>
  <c r="F373" i="5"/>
  <c r="J384" i="5"/>
  <c r="U384" i="5"/>
  <c r="J376" i="5"/>
  <c r="T376" i="5"/>
  <c r="W372" i="5"/>
  <c r="W373" i="5" s="1"/>
  <c r="S372" i="5"/>
  <c r="S373" i="5" s="1"/>
  <c r="N380" i="5"/>
  <c r="D91" i="4"/>
  <c r="E90" i="4"/>
  <c r="AA155" i="3"/>
  <c r="H155" i="3"/>
  <c r="D45" i="2"/>
  <c r="E44" i="2"/>
  <c r="T159" i="3"/>
  <c r="U155" i="3"/>
  <c r="S159" i="3"/>
  <c r="W155" i="3"/>
  <c r="AA159" i="3"/>
  <c r="M159" i="3"/>
  <c r="N159" i="3"/>
  <c r="Q159" i="3"/>
  <c r="O159" i="3"/>
  <c r="I155" i="3"/>
  <c r="Y159" i="3"/>
  <c r="H159" i="3"/>
  <c r="T155" i="3"/>
  <c r="Y155" i="3"/>
  <c r="J159" i="3"/>
  <c r="Z155" i="3"/>
  <c r="W159" i="3"/>
  <c r="M155" i="3"/>
  <c r="P155" i="3"/>
  <c r="AC155" i="3"/>
  <c r="AB155" i="3"/>
  <c r="F155" i="3"/>
  <c r="P151" i="3"/>
  <c r="I159" i="3"/>
  <c r="U159" i="3"/>
  <c r="J155" i="3"/>
  <c r="N155" i="3"/>
  <c r="X151" i="3"/>
  <c r="L159" i="3"/>
  <c r="AC159" i="3"/>
  <c r="R155" i="3"/>
  <c r="O155" i="3"/>
  <c r="P159" i="3"/>
  <c r="J151" i="3"/>
  <c r="R151" i="3"/>
  <c r="T147" i="3"/>
  <c r="T148" i="3" s="1"/>
  <c r="AC151" i="3"/>
  <c r="Z159" i="3"/>
  <c r="V159" i="3"/>
  <c r="Z147" i="3"/>
  <c r="Z148" i="3" s="1"/>
  <c r="X155" i="3"/>
  <c r="F151" i="3"/>
  <c r="AB159" i="3"/>
  <c r="K159" i="3"/>
  <c r="G159" i="3"/>
  <c r="N147" i="3"/>
  <c r="N148" i="3" s="1"/>
  <c r="K147" i="3"/>
  <c r="K148" i="3" s="1"/>
  <c r="S147" i="3"/>
  <c r="S148" i="3" s="1"/>
  <c r="Q151" i="3"/>
  <c r="K151" i="3"/>
  <c r="V151" i="3"/>
  <c r="AB147" i="3"/>
  <c r="AB148" i="3" s="1"/>
  <c r="AA147" i="3"/>
  <c r="AA148" i="3" s="1"/>
  <c r="O147" i="3"/>
  <c r="O148" i="3" s="1"/>
  <c r="V147" i="3"/>
  <c r="V148" i="3" s="1"/>
  <c r="Q147" i="3"/>
  <c r="Q148" i="3" s="1"/>
  <c r="G147" i="3"/>
  <c r="G148" i="3" s="1"/>
  <c r="C160" i="3"/>
  <c r="O160" i="3" s="1"/>
  <c r="T151" i="3"/>
  <c r="S151" i="3"/>
  <c r="G151" i="3"/>
  <c r="I147" i="3"/>
  <c r="I148" i="3" s="1"/>
  <c r="M147" i="3"/>
  <c r="M148" i="3" s="1"/>
  <c r="W147" i="3"/>
  <c r="W148" i="3" s="1"/>
  <c r="I151" i="3"/>
  <c r="Z151" i="3"/>
  <c r="N151" i="3"/>
  <c r="Y151" i="3"/>
  <c r="AA151" i="3"/>
  <c r="O151" i="3"/>
  <c r="L147" i="3"/>
  <c r="L148" i="3" s="1"/>
  <c r="U147" i="3"/>
  <c r="U148" i="3" s="1"/>
  <c r="H147" i="3"/>
  <c r="H148" i="3" s="1"/>
  <c r="C164" i="3"/>
  <c r="O164" i="3" s="1"/>
  <c r="C156" i="3"/>
  <c r="W156" i="3" s="1"/>
  <c r="C152" i="3"/>
  <c r="H152" i="3" s="1"/>
  <c r="L151" i="3"/>
  <c r="M151" i="3"/>
  <c r="W151" i="3"/>
  <c r="R159" i="3"/>
  <c r="F159" i="3"/>
  <c r="J147" i="3"/>
  <c r="J148" i="3" s="1"/>
  <c r="AC147" i="3"/>
  <c r="AC148" i="3" s="1"/>
  <c r="P147" i="3"/>
  <c r="P148" i="3" s="1"/>
  <c r="L155" i="3"/>
  <c r="K155" i="3"/>
  <c r="V155" i="3"/>
  <c r="Y147" i="3"/>
  <c r="Y148" i="3" s="1"/>
  <c r="AB151" i="3"/>
  <c r="U151" i="3"/>
  <c r="R147" i="3"/>
  <c r="R148" i="3" s="1"/>
  <c r="F147" i="3"/>
  <c r="Q155" i="3"/>
  <c r="S155" i="3"/>
  <c r="AD154" i="3"/>
  <c r="B161" i="3"/>
  <c r="AD150" i="3"/>
  <c r="B157" i="3"/>
  <c r="X148" i="3"/>
  <c r="B169" i="3"/>
  <c r="B165" i="3"/>
  <c r="AD146" i="3"/>
  <c r="AD142" i="3"/>
  <c r="AD143" i="3" s="1"/>
  <c r="AE143" i="3" s="1"/>
  <c r="O387" i="11" l="1"/>
  <c r="J387" i="11"/>
  <c r="J388" i="11" s="1"/>
  <c r="Z388" i="11"/>
  <c r="N399" i="11"/>
  <c r="P399" i="11"/>
  <c r="K399" i="11"/>
  <c r="M387" i="11"/>
  <c r="M388" i="11" s="1"/>
  <c r="W387" i="11"/>
  <c r="R387" i="11"/>
  <c r="R388" i="11" s="1"/>
  <c r="H388" i="11"/>
  <c r="V399" i="11"/>
  <c r="X399" i="11"/>
  <c r="S399" i="11"/>
  <c r="B397" i="11"/>
  <c r="C397" i="11" s="1"/>
  <c r="W396" i="11"/>
  <c r="O396" i="11"/>
  <c r="AC396" i="11"/>
  <c r="U396" i="11"/>
  <c r="M396" i="11"/>
  <c r="AB396" i="11"/>
  <c r="G396" i="11"/>
  <c r="S396" i="11"/>
  <c r="K396" i="11"/>
  <c r="Z396" i="11"/>
  <c r="R396" i="11"/>
  <c r="Q396" i="11"/>
  <c r="I396" i="11"/>
  <c r="X396" i="11"/>
  <c r="P396" i="11"/>
  <c r="H396" i="11"/>
  <c r="B405" i="11"/>
  <c r="C405" i="11" s="1"/>
  <c r="B409" i="11"/>
  <c r="C409" i="11" s="1"/>
  <c r="AC404" i="11"/>
  <c r="AA399" i="11"/>
  <c r="AD390" i="11"/>
  <c r="AD394" i="11"/>
  <c r="Y388" i="11"/>
  <c r="F387" i="11"/>
  <c r="X387" i="11"/>
  <c r="X388" i="11" s="1"/>
  <c r="S387" i="11"/>
  <c r="S388" i="11" s="1"/>
  <c r="M399" i="11"/>
  <c r="O399" i="11"/>
  <c r="Y399" i="11"/>
  <c r="L399" i="11"/>
  <c r="L392" i="11"/>
  <c r="N392" i="11"/>
  <c r="Q392" i="11"/>
  <c r="Q393" i="11" s="1"/>
  <c r="I392" i="11"/>
  <c r="I393" i="11" s="1"/>
  <c r="K392" i="11"/>
  <c r="K393" i="11" s="1"/>
  <c r="G392" i="11"/>
  <c r="G393" i="11" s="1"/>
  <c r="Z391" i="11"/>
  <c r="L395" i="11"/>
  <c r="N395" i="11"/>
  <c r="X395" i="11"/>
  <c r="S395" i="11"/>
  <c r="L387" i="11"/>
  <c r="L388" i="11" s="1"/>
  <c r="N387" i="11"/>
  <c r="N388" i="11" s="1"/>
  <c r="I387" i="11"/>
  <c r="I388" i="11" s="1"/>
  <c r="AA387" i="11"/>
  <c r="AA388" i="11" s="1"/>
  <c r="U399" i="11"/>
  <c r="W399" i="11"/>
  <c r="J399" i="11"/>
  <c r="T399" i="11"/>
  <c r="O388" i="11"/>
  <c r="N391" i="11"/>
  <c r="AD382" i="11"/>
  <c r="AD383" i="11" s="1"/>
  <c r="AE383" i="11" s="1"/>
  <c r="F383" i="11"/>
  <c r="T395" i="11"/>
  <c r="V395" i="11"/>
  <c r="I395" i="11"/>
  <c r="AA395" i="11"/>
  <c r="AC387" i="11"/>
  <c r="AC388" i="11" s="1"/>
  <c r="P387" i="11"/>
  <c r="P388" i="11" s="1"/>
  <c r="K387" i="11"/>
  <c r="K388" i="11" s="1"/>
  <c r="T387" i="11"/>
  <c r="T388" i="11" s="1"/>
  <c r="V387" i="11"/>
  <c r="V388" i="11" s="1"/>
  <c r="Q387" i="11"/>
  <c r="Q388" i="11" s="1"/>
  <c r="U388" i="11"/>
  <c r="W388" i="11"/>
  <c r="AC399" i="11"/>
  <c r="H400" i="11"/>
  <c r="B401" i="11"/>
  <c r="C401" i="11" s="1"/>
  <c r="W400" i="11"/>
  <c r="O400" i="11"/>
  <c r="AC400" i="11"/>
  <c r="U400" i="11"/>
  <c r="M400" i="11"/>
  <c r="AB400" i="11"/>
  <c r="G400" i="11"/>
  <c r="S400" i="11"/>
  <c r="K400" i="11"/>
  <c r="Z400" i="11"/>
  <c r="R400" i="11"/>
  <c r="Q400" i="11"/>
  <c r="R399" i="11"/>
  <c r="AB399" i="11"/>
  <c r="S391" i="11"/>
  <c r="L391" i="11"/>
  <c r="AB395" i="11"/>
  <c r="G395" i="11"/>
  <c r="Q395" i="11"/>
  <c r="AB387" i="11"/>
  <c r="AB388" i="11" s="1"/>
  <c r="G387" i="11"/>
  <c r="G388" i="11" s="1"/>
  <c r="F399" i="11"/>
  <c r="H399" i="11"/>
  <c r="O395" i="11"/>
  <c r="AD386" i="11"/>
  <c r="D91" i="10"/>
  <c r="E90" i="10"/>
  <c r="O399" i="9"/>
  <c r="X399" i="9"/>
  <c r="AB399" i="9"/>
  <c r="N388" i="9"/>
  <c r="C404" i="9"/>
  <c r="T404" i="9" s="1"/>
  <c r="AD390" i="9"/>
  <c r="B409" i="9"/>
  <c r="AC404" i="9"/>
  <c r="J404" i="9"/>
  <c r="Q404" i="9"/>
  <c r="I404" i="9"/>
  <c r="X404" i="9"/>
  <c r="P404" i="9"/>
  <c r="B405" i="9"/>
  <c r="C405" i="9" s="1"/>
  <c r="G404" i="9"/>
  <c r="O404" i="9"/>
  <c r="N404" i="9"/>
  <c r="AD394" i="9"/>
  <c r="B397" i="9"/>
  <c r="C397" i="9" s="1"/>
  <c r="Q396" i="9"/>
  <c r="H395" i="9"/>
  <c r="AA395" i="9"/>
  <c r="F395" i="9"/>
  <c r="W399" i="9"/>
  <c r="X391" i="9"/>
  <c r="Z391" i="9"/>
  <c r="M391" i="9"/>
  <c r="N395" i="9"/>
  <c r="P388" i="9"/>
  <c r="S399" i="9"/>
  <c r="AC399" i="9"/>
  <c r="K400" i="9"/>
  <c r="S400" i="9"/>
  <c r="Q400" i="9"/>
  <c r="X400" i="9"/>
  <c r="B401" i="9"/>
  <c r="C401" i="9" s="1"/>
  <c r="G400" i="9"/>
  <c r="V400" i="9"/>
  <c r="R392" i="9"/>
  <c r="R393" i="9" s="1"/>
  <c r="Y392" i="9"/>
  <c r="Y393" i="9" s="1"/>
  <c r="W392" i="9"/>
  <c r="W393" i="9" s="1"/>
  <c r="G392" i="9"/>
  <c r="M392" i="9"/>
  <c r="Q392" i="9"/>
  <c r="Q393" i="9" s="1"/>
  <c r="AB392" i="9"/>
  <c r="AB393" i="9" s="1"/>
  <c r="K391" i="9"/>
  <c r="U391" i="9"/>
  <c r="P395" i="9"/>
  <c r="L395" i="9"/>
  <c r="V395" i="9"/>
  <c r="AD386" i="9"/>
  <c r="O387" i="9"/>
  <c r="O388" i="9" s="1"/>
  <c r="Y387" i="9"/>
  <c r="Y388" i="9" s="1"/>
  <c r="L387" i="9"/>
  <c r="L388" i="9" s="1"/>
  <c r="Z399" i="9"/>
  <c r="AA399" i="9"/>
  <c r="F399" i="9"/>
  <c r="H399" i="9"/>
  <c r="G391" i="9"/>
  <c r="S391" i="9"/>
  <c r="AC391" i="9"/>
  <c r="AD382" i="9"/>
  <c r="AD383" i="9" s="1"/>
  <c r="AE383" i="9" s="1"/>
  <c r="J395" i="9"/>
  <c r="T395" i="9"/>
  <c r="F383" i="9"/>
  <c r="V387" i="9"/>
  <c r="V388" i="9" s="1"/>
  <c r="J387" i="9"/>
  <c r="J388" i="9" s="1"/>
  <c r="N399" i="9"/>
  <c r="I391" i="9"/>
  <c r="AA391" i="9"/>
  <c r="F391" i="9"/>
  <c r="D91" i="8"/>
  <c r="E90" i="8"/>
  <c r="X388" i="7"/>
  <c r="S388" i="7"/>
  <c r="B405" i="7"/>
  <c r="C405" i="7" s="1"/>
  <c r="B409" i="7"/>
  <c r="C409" i="7" s="1"/>
  <c r="I404" i="7"/>
  <c r="AD390" i="7"/>
  <c r="U388" i="7"/>
  <c r="AD382" i="7"/>
  <c r="AD383" i="7" s="1"/>
  <c r="AE383" i="7" s="1"/>
  <c r="F383" i="7"/>
  <c r="S396" i="7"/>
  <c r="K396" i="7"/>
  <c r="Z396" i="7"/>
  <c r="R396" i="7"/>
  <c r="X396" i="7"/>
  <c r="P396" i="7"/>
  <c r="H396" i="7"/>
  <c r="B397" i="7"/>
  <c r="C397" i="7" s="1"/>
  <c r="N396" i="7"/>
  <c r="F396" i="7"/>
  <c r="M396" i="7"/>
  <c r="L396" i="7"/>
  <c r="J396" i="7"/>
  <c r="AB396" i="7"/>
  <c r="T396" i="7"/>
  <c r="X395" i="7"/>
  <c r="S395" i="7"/>
  <c r="AC395" i="7"/>
  <c r="O387" i="7"/>
  <c r="O388" i="7" s="1"/>
  <c r="Y387" i="7"/>
  <c r="Y388" i="7" s="1"/>
  <c r="L387" i="7"/>
  <c r="L388" i="7" s="1"/>
  <c r="Y392" i="7"/>
  <c r="Y393" i="7" s="1"/>
  <c r="G392" i="7"/>
  <c r="G393" i="7" s="1"/>
  <c r="Q392" i="7"/>
  <c r="Q393" i="7" s="1"/>
  <c r="AB392" i="7"/>
  <c r="AB393" i="7" s="1"/>
  <c r="M388" i="7"/>
  <c r="U399" i="7"/>
  <c r="W399" i="7"/>
  <c r="P388" i="7"/>
  <c r="AC388" i="7"/>
  <c r="V387" i="7"/>
  <c r="V388" i="7" s="1"/>
  <c r="J387" i="7"/>
  <c r="J388" i="7" s="1"/>
  <c r="T387" i="7"/>
  <c r="T388" i="7" s="1"/>
  <c r="AD391" i="7"/>
  <c r="AB400" i="7"/>
  <c r="T400" i="7"/>
  <c r="L400" i="7"/>
  <c r="S400" i="7"/>
  <c r="AA400" i="7"/>
  <c r="K400" i="7"/>
  <c r="Z400" i="7"/>
  <c r="R400" i="7"/>
  <c r="J400" i="7"/>
  <c r="Y400" i="7"/>
  <c r="Q400" i="7"/>
  <c r="I400" i="7"/>
  <c r="P400" i="7"/>
  <c r="H400" i="7"/>
  <c r="B401" i="7"/>
  <c r="C401" i="7" s="1"/>
  <c r="W400" i="7"/>
  <c r="O400" i="7"/>
  <c r="G400" i="7"/>
  <c r="V400" i="7"/>
  <c r="N400" i="7"/>
  <c r="M400" i="7"/>
  <c r="F400" i="7"/>
  <c r="AC400" i="7"/>
  <c r="AD386" i="7"/>
  <c r="F388" i="7"/>
  <c r="N395" i="7"/>
  <c r="W387" i="7"/>
  <c r="W388" i="7" s="1"/>
  <c r="R387" i="7"/>
  <c r="R388" i="7" s="1"/>
  <c r="AB387" i="7"/>
  <c r="AB388" i="7" s="1"/>
  <c r="Y399" i="7"/>
  <c r="AA399" i="7"/>
  <c r="F399" i="7"/>
  <c r="H399" i="7"/>
  <c r="AD394" i="7"/>
  <c r="AA388" i="7"/>
  <c r="I395" i="7"/>
  <c r="L395" i="7"/>
  <c r="H387" i="7"/>
  <c r="H388" i="7" s="1"/>
  <c r="Z387" i="7"/>
  <c r="Z388" i="7" s="1"/>
  <c r="N399" i="7"/>
  <c r="E91" i="6"/>
  <c r="D92" i="6"/>
  <c r="Y378" i="5"/>
  <c r="AE368" i="5"/>
  <c r="AD384" i="5"/>
  <c r="U394" i="5"/>
  <c r="M394" i="5"/>
  <c r="AB394" i="5"/>
  <c r="J394" i="5"/>
  <c r="Y394" i="5"/>
  <c r="B395" i="5"/>
  <c r="C395" i="5" s="1"/>
  <c r="W394" i="5"/>
  <c r="B399" i="5"/>
  <c r="C399" i="5" s="1"/>
  <c r="V394" i="5"/>
  <c r="K394" i="5"/>
  <c r="H394" i="5"/>
  <c r="X394" i="5"/>
  <c r="AA394" i="5"/>
  <c r="F394" i="5"/>
  <c r="O377" i="5"/>
  <c r="O378" i="5" s="1"/>
  <c r="J377" i="5"/>
  <c r="J378" i="5" s="1"/>
  <c r="Q389" i="5"/>
  <c r="L389" i="5"/>
  <c r="Z389" i="5"/>
  <c r="L377" i="5"/>
  <c r="L378" i="5" s="1"/>
  <c r="W377" i="5"/>
  <c r="W378" i="5" s="1"/>
  <c r="R377" i="5"/>
  <c r="R378" i="5" s="1"/>
  <c r="K381" i="5"/>
  <c r="X389" i="5"/>
  <c r="Y389" i="5"/>
  <c r="T389" i="5"/>
  <c r="AB389" i="5"/>
  <c r="T377" i="5"/>
  <c r="T378" i="5" s="1"/>
  <c r="H377" i="5"/>
  <c r="H378" i="5" s="1"/>
  <c r="Z377" i="5"/>
  <c r="Z378" i="5" s="1"/>
  <c r="H385" i="5"/>
  <c r="Z385" i="5"/>
  <c r="M385" i="5"/>
  <c r="AD380" i="5"/>
  <c r="S381" i="5"/>
  <c r="P389" i="5"/>
  <c r="J389" i="5"/>
  <c r="M389" i="5"/>
  <c r="AC389" i="5"/>
  <c r="AB377" i="5"/>
  <c r="AB378" i="5" s="1"/>
  <c r="P377" i="5"/>
  <c r="P378" i="5" s="1"/>
  <c r="K377" i="5"/>
  <c r="AD372" i="5"/>
  <c r="AD373" i="5" s="1"/>
  <c r="AE373" i="5" s="1"/>
  <c r="Y386" i="5"/>
  <c r="Q386" i="5"/>
  <c r="I386" i="5"/>
  <c r="H386" i="5"/>
  <c r="B387" i="5"/>
  <c r="C387" i="5" s="1"/>
  <c r="W386" i="5"/>
  <c r="O386" i="5"/>
  <c r="G386" i="5"/>
  <c r="V386" i="5"/>
  <c r="AC386" i="5"/>
  <c r="U386" i="5"/>
  <c r="M386" i="5"/>
  <c r="AB386" i="5"/>
  <c r="T386" i="5"/>
  <c r="L386" i="5"/>
  <c r="X386" i="5"/>
  <c r="Z386" i="5"/>
  <c r="R386" i="5"/>
  <c r="J386" i="5"/>
  <c r="AA386" i="5"/>
  <c r="S386" i="5"/>
  <c r="K386" i="5"/>
  <c r="P385" i="5"/>
  <c r="K385" i="5"/>
  <c r="U385" i="5"/>
  <c r="AC381" i="5"/>
  <c r="I381" i="5"/>
  <c r="AA381" i="5"/>
  <c r="H389" i="5"/>
  <c r="R389" i="5"/>
  <c r="U389" i="5"/>
  <c r="AB390" i="5"/>
  <c r="T390" i="5"/>
  <c r="L390" i="5"/>
  <c r="AA390" i="5"/>
  <c r="S390" i="5"/>
  <c r="K390" i="5"/>
  <c r="Y390" i="5"/>
  <c r="Q390" i="5"/>
  <c r="I390" i="5"/>
  <c r="X390" i="5"/>
  <c r="P390" i="5"/>
  <c r="V390" i="5"/>
  <c r="N390" i="5"/>
  <c r="F390" i="5"/>
  <c r="B391" i="5"/>
  <c r="C391" i="5" s="1"/>
  <c r="J390" i="5"/>
  <c r="AC390" i="5"/>
  <c r="G390" i="5"/>
  <c r="W390" i="5"/>
  <c r="U390" i="5"/>
  <c r="R390" i="5"/>
  <c r="M390" i="5"/>
  <c r="O390" i="5"/>
  <c r="F377" i="5"/>
  <c r="F378" i="5" s="1"/>
  <c r="X377" i="5"/>
  <c r="X378" i="5" s="1"/>
  <c r="S377" i="5"/>
  <c r="S378" i="5" s="1"/>
  <c r="W385" i="5"/>
  <c r="X385" i="5"/>
  <c r="S385" i="5"/>
  <c r="AC385" i="5"/>
  <c r="G389" i="5"/>
  <c r="AA389" i="5"/>
  <c r="F389" i="5"/>
  <c r="M377" i="5"/>
  <c r="M378" i="5" s="1"/>
  <c r="N377" i="5"/>
  <c r="N378" i="5" s="1"/>
  <c r="I377" i="5"/>
  <c r="I378" i="5" s="1"/>
  <c r="AA377" i="5"/>
  <c r="AA378" i="5" s="1"/>
  <c r="G385" i="5"/>
  <c r="I385" i="5"/>
  <c r="AA385" i="5"/>
  <c r="P382" i="5"/>
  <c r="P383" i="5" s="1"/>
  <c r="AD376" i="5"/>
  <c r="O389" i="5"/>
  <c r="K389" i="5"/>
  <c r="N389" i="5"/>
  <c r="U377" i="5"/>
  <c r="U378" i="5" s="1"/>
  <c r="V377" i="5"/>
  <c r="V378" i="5" s="1"/>
  <c r="Q377" i="5"/>
  <c r="Q378" i="5" s="1"/>
  <c r="F381" i="5"/>
  <c r="W381" i="5"/>
  <c r="J381" i="5"/>
  <c r="W389" i="5"/>
  <c r="S389" i="5"/>
  <c r="AC377" i="5"/>
  <c r="AC378" i="5" s="1"/>
  <c r="G377" i="5"/>
  <c r="G378" i="5" s="1"/>
  <c r="K378" i="5"/>
  <c r="F385" i="5"/>
  <c r="Y385" i="5"/>
  <c r="E91" i="4"/>
  <c r="D92" i="4"/>
  <c r="H160" i="3"/>
  <c r="P160" i="3"/>
  <c r="J160" i="3"/>
  <c r="W160" i="3"/>
  <c r="AB160" i="3"/>
  <c r="R160" i="3"/>
  <c r="Z160" i="3"/>
  <c r="Z164" i="3"/>
  <c r="M160" i="3"/>
  <c r="U160" i="3"/>
  <c r="T164" i="3"/>
  <c r="Q156" i="3"/>
  <c r="U164" i="3"/>
  <c r="AB156" i="3"/>
  <c r="J156" i="3"/>
  <c r="R156" i="3"/>
  <c r="AC156" i="3"/>
  <c r="D46" i="2"/>
  <c r="E45" i="2"/>
  <c r="M164" i="3"/>
  <c r="N164" i="3"/>
  <c r="N156" i="3"/>
  <c r="H164" i="3"/>
  <c r="P164" i="3"/>
  <c r="R164" i="3"/>
  <c r="X152" i="3"/>
  <c r="X153" i="3" s="1"/>
  <c r="H156" i="3"/>
  <c r="F160" i="3"/>
  <c r="Y160" i="3"/>
  <c r="N160" i="3"/>
  <c r="X156" i="3"/>
  <c r="X164" i="3"/>
  <c r="Z156" i="3"/>
  <c r="Y164" i="3"/>
  <c r="AC164" i="3"/>
  <c r="U156" i="3"/>
  <c r="Q164" i="3"/>
  <c r="F164" i="3"/>
  <c r="F156" i="3"/>
  <c r="J164" i="3"/>
  <c r="W164" i="3"/>
  <c r="P152" i="3"/>
  <c r="P153" i="3" s="1"/>
  <c r="J152" i="3"/>
  <c r="J153" i="3" s="1"/>
  <c r="R152" i="3"/>
  <c r="R153" i="3" s="1"/>
  <c r="P156" i="3"/>
  <c r="X160" i="3"/>
  <c r="AC152" i="3"/>
  <c r="AC153" i="3" s="1"/>
  <c r="F152" i="3"/>
  <c r="I160" i="3"/>
  <c r="AC160" i="3"/>
  <c r="V152" i="3"/>
  <c r="V153" i="3" s="1"/>
  <c r="Z152" i="3"/>
  <c r="Z153" i="3" s="1"/>
  <c r="K152" i="3"/>
  <c r="K153" i="3" s="1"/>
  <c r="S152" i="3"/>
  <c r="S153" i="3" s="1"/>
  <c r="G152" i="3"/>
  <c r="G153" i="3" s="1"/>
  <c r="K156" i="3"/>
  <c r="V156" i="3"/>
  <c r="AB152" i="3"/>
  <c r="AB153" i="3" s="1"/>
  <c r="T156" i="3"/>
  <c r="Q152" i="3"/>
  <c r="Q153" i="3" s="1"/>
  <c r="AA152" i="3"/>
  <c r="AA153" i="3" s="1"/>
  <c r="O152" i="3"/>
  <c r="O153" i="3" s="1"/>
  <c r="Y156" i="3"/>
  <c r="S156" i="3"/>
  <c r="G156" i="3"/>
  <c r="I164" i="3"/>
  <c r="K164" i="3"/>
  <c r="V164" i="3"/>
  <c r="L160" i="3"/>
  <c r="K160" i="3"/>
  <c r="V160" i="3"/>
  <c r="C165" i="3"/>
  <c r="H165" i="3" s="1"/>
  <c r="C161" i="3"/>
  <c r="P161" i="3" s="1"/>
  <c r="T152" i="3"/>
  <c r="T153" i="3" s="1"/>
  <c r="C169" i="3"/>
  <c r="X169" i="3" s="1"/>
  <c r="Y152" i="3"/>
  <c r="Y153" i="3" s="1"/>
  <c r="I152" i="3"/>
  <c r="I153" i="3" s="1"/>
  <c r="M152" i="3"/>
  <c r="M153" i="3" s="1"/>
  <c r="W152" i="3"/>
  <c r="W153" i="3" s="1"/>
  <c r="I156" i="3"/>
  <c r="AA156" i="3"/>
  <c r="O156" i="3"/>
  <c r="AB164" i="3"/>
  <c r="S164" i="3"/>
  <c r="G164" i="3"/>
  <c r="Q160" i="3"/>
  <c r="S160" i="3"/>
  <c r="G160" i="3"/>
  <c r="N152" i="3"/>
  <c r="N153" i="3" s="1"/>
  <c r="C157" i="3"/>
  <c r="X157" i="3" s="1"/>
  <c r="L152" i="3"/>
  <c r="L153" i="3" s="1"/>
  <c r="U152" i="3"/>
  <c r="U153" i="3" s="1"/>
  <c r="L156" i="3"/>
  <c r="M156" i="3"/>
  <c r="L164" i="3"/>
  <c r="AA164" i="3"/>
  <c r="T160" i="3"/>
  <c r="AA160" i="3"/>
  <c r="H153" i="3"/>
  <c r="AD151" i="3"/>
  <c r="AD155" i="3"/>
  <c r="AD147" i="3"/>
  <c r="AD148" i="3" s="1"/>
  <c r="AE148" i="3" s="1"/>
  <c r="B166" i="3"/>
  <c r="B170" i="3"/>
  <c r="B174" i="3"/>
  <c r="F148" i="3"/>
  <c r="AD159" i="3"/>
  <c r="B162" i="3"/>
  <c r="AD395" i="11" l="1"/>
  <c r="N393" i="11"/>
  <c r="V392" i="11"/>
  <c r="V393" i="11" s="1"/>
  <c r="AD387" i="11"/>
  <c r="AD388" i="11" s="1"/>
  <c r="AE388" i="11" s="1"/>
  <c r="F388" i="11"/>
  <c r="AA404" i="11"/>
  <c r="F404" i="11"/>
  <c r="H404" i="11"/>
  <c r="N404" i="11"/>
  <c r="P404" i="11"/>
  <c r="S401" i="11"/>
  <c r="AA401" i="11"/>
  <c r="Q401" i="11"/>
  <c r="I401" i="11"/>
  <c r="B402" i="11"/>
  <c r="C402" i="11" s="1"/>
  <c r="G401" i="11"/>
  <c r="V401" i="11"/>
  <c r="M392" i="11"/>
  <c r="M393" i="11" s="1"/>
  <c r="Y392" i="11"/>
  <c r="Y393" i="11" s="1"/>
  <c r="T392" i="11"/>
  <c r="T393" i="11" s="1"/>
  <c r="L404" i="11"/>
  <c r="V404" i="11"/>
  <c r="X404" i="11"/>
  <c r="AA397" i="11"/>
  <c r="S397" i="11"/>
  <c r="S398" i="11" s="1"/>
  <c r="I397" i="11"/>
  <c r="I398" i="11" s="1"/>
  <c r="X397" i="11"/>
  <c r="X398" i="11" s="1"/>
  <c r="N397" i="11"/>
  <c r="F397" i="11"/>
  <c r="K397" i="11"/>
  <c r="K398" i="11" s="1"/>
  <c r="L397" i="11"/>
  <c r="O392" i="11"/>
  <c r="O393" i="11" s="1"/>
  <c r="J392" i="11"/>
  <c r="J393" i="11" s="1"/>
  <c r="AB392" i="11"/>
  <c r="AB393" i="11" s="1"/>
  <c r="J404" i="11"/>
  <c r="T404" i="11"/>
  <c r="B414" i="11"/>
  <c r="C414" i="11" s="1"/>
  <c r="F409" i="11"/>
  <c r="AC409" i="11"/>
  <c r="U409" i="11"/>
  <c r="M409" i="11"/>
  <c r="AB409" i="11"/>
  <c r="T409" i="11"/>
  <c r="AA409" i="11"/>
  <c r="S409" i="11"/>
  <c r="K409" i="11"/>
  <c r="Z409" i="11"/>
  <c r="R409" i="11"/>
  <c r="Q409" i="11"/>
  <c r="I409" i="11"/>
  <c r="X409" i="11"/>
  <c r="P409" i="11"/>
  <c r="H409" i="11"/>
  <c r="B410" i="11"/>
  <c r="C410" i="11" s="1"/>
  <c r="G409" i="11"/>
  <c r="I404" i="11"/>
  <c r="I400" i="11"/>
  <c r="AA400" i="11"/>
  <c r="F400" i="11"/>
  <c r="P400" i="11"/>
  <c r="W392" i="11"/>
  <c r="W393" i="11" s="1"/>
  <c r="R392" i="11"/>
  <c r="R393" i="11" s="1"/>
  <c r="U392" i="11"/>
  <c r="U393" i="11" s="1"/>
  <c r="R404" i="11"/>
  <c r="AB404" i="11"/>
  <c r="G404" i="11"/>
  <c r="Q404" i="11"/>
  <c r="AA396" i="11"/>
  <c r="F396" i="11"/>
  <c r="N400" i="11"/>
  <c r="X400" i="11"/>
  <c r="H392" i="11"/>
  <c r="H393" i="11" s="1"/>
  <c r="Z392" i="11"/>
  <c r="Z393" i="11" s="1"/>
  <c r="AC392" i="11"/>
  <c r="AC393" i="11" s="1"/>
  <c r="Z404" i="11"/>
  <c r="M404" i="11"/>
  <c r="O404" i="11"/>
  <c r="Y404" i="11"/>
  <c r="N396" i="11"/>
  <c r="AD399" i="11"/>
  <c r="Y400" i="11"/>
  <c r="L400" i="11"/>
  <c r="V400" i="11"/>
  <c r="P392" i="11"/>
  <c r="P393" i="11" s="1"/>
  <c r="S392" i="11"/>
  <c r="S393" i="11" s="1"/>
  <c r="F392" i="11"/>
  <c r="K404" i="11"/>
  <c r="U404" i="11"/>
  <c r="W404" i="11"/>
  <c r="Y396" i="11"/>
  <c r="L396" i="11"/>
  <c r="V396" i="11"/>
  <c r="L393" i="11"/>
  <c r="J400" i="11"/>
  <c r="T400" i="11"/>
  <c r="AD391" i="11"/>
  <c r="X392" i="11"/>
  <c r="X393" i="11" s="1"/>
  <c r="AA392" i="11"/>
  <c r="AA393" i="11" s="1"/>
  <c r="S404" i="11"/>
  <c r="AA405" i="11"/>
  <c r="B406" i="11"/>
  <c r="C406" i="11" s="1"/>
  <c r="J396" i="11"/>
  <c r="T396" i="11"/>
  <c r="E91" i="10"/>
  <c r="D92" i="10"/>
  <c r="V404" i="9"/>
  <c r="AB404" i="9"/>
  <c r="M404" i="9"/>
  <c r="H404" i="9"/>
  <c r="U404" i="9"/>
  <c r="R404" i="9"/>
  <c r="F404" i="9"/>
  <c r="Z404" i="9"/>
  <c r="G393" i="9"/>
  <c r="K404" i="9"/>
  <c r="S404" i="9"/>
  <c r="AA404" i="9"/>
  <c r="L404" i="9"/>
  <c r="C409" i="9"/>
  <c r="W404" i="9"/>
  <c r="Y404" i="9"/>
  <c r="AD391" i="9"/>
  <c r="O392" i="9"/>
  <c r="O393" i="9" s="1"/>
  <c r="J392" i="9"/>
  <c r="J393" i="9" s="1"/>
  <c r="AC400" i="9"/>
  <c r="I400" i="9"/>
  <c r="AA400" i="9"/>
  <c r="L396" i="9"/>
  <c r="W396" i="9"/>
  <c r="J396" i="9"/>
  <c r="B406" i="9"/>
  <c r="C406" i="9" s="1"/>
  <c r="W405" i="9"/>
  <c r="U405" i="9"/>
  <c r="M405" i="9"/>
  <c r="Y405" i="9"/>
  <c r="Z405" i="9"/>
  <c r="S405" i="9"/>
  <c r="J405" i="9"/>
  <c r="O396" i="9"/>
  <c r="Y396" i="9"/>
  <c r="M396" i="9"/>
  <c r="AC397" i="9"/>
  <c r="U397" i="9"/>
  <c r="W397" i="9"/>
  <c r="S397" i="9"/>
  <c r="K397" i="9"/>
  <c r="P397" i="9"/>
  <c r="H397" i="9"/>
  <c r="X397" i="9"/>
  <c r="R396" i="9"/>
  <c r="L392" i="9"/>
  <c r="L393" i="9" s="1"/>
  <c r="U392" i="9"/>
  <c r="U393" i="9" s="1"/>
  <c r="H392" i="9"/>
  <c r="H393" i="9" s="1"/>
  <c r="Z392" i="9"/>
  <c r="Z393" i="9" s="1"/>
  <c r="O400" i="9"/>
  <c r="Y400" i="9"/>
  <c r="L400" i="9"/>
  <c r="AD387" i="9"/>
  <c r="AD388" i="9" s="1"/>
  <c r="AE388" i="9" s="1"/>
  <c r="T396" i="9"/>
  <c r="H396" i="9"/>
  <c r="Z396" i="9"/>
  <c r="S392" i="9"/>
  <c r="S393" i="9" s="1"/>
  <c r="AC392" i="9"/>
  <c r="P392" i="9"/>
  <c r="P393" i="9" s="1"/>
  <c r="F400" i="9"/>
  <c r="W400" i="9"/>
  <c r="J400" i="9"/>
  <c r="T400" i="9"/>
  <c r="F396" i="9"/>
  <c r="P396" i="9"/>
  <c r="P398" i="9" s="1"/>
  <c r="K396" i="9"/>
  <c r="K392" i="9"/>
  <c r="K393" i="9" s="1"/>
  <c r="F392" i="9"/>
  <c r="F393" i="9" s="1"/>
  <c r="X392" i="9"/>
  <c r="X393" i="9" s="1"/>
  <c r="M400" i="9"/>
  <c r="P401" i="9"/>
  <c r="H401" i="9"/>
  <c r="B402" i="9"/>
  <c r="C402" i="9" s="1"/>
  <c r="W401" i="9"/>
  <c r="F401" i="9"/>
  <c r="AC401" i="9"/>
  <c r="U401" i="9"/>
  <c r="M401" i="9"/>
  <c r="O401" i="9"/>
  <c r="AA401" i="9"/>
  <c r="S401" i="9"/>
  <c r="K401" i="9"/>
  <c r="Z401" i="9"/>
  <c r="J401" i="9"/>
  <c r="I401" i="9"/>
  <c r="R400" i="9"/>
  <c r="AB400" i="9"/>
  <c r="AB396" i="9"/>
  <c r="N396" i="9"/>
  <c r="X396" i="9"/>
  <c r="S396" i="9"/>
  <c r="AD399" i="9"/>
  <c r="AC393" i="9"/>
  <c r="T392" i="9"/>
  <c r="T393" i="9" s="1"/>
  <c r="N392" i="9"/>
  <c r="N393" i="9" s="1"/>
  <c r="I392" i="9"/>
  <c r="I393" i="9" s="1"/>
  <c r="N400" i="9"/>
  <c r="H400" i="9"/>
  <c r="Z400" i="9"/>
  <c r="AD395" i="9"/>
  <c r="AC396" i="9"/>
  <c r="V396" i="9"/>
  <c r="I396" i="9"/>
  <c r="AA396" i="9"/>
  <c r="AA409" i="9"/>
  <c r="S409" i="9"/>
  <c r="K409" i="9"/>
  <c r="Z409" i="9"/>
  <c r="I409" i="9"/>
  <c r="X409" i="9"/>
  <c r="P409" i="9"/>
  <c r="H409" i="9"/>
  <c r="B410" i="9"/>
  <c r="C410" i="9" s="1"/>
  <c r="B414" i="9"/>
  <c r="V409" i="9"/>
  <c r="N409" i="9"/>
  <c r="F409" i="9"/>
  <c r="R409" i="9"/>
  <c r="AB409" i="9"/>
  <c r="U409" i="9"/>
  <c r="M409" i="9"/>
  <c r="T409" i="9"/>
  <c r="AA392" i="9"/>
  <c r="AA393" i="9" s="1"/>
  <c r="V392" i="9"/>
  <c r="V393" i="9" s="1"/>
  <c r="U400" i="9"/>
  <c r="P400" i="9"/>
  <c r="M393" i="9"/>
  <c r="U396" i="9"/>
  <c r="U398" i="9" s="1"/>
  <c r="G396" i="9"/>
  <c r="E91" i="8"/>
  <c r="D92" i="8"/>
  <c r="AD395" i="7"/>
  <c r="F397" i="7"/>
  <c r="I397" i="7"/>
  <c r="G404" i="7"/>
  <c r="Q404" i="7"/>
  <c r="B402" i="7"/>
  <c r="C402" i="7" s="1"/>
  <c r="P401" i="7"/>
  <c r="I401" i="7"/>
  <c r="O392" i="7"/>
  <c r="O393" i="7" s="1"/>
  <c r="J392" i="7"/>
  <c r="J393" i="7" s="1"/>
  <c r="M404" i="7"/>
  <c r="O404" i="7"/>
  <c r="Y404" i="7"/>
  <c r="AD387" i="7"/>
  <c r="M392" i="7"/>
  <c r="M393" i="7" s="1"/>
  <c r="W392" i="7"/>
  <c r="W393" i="7" s="1"/>
  <c r="R392" i="7"/>
  <c r="R393" i="7" s="1"/>
  <c r="K404" i="7"/>
  <c r="U404" i="7"/>
  <c r="W404" i="7"/>
  <c r="J404" i="7"/>
  <c r="AD388" i="7"/>
  <c r="AE388" i="7" s="1"/>
  <c r="K392" i="7"/>
  <c r="K393" i="7" s="1"/>
  <c r="U392" i="7"/>
  <c r="U393" i="7" s="1"/>
  <c r="H392" i="7"/>
  <c r="H393" i="7" s="1"/>
  <c r="Z392" i="7"/>
  <c r="Z393" i="7" s="1"/>
  <c r="L404" i="7"/>
  <c r="AC404" i="7"/>
  <c r="F405" i="7"/>
  <c r="U405" i="7"/>
  <c r="M405" i="7"/>
  <c r="AA405" i="7"/>
  <c r="K405" i="7"/>
  <c r="Q405" i="7"/>
  <c r="I405" i="7"/>
  <c r="B406" i="7"/>
  <c r="C406" i="7" s="1"/>
  <c r="O405" i="7"/>
  <c r="R404" i="7"/>
  <c r="U400" i="7"/>
  <c r="X400" i="7"/>
  <c r="L392" i="7"/>
  <c r="L393" i="7" s="1"/>
  <c r="AC392" i="7"/>
  <c r="AC393" i="7" s="1"/>
  <c r="P392" i="7"/>
  <c r="P393" i="7" s="1"/>
  <c r="U396" i="7"/>
  <c r="V396" i="7"/>
  <c r="I396" i="7"/>
  <c r="I398" i="7" s="1"/>
  <c r="AA396" i="7"/>
  <c r="S404" i="7"/>
  <c r="F404" i="7"/>
  <c r="H404" i="7"/>
  <c r="Z404" i="7"/>
  <c r="S392" i="7"/>
  <c r="S393" i="7" s="1"/>
  <c r="F392" i="7"/>
  <c r="X392" i="7"/>
  <c r="X393" i="7" s="1"/>
  <c r="G396" i="7"/>
  <c r="Q396" i="7"/>
  <c r="T404" i="7"/>
  <c r="N404" i="7"/>
  <c r="P404" i="7"/>
  <c r="T392" i="7"/>
  <c r="T393" i="7" s="1"/>
  <c r="N392" i="7"/>
  <c r="N393" i="7" s="1"/>
  <c r="I392" i="7"/>
  <c r="I393" i="7" s="1"/>
  <c r="AC396" i="7"/>
  <c r="O396" i="7"/>
  <c r="Y396" i="7"/>
  <c r="AA404" i="7"/>
  <c r="V404" i="7"/>
  <c r="X404" i="7"/>
  <c r="AD399" i="7"/>
  <c r="AA392" i="7"/>
  <c r="AA393" i="7" s="1"/>
  <c r="V392" i="7"/>
  <c r="V393" i="7" s="1"/>
  <c r="W396" i="7"/>
  <c r="AB404" i="7"/>
  <c r="B410" i="7"/>
  <c r="C410" i="7" s="1"/>
  <c r="W409" i="7"/>
  <c r="B414" i="7"/>
  <c r="C414" i="7" s="1"/>
  <c r="F409" i="7"/>
  <c r="U409" i="7"/>
  <c r="O409" i="7"/>
  <c r="AA409" i="7"/>
  <c r="K409" i="7"/>
  <c r="Y409" i="7"/>
  <c r="Q409" i="7"/>
  <c r="D93" i="6"/>
  <c r="E92" i="6"/>
  <c r="AD381" i="5"/>
  <c r="J382" i="5"/>
  <c r="J383" i="5" s="1"/>
  <c r="B392" i="5"/>
  <c r="C392" i="5" s="1"/>
  <c r="AC391" i="5"/>
  <c r="K391" i="5"/>
  <c r="Q399" i="5"/>
  <c r="I399" i="5"/>
  <c r="B400" i="5"/>
  <c r="C400" i="5" s="1"/>
  <c r="W399" i="5"/>
  <c r="B404" i="5"/>
  <c r="C404" i="5" s="1"/>
  <c r="V399" i="5"/>
  <c r="N399" i="5"/>
  <c r="F399" i="5"/>
  <c r="AB399" i="5"/>
  <c r="T399" i="5"/>
  <c r="Z399" i="5"/>
  <c r="X399" i="5"/>
  <c r="U399" i="5"/>
  <c r="S399" i="5"/>
  <c r="P399" i="5"/>
  <c r="M399" i="5"/>
  <c r="K399" i="5"/>
  <c r="H399" i="5"/>
  <c r="AC399" i="5"/>
  <c r="Z382" i="5"/>
  <c r="Z383" i="5" s="1"/>
  <c r="L382" i="5"/>
  <c r="L383" i="5" s="1"/>
  <c r="V382" i="5"/>
  <c r="V383" i="5" s="1"/>
  <c r="G394" i="5"/>
  <c r="R394" i="5"/>
  <c r="AC394" i="5"/>
  <c r="X382" i="5"/>
  <c r="X383" i="5" s="1"/>
  <c r="R382" i="5"/>
  <c r="R383" i="5" s="1"/>
  <c r="I382" i="5"/>
  <c r="T382" i="5"/>
  <c r="T383" i="5" s="1"/>
  <c r="G382" i="5"/>
  <c r="G383" i="5" s="1"/>
  <c r="AD389" i="5"/>
  <c r="AC387" i="5"/>
  <c r="AC388" i="5" s="1"/>
  <c r="U387" i="5"/>
  <c r="U388" i="5" s="1"/>
  <c r="M387" i="5"/>
  <c r="M388" i="5" s="1"/>
  <c r="AB387" i="5"/>
  <c r="AB388" i="5" s="1"/>
  <c r="T387" i="5"/>
  <c r="T388" i="5" s="1"/>
  <c r="L387" i="5"/>
  <c r="L388" i="5" s="1"/>
  <c r="AA387" i="5"/>
  <c r="AA388" i="5" s="1"/>
  <c r="S387" i="5"/>
  <c r="S388" i="5" s="1"/>
  <c r="K387" i="5"/>
  <c r="K388" i="5" s="1"/>
  <c r="Z387" i="5"/>
  <c r="Z388" i="5" s="1"/>
  <c r="R387" i="5"/>
  <c r="R388" i="5" s="1"/>
  <c r="J387" i="5"/>
  <c r="J388" i="5" s="1"/>
  <c r="Q387" i="5"/>
  <c r="Q388" i="5" s="1"/>
  <c r="I387" i="5"/>
  <c r="I388" i="5" s="1"/>
  <c r="X387" i="5"/>
  <c r="X388" i="5" s="1"/>
  <c r="P387" i="5"/>
  <c r="H387" i="5"/>
  <c r="H388" i="5" s="1"/>
  <c r="V387" i="5"/>
  <c r="V388" i="5" s="1"/>
  <c r="N387" i="5"/>
  <c r="G387" i="5"/>
  <c r="G388" i="5" s="1"/>
  <c r="O387" i="5"/>
  <c r="O388" i="5" s="1"/>
  <c r="W387" i="5"/>
  <c r="W388" i="5" s="1"/>
  <c r="O394" i="5"/>
  <c r="Z394" i="5"/>
  <c r="F382" i="5"/>
  <c r="AA382" i="5"/>
  <c r="AA383" i="5" s="1"/>
  <c r="N382" i="5"/>
  <c r="N383" i="5" s="1"/>
  <c r="AB382" i="5"/>
  <c r="AB383" i="5" s="1"/>
  <c r="O382" i="5"/>
  <c r="O383" i="5" s="1"/>
  <c r="Y382" i="5"/>
  <c r="Y383" i="5" s="1"/>
  <c r="M382" i="5"/>
  <c r="M383" i="5" s="1"/>
  <c r="W382" i="5"/>
  <c r="W383" i="5" s="1"/>
  <c r="Z390" i="5"/>
  <c r="H390" i="5"/>
  <c r="F386" i="5"/>
  <c r="P386" i="5"/>
  <c r="N394" i="5"/>
  <c r="Y395" i="5"/>
  <c r="Q395" i="5"/>
  <c r="F395" i="5"/>
  <c r="AC395" i="5"/>
  <c r="B396" i="5"/>
  <c r="C396" i="5" s="1"/>
  <c r="J395" i="5"/>
  <c r="I395" i="5"/>
  <c r="O395" i="5"/>
  <c r="R395" i="5"/>
  <c r="L394" i="5"/>
  <c r="Q382" i="5"/>
  <c r="Q383" i="5" s="1"/>
  <c r="AD385" i="5"/>
  <c r="K382" i="5"/>
  <c r="K383" i="5" s="1"/>
  <c r="U382" i="5"/>
  <c r="U383" i="5" s="1"/>
  <c r="H382" i="5"/>
  <c r="H383" i="5" s="1"/>
  <c r="I383" i="5"/>
  <c r="N386" i="5"/>
  <c r="F383" i="5"/>
  <c r="P394" i="5"/>
  <c r="I394" i="5"/>
  <c r="T394" i="5"/>
  <c r="S382" i="5"/>
  <c r="S383" i="5" s="1"/>
  <c r="AC382" i="5"/>
  <c r="AC383" i="5" s="1"/>
  <c r="AD377" i="5"/>
  <c r="AD378" i="5" s="1"/>
  <c r="AE378" i="5" s="1"/>
  <c r="S394" i="5"/>
  <c r="Q394" i="5"/>
  <c r="D93" i="4"/>
  <c r="E92" i="4"/>
  <c r="M169" i="3"/>
  <c r="N157" i="3"/>
  <c r="N158" i="3" s="1"/>
  <c r="D47" i="2"/>
  <c r="E46" i="2"/>
  <c r="Y157" i="3"/>
  <c r="O169" i="3"/>
  <c r="W169" i="3"/>
  <c r="V157" i="3"/>
  <c r="V158" i="3" s="1"/>
  <c r="Y169" i="3"/>
  <c r="AB169" i="3"/>
  <c r="K169" i="3"/>
  <c r="S169" i="3"/>
  <c r="X165" i="3"/>
  <c r="I169" i="3"/>
  <c r="AA169" i="3"/>
  <c r="H169" i="3"/>
  <c r="Q157" i="3"/>
  <c r="Q158" i="3" s="1"/>
  <c r="L169" i="3"/>
  <c r="U169" i="3"/>
  <c r="Q169" i="3"/>
  <c r="N169" i="3"/>
  <c r="Z157" i="3"/>
  <c r="Z158" i="3" s="1"/>
  <c r="T169" i="3"/>
  <c r="V169" i="3"/>
  <c r="R165" i="3"/>
  <c r="K157" i="3"/>
  <c r="K158" i="3" s="1"/>
  <c r="Z169" i="3"/>
  <c r="G169" i="3"/>
  <c r="F165" i="3"/>
  <c r="R161" i="3"/>
  <c r="F161" i="3"/>
  <c r="X161" i="3"/>
  <c r="J165" i="3"/>
  <c r="AC165" i="3"/>
  <c r="P165" i="3"/>
  <c r="Z161" i="3"/>
  <c r="N161" i="3"/>
  <c r="T157" i="3"/>
  <c r="T158" i="3" s="1"/>
  <c r="S157" i="3"/>
  <c r="S158" i="3" s="1"/>
  <c r="G157" i="3"/>
  <c r="G158" i="3" s="1"/>
  <c r="K161" i="3"/>
  <c r="AB157" i="3"/>
  <c r="AB158" i="3" s="1"/>
  <c r="O157" i="3"/>
  <c r="O158" i="3" s="1"/>
  <c r="T161" i="3"/>
  <c r="S161" i="3"/>
  <c r="G161" i="3"/>
  <c r="L165" i="3"/>
  <c r="K165" i="3"/>
  <c r="V165" i="3"/>
  <c r="C162" i="3"/>
  <c r="H162" i="3" s="1"/>
  <c r="I161" i="3"/>
  <c r="I157" i="3"/>
  <c r="I158" i="3" s="1"/>
  <c r="Y161" i="3"/>
  <c r="AA161" i="3"/>
  <c r="O161" i="3"/>
  <c r="Q165" i="3"/>
  <c r="S165" i="3"/>
  <c r="G165" i="3"/>
  <c r="V161" i="3"/>
  <c r="Z165" i="3"/>
  <c r="N165" i="3"/>
  <c r="C166" i="3"/>
  <c r="X166" i="3" s="1"/>
  <c r="M157" i="3"/>
  <c r="M158" i="3" s="1"/>
  <c r="L157" i="3"/>
  <c r="L158" i="3" s="1"/>
  <c r="U157" i="3"/>
  <c r="U158" i="3" s="1"/>
  <c r="H157" i="3"/>
  <c r="H158" i="3" s="1"/>
  <c r="J169" i="3"/>
  <c r="AC169" i="3"/>
  <c r="P169" i="3"/>
  <c r="L161" i="3"/>
  <c r="M161" i="3"/>
  <c r="W161" i="3"/>
  <c r="T165" i="3"/>
  <c r="AA165" i="3"/>
  <c r="O165" i="3"/>
  <c r="AA157" i="3"/>
  <c r="AA158" i="3" s="1"/>
  <c r="W157" i="3"/>
  <c r="W158" i="3" s="1"/>
  <c r="C174" i="3"/>
  <c r="X174" i="3" s="1"/>
  <c r="J157" i="3"/>
  <c r="J158" i="3" s="1"/>
  <c r="AC157" i="3"/>
  <c r="AC158" i="3" s="1"/>
  <c r="P157" i="3"/>
  <c r="P158" i="3" s="1"/>
  <c r="R169" i="3"/>
  <c r="F169" i="3"/>
  <c r="AB161" i="3"/>
  <c r="U161" i="3"/>
  <c r="H161" i="3"/>
  <c r="Y165" i="3"/>
  <c r="M165" i="3"/>
  <c r="W165" i="3"/>
  <c r="Q161" i="3"/>
  <c r="I165" i="3"/>
  <c r="C170" i="3"/>
  <c r="X170" i="3" s="1"/>
  <c r="R157" i="3"/>
  <c r="R158" i="3" s="1"/>
  <c r="F157" i="3"/>
  <c r="J161" i="3"/>
  <c r="AC161" i="3"/>
  <c r="AB165" i="3"/>
  <c r="U165" i="3"/>
  <c r="AD160" i="3"/>
  <c r="AD156" i="3"/>
  <c r="Y158" i="3"/>
  <c r="B167" i="3"/>
  <c r="X158" i="3"/>
  <c r="B179" i="3"/>
  <c r="B175" i="3"/>
  <c r="AD164" i="3"/>
  <c r="B171" i="3"/>
  <c r="AD152" i="3"/>
  <c r="AD153" i="3" s="1"/>
  <c r="AE153" i="3" s="1"/>
  <c r="F153" i="3"/>
  <c r="N398" i="11" l="1"/>
  <c r="AA398" i="11"/>
  <c r="L398" i="11"/>
  <c r="AD400" i="11"/>
  <c r="B411" i="11"/>
  <c r="C411" i="11" s="1"/>
  <c r="Z410" i="11"/>
  <c r="W405" i="11"/>
  <c r="J405" i="11"/>
  <c r="T405" i="11"/>
  <c r="T397" i="11"/>
  <c r="T398" i="11" s="1"/>
  <c r="V397" i="11"/>
  <c r="V398" i="11" s="1"/>
  <c r="Q397" i="11"/>
  <c r="Q398" i="11" s="1"/>
  <c r="O401" i="11"/>
  <c r="Y401" i="11"/>
  <c r="L401" i="11"/>
  <c r="G405" i="11"/>
  <c r="P406" i="11"/>
  <c r="H406" i="11"/>
  <c r="B407" i="11"/>
  <c r="C407" i="11" s="1"/>
  <c r="F406" i="11"/>
  <c r="AC406" i="11"/>
  <c r="U406" i="11"/>
  <c r="AA406" i="11"/>
  <c r="S406" i="11"/>
  <c r="R405" i="11"/>
  <c r="AB405" i="11"/>
  <c r="AB397" i="11"/>
  <c r="AB398" i="11" s="1"/>
  <c r="G397" i="11"/>
  <c r="G398" i="11" s="1"/>
  <c r="Y397" i="11"/>
  <c r="Y398" i="11" s="1"/>
  <c r="M401" i="11"/>
  <c r="W401" i="11"/>
  <c r="J401" i="11"/>
  <c r="T401" i="11"/>
  <c r="O397" i="11"/>
  <c r="O398" i="11" s="1"/>
  <c r="J397" i="11"/>
  <c r="J398" i="11" s="1"/>
  <c r="U401" i="11"/>
  <c r="X402" i="11"/>
  <c r="F402" i="11"/>
  <c r="H402" i="11"/>
  <c r="AA402" i="11"/>
  <c r="AA403" i="11" s="1"/>
  <c r="Q402" i="11"/>
  <c r="Q403" i="11" s="1"/>
  <c r="I402" i="11"/>
  <c r="I403" i="11" s="1"/>
  <c r="R401" i="11"/>
  <c r="AB401" i="11"/>
  <c r="Q405" i="11"/>
  <c r="L405" i="11"/>
  <c r="Z405" i="11"/>
  <c r="F405" i="11"/>
  <c r="P405" i="11"/>
  <c r="K405" i="11"/>
  <c r="U405" i="11"/>
  <c r="AD392" i="11"/>
  <c r="AD393" i="11" s="1"/>
  <c r="AE393" i="11" s="1"/>
  <c r="F393" i="11"/>
  <c r="AD396" i="11"/>
  <c r="F398" i="11"/>
  <c r="N409" i="11"/>
  <c r="M397" i="11"/>
  <c r="M398" i="11" s="1"/>
  <c r="W397" i="11"/>
  <c r="W398" i="11" s="1"/>
  <c r="R397" i="11"/>
  <c r="R398" i="11" s="1"/>
  <c r="AC401" i="11"/>
  <c r="H401" i="11"/>
  <c r="Z401" i="11"/>
  <c r="O405" i="11"/>
  <c r="H405" i="11"/>
  <c r="M405" i="11"/>
  <c r="N405" i="11"/>
  <c r="X405" i="11"/>
  <c r="S405" i="11"/>
  <c r="AC405" i="11"/>
  <c r="O409" i="11"/>
  <c r="Y409" i="11"/>
  <c r="L409" i="11"/>
  <c r="V409" i="11"/>
  <c r="U397" i="11"/>
  <c r="U398" i="11" s="1"/>
  <c r="H397" i="11"/>
  <c r="H398" i="11" s="1"/>
  <c r="Z397" i="11"/>
  <c r="Z398" i="11" s="1"/>
  <c r="F401" i="11"/>
  <c r="P401" i="11"/>
  <c r="K401" i="11"/>
  <c r="Y405" i="11"/>
  <c r="V405" i="11"/>
  <c r="I405" i="11"/>
  <c r="W409" i="11"/>
  <c r="J409" i="11"/>
  <c r="Z414" i="11"/>
  <c r="R414" i="11"/>
  <c r="J414" i="11"/>
  <c r="Y414" i="11"/>
  <c r="Q414" i="11"/>
  <c r="H414" i="11"/>
  <c r="B415" i="11"/>
  <c r="C415" i="11" s="1"/>
  <c r="W414" i="11"/>
  <c r="O414" i="11"/>
  <c r="G414" i="11"/>
  <c r="B419" i="11"/>
  <c r="C419" i="11" s="1"/>
  <c r="F414" i="11"/>
  <c r="AC414" i="11"/>
  <c r="U414" i="11"/>
  <c r="M414" i="11"/>
  <c r="L414" i="11"/>
  <c r="AA414" i="11"/>
  <c r="AC397" i="11"/>
  <c r="AC398" i="11" s="1"/>
  <c r="P397" i="11"/>
  <c r="P398" i="11" s="1"/>
  <c r="N401" i="11"/>
  <c r="X401" i="11"/>
  <c r="X403" i="11" s="1"/>
  <c r="AD404" i="11"/>
  <c r="D93" i="10"/>
  <c r="E92" i="10"/>
  <c r="AD404" i="9"/>
  <c r="C414" i="9"/>
  <c r="S398" i="9"/>
  <c r="H398" i="9"/>
  <c r="AC398" i="9"/>
  <c r="K402" i="9"/>
  <c r="K403" i="9" s="1"/>
  <c r="Q402" i="9"/>
  <c r="X402" i="9"/>
  <c r="AC402" i="9"/>
  <c r="AC403" i="9" s="1"/>
  <c r="U402" i="9"/>
  <c r="U403" i="9" s="1"/>
  <c r="AD396" i="9"/>
  <c r="U406" i="9"/>
  <c r="Z406" i="9"/>
  <c r="Y406" i="9"/>
  <c r="B407" i="9"/>
  <c r="C407" i="9" s="1"/>
  <c r="M406" i="9"/>
  <c r="K406" i="9"/>
  <c r="J406" i="9"/>
  <c r="F406" i="9"/>
  <c r="G406" i="9"/>
  <c r="P406" i="9"/>
  <c r="W398" i="9"/>
  <c r="I397" i="9"/>
  <c r="I398" i="9" s="1"/>
  <c r="AA397" i="9"/>
  <c r="AA398" i="9" s="1"/>
  <c r="F397" i="9"/>
  <c r="F398" i="9" s="1"/>
  <c r="AC405" i="9"/>
  <c r="H405" i="9"/>
  <c r="N397" i="9"/>
  <c r="N398" i="9" s="1"/>
  <c r="AA405" i="9"/>
  <c r="F405" i="9"/>
  <c r="P405" i="9"/>
  <c r="G409" i="9"/>
  <c r="Q409" i="9"/>
  <c r="N401" i="9"/>
  <c r="X401" i="9"/>
  <c r="Q397" i="9"/>
  <c r="Q398" i="9" s="1"/>
  <c r="L397" i="9"/>
  <c r="L398" i="9" s="1"/>
  <c r="V397" i="9"/>
  <c r="V398" i="9" s="1"/>
  <c r="N405" i="9"/>
  <c r="X405" i="9"/>
  <c r="H414" i="9"/>
  <c r="B415" i="9"/>
  <c r="C415" i="9" s="1"/>
  <c r="W414" i="9"/>
  <c r="O414" i="9"/>
  <c r="B419" i="9"/>
  <c r="F414" i="9"/>
  <c r="AC414" i="9"/>
  <c r="U414" i="9"/>
  <c r="M414" i="9"/>
  <c r="G414" i="9"/>
  <c r="AA414" i="9"/>
  <c r="S414" i="9"/>
  <c r="K414" i="9"/>
  <c r="R414" i="9"/>
  <c r="Z414" i="9"/>
  <c r="Y414" i="9"/>
  <c r="AC409" i="9"/>
  <c r="O409" i="9"/>
  <c r="Y409" i="9"/>
  <c r="Q401" i="9"/>
  <c r="L401" i="9"/>
  <c r="V401" i="9"/>
  <c r="AD400" i="9"/>
  <c r="J397" i="9"/>
  <c r="J398" i="9" s="1"/>
  <c r="T397" i="9"/>
  <c r="T398" i="9" s="1"/>
  <c r="G397" i="9"/>
  <c r="G398" i="9" s="1"/>
  <c r="L405" i="9"/>
  <c r="V405" i="9"/>
  <c r="I405" i="9"/>
  <c r="W409" i="9"/>
  <c r="J409" i="9"/>
  <c r="X398" i="9"/>
  <c r="R401" i="9"/>
  <c r="T401" i="9"/>
  <c r="G401" i="9"/>
  <c r="R397" i="9"/>
  <c r="R398" i="9" s="1"/>
  <c r="AB397" i="9"/>
  <c r="AB398" i="9" s="1"/>
  <c r="O397" i="9"/>
  <c r="O398" i="9" s="1"/>
  <c r="R405" i="9"/>
  <c r="T405" i="9"/>
  <c r="G405" i="9"/>
  <c r="Q405" i="9"/>
  <c r="L409" i="9"/>
  <c r="B411" i="9"/>
  <c r="C411" i="9" s="1"/>
  <c r="W410" i="9"/>
  <c r="O410" i="9"/>
  <c r="G410" i="9"/>
  <c r="V410" i="9"/>
  <c r="F410" i="9"/>
  <c r="AC410" i="9"/>
  <c r="U410" i="9"/>
  <c r="M410" i="9"/>
  <c r="AB410" i="9"/>
  <c r="T410" i="9"/>
  <c r="L410" i="9"/>
  <c r="N410" i="9"/>
  <c r="AA410" i="9"/>
  <c r="S410" i="9"/>
  <c r="K410" i="9"/>
  <c r="Z410" i="9"/>
  <c r="R410" i="9"/>
  <c r="J410" i="9"/>
  <c r="I410" i="9"/>
  <c r="H410" i="9"/>
  <c r="Y410" i="9"/>
  <c r="X410" i="9"/>
  <c r="Q410" i="9"/>
  <c r="P410" i="9"/>
  <c r="Y401" i="9"/>
  <c r="AB401" i="9"/>
  <c r="AD392" i="9"/>
  <c r="AD393" i="9" s="1"/>
  <c r="AE393" i="9" s="1"/>
  <c r="K398" i="9"/>
  <c r="Y397" i="9"/>
  <c r="Y398" i="9" s="1"/>
  <c r="Z397" i="9"/>
  <c r="Z398" i="9" s="1"/>
  <c r="M397" i="9"/>
  <c r="M398" i="9" s="1"/>
  <c r="K405" i="9"/>
  <c r="AB405" i="9"/>
  <c r="O405" i="9"/>
  <c r="D93" i="8"/>
  <c r="E92" i="8"/>
  <c r="AD396" i="7"/>
  <c r="F398" i="7"/>
  <c r="AD392" i="7"/>
  <c r="AD393" i="7" s="1"/>
  <c r="AE393" i="7" s="1"/>
  <c r="F393" i="7"/>
  <c r="B407" i="7"/>
  <c r="C407" i="7" s="1"/>
  <c r="Q406" i="7"/>
  <c r="N401" i="7"/>
  <c r="X401" i="7"/>
  <c r="N397" i="7"/>
  <c r="N398" i="7" s="1"/>
  <c r="X409" i="7"/>
  <c r="S409" i="7"/>
  <c r="AC409" i="7"/>
  <c r="S410" i="7"/>
  <c r="X410" i="7"/>
  <c r="B411" i="7"/>
  <c r="C411" i="7" s="1"/>
  <c r="G410" i="7"/>
  <c r="N410" i="7"/>
  <c r="K410" i="7"/>
  <c r="AB410" i="7"/>
  <c r="T410" i="7"/>
  <c r="G405" i="7"/>
  <c r="S405" i="7"/>
  <c r="AC405" i="7"/>
  <c r="J401" i="7"/>
  <c r="L401" i="7"/>
  <c r="V401" i="7"/>
  <c r="AD400" i="7"/>
  <c r="P397" i="7"/>
  <c r="P398" i="7" s="1"/>
  <c r="L397" i="7"/>
  <c r="L398" i="7" s="1"/>
  <c r="V397" i="7"/>
  <c r="V398" i="7" s="1"/>
  <c r="Q401" i="7"/>
  <c r="T401" i="7"/>
  <c r="G401" i="7"/>
  <c r="J397" i="7"/>
  <c r="J398" i="7" s="1"/>
  <c r="T397" i="7"/>
  <c r="T398" i="7" s="1"/>
  <c r="G397" i="7"/>
  <c r="N405" i="7"/>
  <c r="R401" i="7"/>
  <c r="AB401" i="7"/>
  <c r="O401" i="7"/>
  <c r="R397" i="7"/>
  <c r="R398" i="7" s="1"/>
  <c r="AB397" i="7"/>
  <c r="AB398" i="7" s="1"/>
  <c r="O397" i="7"/>
  <c r="H409" i="7"/>
  <c r="N409" i="7"/>
  <c r="I409" i="7"/>
  <c r="V409" i="7"/>
  <c r="H405" i="7"/>
  <c r="Y405" i="7"/>
  <c r="L405" i="7"/>
  <c r="V405" i="7"/>
  <c r="Y401" i="7"/>
  <c r="M401" i="7"/>
  <c r="W401" i="7"/>
  <c r="Q397" i="7"/>
  <c r="Q398" i="7" s="1"/>
  <c r="Z397" i="7"/>
  <c r="Z398" i="7" s="1"/>
  <c r="M397" i="7"/>
  <c r="M398" i="7" s="1"/>
  <c r="W397" i="7"/>
  <c r="L409" i="7"/>
  <c r="J409" i="7"/>
  <c r="T409" i="7"/>
  <c r="AB414" i="7"/>
  <c r="T414" i="7"/>
  <c r="AA414" i="7"/>
  <c r="S414" i="7"/>
  <c r="K414" i="7"/>
  <c r="Z414" i="7"/>
  <c r="R414" i="7"/>
  <c r="Q414" i="7"/>
  <c r="I414" i="7"/>
  <c r="X414" i="7"/>
  <c r="P414" i="7"/>
  <c r="H414" i="7"/>
  <c r="B415" i="7"/>
  <c r="C415" i="7" s="1"/>
  <c r="G414" i="7"/>
  <c r="AC414" i="7"/>
  <c r="B419" i="7"/>
  <c r="C419" i="7" s="1"/>
  <c r="V414" i="7"/>
  <c r="U414" i="7"/>
  <c r="N414" i="7"/>
  <c r="O398" i="7"/>
  <c r="AD404" i="7"/>
  <c r="P405" i="7"/>
  <c r="J405" i="7"/>
  <c r="T405" i="7"/>
  <c r="K401" i="7"/>
  <c r="U401" i="7"/>
  <c r="AA402" i="7"/>
  <c r="X397" i="7"/>
  <c r="X398" i="7" s="1"/>
  <c r="K397" i="7"/>
  <c r="K398" i="7" s="1"/>
  <c r="U397" i="7"/>
  <c r="U398" i="7" s="1"/>
  <c r="W398" i="7"/>
  <c r="AB409" i="7"/>
  <c r="G398" i="7"/>
  <c r="W405" i="7"/>
  <c r="R405" i="7"/>
  <c r="AB405" i="7"/>
  <c r="S401" i="7"/>
  <c r="AC401" i="7"/>
  <c r="H401" i="7"/>
  <c r="Y397" i="7"/>
  <c r="Y398" i="7" s="1"/>
  <c r="S397" i="7"/>
  <c r="S398" i="7" s="1"/>
  <c r="AC397" i="7"/>
  <c r="AC398" i="7" s="1"/>
  <c r="R409" i="7"/>
  <c r="G409" i="7"/>
  <c r="P409" i="7"/>
  <c r="Z409" i="7"/>
  <c r="M409" i="7"/>
  <c r="X405" i="7"/>
  <c r="Z405" i="7"/>
  <c r="Z401" i="7"/>
  <c r="AA401" i="7"/>
  <c r="F401" i="7"/>
  <c r="H397" i="7"/>
  <c r="H398" i="7" s="1"/>
  <c r="AA397" i="7"/>
  <c r="AA398" i="7" s="1"/>
  <c r="E93" i="6"/>
  <c r="D94" i="6"/>
  <c r="AD390" i="5"/>
  <c r="P388" i="5"/>
  <c r="I391" i="5"/>
  <c r="Z391" i="5"/>
  <c r="G391" i="5"/>
  <c r="B401" i="5"/>
  <c r="C401" i="5" s="1"/>
  <c r="N400" i="5"/>
  <c r="O391" i="5"/>
  <c r="AC396" i="5"/>
  <c r="U396" i="5"/>
  <c r="M396" i="5"/>
  <c r="AB396" i="5"/>
  <c r="T396" i="5"/>
  <c r="L396" i="5"/>
  <c r="Z396" i="5"/>
  <c r="R396" i="5"/>
  <c r="J396" i="5"/>
  <c r="Y396" i="5"/>
  <c r="Q396" i="5"/>
  <c r="I396" i="5"/>
  <c r="B397" i="5"/>
  <c r="C397" i="5" s="1"/>
  <c r="W396" i="5"/>
  <c r="O396" i="5"/>
  <c r="G396" i="5"/>
  <c r="X396" i="5"/>
  <c r="V396" i="5"/>
  <c r="S396" i="5"/>
  <c r="P396" i="5"/>
  <c r="N396" i="5"/>
  <c r="K396" i="5"/>
  <c r="AA396" i="5"/>
  <c r="F396" i="5"/>
  <c r="H396" i="5"/>
  <c r="T395" i="5"/>
  <c r="L395" i="5"/>
  <c r="N395" i="5"/>
  <c r="N391" i="5"/>
  <c r="L391" i="5"/>
  <c r="W391" i="5"/>
  <c r="AD394" i="5"/>
  <c r="Q391" i="5"/>
  <c r="T391" i="5"/>
  <c r="AB392" i="5"/>
  <c r="T392" i="5"/>
  <c r="L392" i="5"/>
  <c r="AA392" i="5"/>
  <c r="S392" i="5"/>
  <c r="K392" i="5"/>
  <c r="K393" i="5" s="1"/>
  <c r="Y392" i="5"/>
  <c r="Q392" i="5"/>
  <c r="I392" i="5"/>
  <c r="P392" i="5"/>
  <c r="H392" i="5"/>
  <c r="V392" i="5"/>
  <c r="N392" i="5"/>
  <c r="F392" i="5"/>
  <c r="O392" i="5"/>
  <c r="M392" i="5"/>
  <c r="AC392" i="5"/>
  <c r="AC393" i="5" s="1"/>
  <c r="G392" i="5"/>
  <c r="Z392" i="5"/>
  <c r="W392" i="5"/>
  <c r="R392" i="5"/>
  <c r="U392" i="5"/>
  <c r="W395" i="5"/>
  <c r="S395" i="5"/>
  <c r="H395" i="5"/>
  <c r="AD386" i="5"/>
  <c r="Y399" i="5"/>
  <c r="S391" i="5"/>
  <c r="AB391" i="5"/>
  <c r="H391" i="5"/>
  <c r="H393" i="5" s="1"/>
  <c r="K395" i="5"/>
  <c r="Z395" i="5"/>
  <c r="AA395" i="5"/>
  <c r="P395" i="5"/>
  <c r="B405" i="5"/>
  <c r="C405" i="5" s="1"/>
  <c r="B409" i="5"/>
  <c r="C409" i="5" s="1"/>
  <c r="W404" i="5"/>
  <c r="AA404" i="5"/>
  <c r="R404" i="5"/>
  <c r="J404" i="5"/>
  <c r="J399" i="5"/>
  <c r="F391" i="5"/>
  <c r="V391" i="5"/>
  <c r="V393" i="5" s="1"/>
  <c r="M391" i="5"/>
  <c r="P391" i="5"/>
  <c r="P393" i="5" s="1"/>
  <c r="V395" i="5"/>
  <c r="N388" i="5"/>
  <c r="G395" i="5"/>
  <c r="M395" i="5"/>
  <c r="X395" i="5"/>
  <c r="AD382" i="5"/>
  <c r="AD383" i="5" s="1"/>
  <c r="AE383" i="5" s="1"/>
  <c r="G399" i="5"/>
  <c r="R399" i="5"/>
  <c r="AA391" i="5"/>
  <c r="AA393" i="5" s="1"/>
  <c r="J391" i="5"/>
  <c r="U391" i="5"/>
  <c r="X391" i="5"/>
  <c r="AB395" i="5"/>
  <c r="U395" i="5"/>
  <c r="F387" i="5"/>
  <c r="Y387" i="5"/>
  <c r="Y388" i="5" s="1"/>
  <c r="AA399" i="5"/>
  <c r="L399" i="5"/>
  <c r="O399" i="5"/>
  <c r="Y391" i="5"/>
  <c r="R391" i="5"/>
  <c r="E93" i="4"/>
  <c r="D94" i="4"/>
  <c r="G166" i="3"/>
  <c r="T166" i="3"/>
  <c r="V166" i="3"/>
  <c r="O166" i="3"/>
  <c r="L166" i="3"/>
  <c r="Y166" i="3"/>
  <c r="Z166" i="3"/>
  <c r="S166" i="3"/>
  <c r="T162" i="3"/>
  <c r="T163" i="3" s="1"/>
  <c r="X162" i="3"/>
  <c r="X163" i="3" s="1"/>
  <c r="D48" i="2"/>
  <c r="E47" i="2"/>
  <c r="N166" i="3"/>
  <c r="AB166" i="3"/>
  <c r="W166" i="3"/>
  <c r="K166" i="3"/>
  <c r="L174" i="3"/>
  <c r="AB174" i="3"/>
  <c r="Z174" i="3"/>
  <c r="S174" i="3"/>
  <c r="N174" i="3"/>
  <c r="V174" i="3"/>
  <c r="AA166" i="3"/>
  <c r="I174" i="3"/>
  <c r="G174" i="3"/>
  <c r="Y174" i="3"/>
  <c r="Q166" i="3"/>
  <c r="M166" i="3"/>
  <c r="P162" i="3"/>
  <c r="P163" i="3" s="1"/>
  <c r="K174" i="3"/>
  <c r="O174" i="3"/>
  <c r="R162" i="3"/>
  <c r="R163" i="3" s="1"/>
  <c r="Z162" i="3"/>
  <c r="Z163" i="3" s="1"/>
  <c r="AA174" i="3"/>
  <c r="AC162" i="3"/>
  <c r="AC163" i="3" s="1"/>
  <c r="J162" i="3"/>
  <c r="J163" i="3" s="1"/>
  <c r="Q174" i="3"/>
  <c r="M174" i="3"/>
  <c r="F162" i="3"/>
  <c r="F163" i="3" s="1"/>
  <c r="T174" i="3"/>
  <c r="U174" i="3"/>
  <c r="I166" i="3"/>
  <c r="U166" i="3"/>
  <c r="N162" i="3"/>
  <c r="N163" i="3" s="1"/>
  <c r="L170" i="3"/>
  <c r="Q170" i="3"/>
  <c r="I170" i="3"/>
  <c r="N170" i="3"/>
  <c r="T170" i="3"/>
  <c r="AA170" i="3"/>
  <c r="O170" i="3"/>
  <c r="W174" i="3"/>
  <c r="Y162" i="3"/>
  <c r="Y163" i="3" s="1"/>
  <c r="K162" i="3"/>
  <c r="K163" i="3" s="1"/>
  <c r="V162" i="3"/>
  <c r="V163" i="3" s="1"/>
  <c r="S170" i="3"/>
  <c r="Y170" i="3"/>
  <c r="M170" i="3"/>
  <c r="W170" i="3"/>
  <c r="H174" i="3"/>
  <c r="H166" i="3"/>
  <c r="AB162" i="3"/>
  <c r="AB163" i="3" s="1"/>
  <c r="S162" i="3"/>
  <c r="S163" i="3" s="1"/>
  <c r="G162" i="3"/>
  <c r="G163" i="3" s="1"/>
  <c r="C171" i="3"/>
  <c r="V171" i="3" s="1"/>
  <c r="K170" i="3"/>
  <c r="V170" i="3"/>
  <c r="G170" i="3"/>
  <c r="C179" i="3"/>
  <c r="AC179" i="3" s="1"/>
  <c r="AB170" i="3"/>
  <c r="U170" i="3"/>
  <c r="H170" i="3"/>
  <c r="J174" i="3"/>
  <c r="AC174" i="3"/>
  <c r="P174" i="3"/>
  <c r="J166" i="3"/>
  <c r="AC166" i="3"/>
  <c r="P166" i="3"/>
  <c r="Q162" i="3"/>
  <c r="Q163" i="3" s="1"/>
  <c r="AA162" i="3"/>
  <c r="AA163" i="3" s="1"/>
  <c r="O162" i="3"/>
  <c r="O163" i="3" s="1"/>
  <c r="C167" i="3"/>
  <c r="V167" i="3" s="1"/>
  <c r="C175" i="3"/>
  <c r="W175" i="3" s="1"/>
  <c r="J170" i="3"/>
  <c r="AC170" i="3"/>
  <c r="P170" i="3"/>
  <c r="R174" i="3"/>
  <c r="F174" i="3"/>
  <c r="R166" i="3"/>
  <c r="F166" i="3"/>
  <c r="I162" i="3"/>
  <c r="I163" i="3" s="1"/>
  <c r="M162" i="3"/>
  <c r="M163" i="3" s="1"/>
  <c r="W162" i="3"/>
  <c r="W163" i="3" s="1"/>
  <c r="Z170" i="3"/>
  <c r="R170" i="3"/>
  <c r="F170" i="3"/>
  <c r="L162" i="3"/>
  <c r="L163" i="3" s="1"/>
  <c r="U162" i="3"/>
  <c r="U163" i="3" s="1"/>
  <c r="H163" i="3"/>
  <c r="AD161" i="3"/>
  <c r="B172" i="3"/>
  <c r="B176" i="3"/>
  <c r="B184" i="3"/>
  <c r="B180" i="3"/>
  <c r="AD169" i="3"/>
  <c r="AD157" i="3"/>
  <c r="AD158" i="3" s="1"/>
  <c r="AE158" i="3" s="1"/>
  <c r="F158" i="3"/>
  <c r="AD165" i="3"/>
  <c r="AD409" i="11" l="1"/>
  <c r="S402" i="11"/>
  <c r="S403" i="11" s="1"/>
  <c r="AC402" i="11"/>
  <c r="AC403" i="11" s="1"/>
  <c r="P402" i="11"/>
  <c r="P403" i="11" s="1"/>
  <c r="S410" i="11"/>
  <c r="F410" i="11"/>
  <c r="P410" i="11"/>
  <c r="AD401" i="11"/>
  <c r="F403" i="11"/>
  <c r="N410" i="11"/>
  <c r="X410" i="11"/>
  <c r="N402" i="11"/>
  <c r="N403" i="11" s="1"/>
  <c r="N406" i="11"/>
  <c r="X406" i="11"/>
  <c r="AD397" i="11"/>
  <c r="AD398" i="11" s="1"/>
  <c r="AE398" i="11" s="1"/>
  <c r="L410" i="11"/>
  <c r="V410" i="11"/>
  <c r="I410" i="11"/>
  <c r="H403" i="11"/>
  <c r="AD405" i="11"/>
  <c r="Y402" i="11"/>
  <c r="Y403" i="11" s="1"/>
  <c r="L402" i="11"/>
  <c r="L403" i="11" s="1"/>
  <c r="V402" i="11"/>
  <c r="V403" i="11" s="1"/>
  <c r="L406" i="11"/>
  <c r="V406" i="11"/>
  <c r="I406" i="11"/>
  <c r="T410" i="11"/>
  <c r="G410" i="11"/>
  <c r="Q410" i="11"/>
  <c r="T414" i="11"/>
  <c r="N414" i="11"/>
  <c r="P414" i="11"/>
  <c r="K414" i="11"/>
  <c r="J402" i="11"/>
  <c r="J403" i="11" s="1"/>
  <c r="T402" i="11"/>
  <c r="T403" i="11" s="1"/>
  <c r="G402" i="11"/>
  <c r="G403" i="11" s="1"/>
  <c r="J406" i="11"/>
  <c r="T406" i="11"/>
  <c r="G406" i="11"/>
  <c r="Q406" i="11"/>
  <c r="AB410" i="11"/>
  <c r="O410" i="11"/>
  <c r="Y410" i="11"/>
  <c r="AB414" i="11"/>
  <c r="V414" i="11"/>
  <c r="X414" i="11"/>
  <c r="S414" i="11"/>
  <c r="R402" i="11"/>
  <c r="R403" i="11" s="1"/>
  <c r="AB402" i="11"/>
  <c r="O402" i="11"/>
  <c r="O403" i="11" s="1"/>
  <c r="R406" i="11"/>
  <c r="AB406" i="11"/>
  <c r="O406" i="11"/>
  <c r="Y406" i="11"/>
  <c r="M410" i="11"/>
  <c r="W410" i="11"/>
  <c r="J410" i="11"/>
  <c r="B416" i="11"/>
  <c r="C416" i="11" s="1"/>
  <c r="AC415" i="11"/>
  <c r="Q415" i="11"/>
  <c r="I415" i="11"/>
  <c r="H419" i="11"/>
  <c r="B420" i="11"/>
  <c r="C420" i="11" s="1"/>
  <c r="B424" i="11"/>
  <c r="C424" i="11" s="1"/>
  <c r="F419" i="11"/>
  <c r="AC419" i="11"/>
  <c r="W419" i="11"/>
  <c r="AA419" i="11"/>
  <c r="S419" i="11"/>
  <c r="Q419" i="11"/>
  <c r="I419" i="11"/>
  <c r="I414" i="11"/>
  <c r="Z402" i="11"/>
  <c r="Z403" i="11" s="1"/>
  <c r="M402" i="11"/>
  <c r="M403" i="11" s="1"/>
  <c r="W402" i="11"/>
  <c r="Z406" i="11"/>
  <c r="M406" i="11"/>
  <c r="W406" i="11"/>
  <c r="AA410" i="11"/>
  <c r="U410" i="11"/>
  <c r="U411" i="11"/>
  <c r="M411" i="11"/>
  <c r="AB411" i="11"/>
  <c r="T411" i="11"/>
  <c r="K411" i="11"/>
  <c r="Z411" i="11"/>
  <c r="R411" i="11"/>
  <c r="Q411" i="11"/>
  <c r="X411" i="11"/>
  <c r="P411" i="11"/>
  <c r="H411" i="11"/>
  <c r="B412" i="11"/>
  <c r="C412" i="11" s="1"/>
  <c r="G411" i="11"/>
  <c r="R410" i="11"/>
  <c r="AB403" i="11"/>
  <c r="K402" i="11"/>
  <c r="K403" i="11" s="1"/>
  <c r="U402" i="11"/>
  <c r="U403" i="11" s="1"/>
  <c r="W403" i="11"/>
  <c r="K406" i="11"/>
  <c r="AC407" i="11"/>
  <c r="AC408" i="11" s="1"/>
  <c r="U407" i="11"/>
  <c r="U408" i="11" s="1"/>
  <c r="AA407" i="11"/>
  <c r="AA408" i="11" s="1"/>
  <c r="S407" i="11"/>
  <c r="S408" i="11" s="1"/>
  <c r="I407" i="11"/>
  <c r="X407" i="11"/>
  <c r="N407" i="11"/>
  <c r="F407" i="11"/>
  <c r="K410" i="11"/>
  <c r="AC410" i="11"/>
  <c r="H410" i="11"/>
  <c r="E93" i="10"/>
  <c r="D94" i="10"/>
  <c r="X403" i="9"/>
  <c r="C419" i="9"/>
  <c r="AA419" i="9" s="1"/>
  <c r="S402" i="9"/>
  <c r="S403" i="9" s="1"/>
  <c r="AD405" i="9"/>
  <c r="S406" i="9"/>
  <c r="X406" i="9"/>
  <c r="R406" i="9"/>
  <c r="AC406" i="9"/>
  <c r="V402" i="9"/>
  <c r="V403" i="9" s="1"/>
  <c r="I402" i="9"/>
  <c r="I403" i="9" s="1"/>
  <c r="AA402" i="9"/>
  <c r="AA403" i="9" s="1"/>
  <c r="AA415" i="9"/>
  <c r="Q415" i="9"/>
  <c r="B416" i="9"/>
  <c r="C416" i="9" s="1"/>
  <c r="G415" i="9"/>
  <c r="AA406" i="9"/>
  <c r="G402" i="9"/>
  <c r="G403" i="9" s="1"/>
  <c r="Y402" i="9"/>
  <c r="Y403" i="9" s="1"/>
  <c r="L402" i="9"/>
  <c r="L403" i="9" s="1"/>
  <c r="Y411" i="9"/>
  <c r="B412" i="9"/>
  <c r="C412" i="9" s="1"/>
  <c r="O411" i="9"/>
  <c r="Q411" i="9"/>
  <c r="AC411" i="9"/>
  <c r="N414" i="9"/>
  <c r="P414" i="9"/>
  <c r="H406" i="9"/>
  <c r="N406" i="9"/>
  <c r="L406" i="9"/>
  <c r="O402" i="9"/>
  <c r="O403" i="9" s="1"/>
  <c r="J402" i="9"/>
  <c r="J403" i="9" s="1"/>
  <c r="T402" i="9"/>
  <c r="T403" i="9" s="1"/>
  <c r="I414" i="9"/>
  <c r="L414" i="9"/>
  <c r="V414" i="9"/>
  <c r="X414" i="9"/>
  <c r="V406" i="9"/>
  <c r="V408" i="9" s="1"/>
  <c r="Q407" i="9"/>
  <c r="I407" i="9"/>
  <c r="X407" i="9"/>
  <c r="P407" i="9"/>
  <c r="P408" i="9" s="1"/>
  <c r="V407" i="9"/>
  <c r="N407" i="9"/>
  <c r="F407" i="9"/>
  <c r="AC407" i="9"/>
  <c r="Z407" i="9"/>
  <c r="Z408" i="9" s="1"/>
  <c r="AB407" i="9"/>
  <c r="AA407" i="9"/>
  <c r="T407" i="9"/>
  <c r="S407" i="9"/>
  <c r="L407" i="9"/>
  <c r="T406" i="9"/>
  <c r="F402" i="9"/>
  <c r="W402" i="9"/>
  <c r="W403" i="9" s="1"/>
  <c r="R402" i="9"/>
  <c r="R403" i="9" s="1"/>
  <c r="AB402" i="9"/>
  <c r="AB403" i="9" s="1"/>
  <c r="AD410" i="9"/>
  <c r="J414" i="9"/>
  <c r="T414" i="9"/>
  <c r="M419" i="9"/>
  <c r="T419" i="9"/>
  <c r="L419" i="9"/>
  <c r="R419" i="9"/>
  <c r="I419" i="9"/>
  <c r="X419" i="9"/>
  <c r="B420" i="9"/>
  <c r="C420" i="9" s="1"/>
  <c r="B424" i="9"/>
  <c r="C424" i="9" s="1"/>
  <c r="O419" i="9"/>
  <c r="G419" i="9"/>
  <c r="F419" i="9"/>
  <c r="AD397" i="9"/>
  <c r="AD398" i="9" s="1"/>
  <c r="AE398" i="9" s="1"/>
  <c r="I406" i="9"/>
  <c r="O406" i="9"/>
  <c r="AB406" i="9"/>
  <c r="M402" i="9"/>
  <c r="M403" i="9" s="1"/>
  <c r="H402" i="9"/>
  <c r="H403" i="9" s="1"/>
  <c r="Z402" i="9"/>
  <c r="Z403" i="9" s="1"/>
  <c r="Q403" i="9"/>
  <c r="Q414" i="9"/>
  <c r="AB414" i="9"/>
  <c r="AD409" i="9"/>
  <c r="AD401" i="9"/>
  <c r="W406" i="9"/>
  <c r="Q406" i="9"/>
  <c r="N402" i="9"/>
  <c r="N403" i="9" s="1"/>
  <c r="P402" i="9"/>
  <c r="P403" i="9" s="1"/>
  <c r="E93" i="8"/>
  <c r="D94" i="8"/>
  <c r="AD405" i="7"/>
  <c r="AD397" i="7"/>
  <c r="AD398" i="7" s="1"/>
  <c r="AE398" i="7" s="1"/>
  <c r="AD409" i="7"/>
  <c r="B416" i="7"/>
  <c r="C416" i="7" s="1"/>
  <c r="P415" i="7"/>
  <c r="J415" i="7"/>
  <c r="O406" i="7"/>
  <c r="Y406" i="7"/>
  <c r="AA403" i="7"/>
  <c r="G402" i="7"/>
  <c r="Y402" i="7"/>
  <c r="Y403" i="7" s="1"/>
  <c r="L402" i="7"/>
  <c r="L403" i="7" s="1"/>
  <c r="U410" i="7"/>
  <c r="V410" i="7"/>
  <c r="I410" i="7"/>
  <c r="AA410" i="7"/>
  <c r="M406" i="7"/>
  <c r="W406" i="7"/>
  <c r="J406" i="7"/>
  <c r="O402" i="7"/>
  <c r="J402" i="7"/>
  <c r="J403" i="7" s="1"/>
  <c r="T402" i="7"/>
  <c r="T403" i="7" s="1"/>
  <c r="G403" i="7"/>
  <c r="Q410" i="7"/>
  <c r="K406" i="7"/>
  <c r="U406" i="7"/>
  <c r="AC407" i="7"/>
  <c r="U407" i="7"/>
  <c r="M407" i="7"/>
  <c r="AB407" i="7"/>
  <c r="T407" i="7"/>
  <c r="S407" i="7"/>
  <c r="K407" i="7"/>
  <c r="Z407" i="7"/>
  <c r="R407" i="7"/>
  <c r="Q407" i="7"/>
  <c r="Q408" i="7" s="1"/>
  <c r="G407" i="7"/>
  <c r="X407" i="7"/>
  <c r="W407" i="7"/>
  <c r="P407" i="7"/>
  <c r="R406" i="7"/>
  <c r="F402" i="7"/>
  <c r="W402" i="7"/>
  <c r="W403" i="7" s="1"/>
  <c r="R402" i="7"/>
  <c r="R403" i="7" s="1"/>
  <c r="AB402" i="7"/>
  <c r="AB403" i="7" s="1"/>
  <c r="H419" i="7"/>
  <c r="B420" i="7"/>
  <c r="C420" i="7" s="1"/>
  <c r="B424" i="7"/>
  <c r="C424" i="7" s="1"/>
  <c r="F419" i="7"/>
  <c r="AC419" i="7"/>
  <c r="AA419" i="7"/>
  <c r="AC410" i="7"/>
  <c r="O410" i="7"/>
  <c r="Y410" i="7"/>
  <c r="L406" i="7"/>
  <c r="AC406" i="7"/>
  <c r="H406" i="7"/>
  <c r="Z406" i="7"/>
  <c r="Z408" i="7" s="1"/>
  <c r="AC402" i="7"/>
  <c r="AC403" i="7" s="1"/>
  <c r="W410" i="7"/>
  <c r="J410" i="7"/>
  <c r="S406" i="7"/>
  <c r="S408" i="7" s="1"/>
  <c r="F406" i="7"/>
  <c r="P406" i="7"/>
  <c r="Q402" i="7"/>
  <c r="Q403" i="7" s="1"/>
  <c r="Z402" i="7"/>
  <c r="Z403" i="7" s="1"/>
  <c r="N402" i="7"/>
  <c r="N403" i="7" s="1"/>
  <c r="L410" i="7"/>
  <c r="B412" i="7"/>
  <c r="C412" i="7" s="1"/>
  <c r="U411" i="7"/>
  <c r="W411" i="7"/>
  <c r="K411" i="7"/>
  <c r="I411" i="7"/>
  <c r="X411" i="7"/>
  <c r="R410" i="7"/>
  <c r="T406" i="7"/>
  <c r="N406" i="7"/>
  <c r="X406" i="7"/>
  <c r="H402" i="7"/>
  <c r="H403" i="7" s="1"/>
  <c r="P402" i="7"/>
  <c r="P403" i="7" s="1"/>
  <c r="U402" i="7"/>
  <c r="U403" i="7" s="1"/>
  <c r="X402" i="7"/>
  <c r="X403" i="7" s="1"/>
  <c r="S402" i="7"/>
  <c r="S403" i="7" s="1"/>
  <c r="F414" i="7"/>
  <c r="O414" i="7"/>
  <c r="Y414" i="7"/>
  <c r="L414" i="7"/>
  <c r="M410" i="7"/>
  <c r="H410" i="7"/>
  <c r="Z410" i="7"/>
  <c r="AA406" i="7"/>
  <c r="V406" i="7"/>
  <c r="I406" i="7"/>
  <c r="M402" i="7"/>
  <c r="M403" i="7" s="1"/>
  <c r="K402" i="7"/>
  <c r="K403" i="7" s="1"/>
  <c r="AD401" i="7"/>
  <c r="F403" i="7"/>
  <c r="V402" i="7"/>
  <c r="V403" i="7" s="1"/>
  <c r="I402" i="7"/>
  <c r="I403" i="7" s="1"/>
  <c r="M414" i="7"/>
  <c r="W414" i="7"/>
  <c r="J414" i="7"/>
  <c r="O403" i="7"/>
  <c r="F410" i="7"/>
  <c r="P410" i="7"/>
  <c r="AB406" i="7"/>
  <c r="G406" i="7"/>
  <c r="G408" i="7" s="1"/>
  <c r="D95" i="6"/>
  <c r="E94" i="6"/>
  <c r="M393" i="5"/>
  <c r="S393" i="5"/>
  <c r="R393" i="5"/>
  <c r="U393" i="5"/>
  <c r="T393" i="5"/>
  <c r="AD399" i="5"/>
  <c r="Y393" i="5"/>
  <c r="S404" i="5"/>
  <c r="AC404" i="5"/>
  <c r="K405" i="5"/>
  <c r="Q405" i="5"/>
  <c r="B406" i="5"/>
  <c r="C406" i="5" s="1"/>
  <c r="G405" i="5"/>
  <c r="AD395" i="5"/>
  <c r="N397" i="5"/>
  <c r="N398" i="5" s="1"/>
  <c r="O397" i="5"/>
  <c r="O398" i="5" s="1"/>
  <c r="I397" i="5"/>
  <c r="I398" i="5" s="1"/>
  <c r="R397" i="5"/>
  <c r="R398" i="5" s="1"/>
  <c r="Q400" i="5"/>
  <c r="L400" i="5"/>
  <c r="K400" i="5"/>
  <c r="V400" i="5"/>
  <c r="F404" i="5"/>
  <c r="H404" i="5"/>
  <c r="W393" i="5"/>
  <c r="O400" i="5"/>
  <c r="S400" i="5"/>
  <c r="N404" i="5"/>
  <c r="P404" i="5"/>
  <c r="L393" i="5"/>
  <c r="W400" i="5"/>
  <c r="H400" i="5"/>
  <c r="AA400" i="5"/>
  <c r="Z404" i="5"/>
  <c r="L404" i="5"/>
  <c r="V404" i="5"/>
  <c r="X404" i="5"/>
  <c r="Q393" i="5"/>
  <c r="N393" i="5"/>
  <c r="Y400" i="5"/>
  <c r="P400" i="5"/>
  <c r="M400" i="5"/>
  <c r="G393" i="5"/>
  <c r="I404" i="5"/>
  <c r="T404" i="5"/>
  <c r="AC409" i="5"/>
  <c r="U409" i="5"/>
  <c r="M409" i="5"/>
  <c r="L409" i="5"/>
  <c r="AB409" i="5"/>
  <c r="AA409" i="5"/>
  <c r="S409" i="5"/>
  <c r="K409" i="5"/>
  <c r="Z409" i="5"/>
  <c r="Y409" i="5"/>
  <c r="Q409" i="5"/>
  <c r="I409" i="5"/>
  <c r="X409" i="5"/>
  <c r="P409" i="5"/>
  <c r="H409" i="5"/>
  <c r="B414" i="5"/>
  <c r="C414" i="5" s="1"/>
  <c r="N409" i="5"/>
  <c r="F409" i="5"/>
  <c r="B410" i="5"/>
  <c r="C410" i="5" s="1"/>
  <c r="W409" i="5"/>
  <c r="O409" i="5"/>
  <c r="G409" i="5"/>
  <c r="AB393" i="5"/>
  <c r="G400" i="5"/>
  <c r="X400" i="5"/>
  <c r="U400" i="5"/>
  <c r="Z393" i="5"/>
  <c r="Q404" i="5"/>
  <c r="AB404" i="5"/>
  <c r="G404" i="5"/>
  <c r="AD396" i="5"/>
  <c r="AB400" i="5"/>
  <c r="J400" i="5"/>
  <c r="AC400" i="5"/>
  <c r="I393" i="5"/>
  <c r="Y404" i="5"/>
  <c r="M404" i="5"/>
  <c r="O404" i="5"/>
  <c r="O393" i="5"/>
  <c r="I400" i="5"/>
  <c r="R400" i="5"/>
  <c r="F400" i="5"/>
  <c r="AD387" i="5"/>
  <c r="AD388" i="5" s="1"/>
  <c r="AE388" i="5" s="1"/>
  <c r="F388" i="5"/>
  <c r="AD391" i="5"/>
  <c r="F393" i="5"/>
  <c r="K404" i="5"/>
  <c r="U404" i="5"/>
  <c r="J392" i="5"/>
  <c r="J393" i="5" s="1"/>
  <c r="X392" i="5"/>
  <c r="X393" i="5" s="1"/>
  <c r="T400" i="5"/>
  <c r="J401" i="5"/>
  <c r="B402" i="5"/>
  <c r="C402" i="5" s="1"/>
  <c r="V401" i="5"/>
  <c r="Y401" i="5"/>
  <c r="H401" i="5"/>
  <c r="Z400" i="5"/>
  <c r="D95" i="4"/>
  <c r="E94" i="4"/>
  <c r="T171" i="3"/>
  <c r="Z171" i="3"/>
  <c r="D49" i="2"/>
  <c r="E48" i="2"/>
  <c r="K171" i="3"/>
  <c r="AB175" i="3"/>
  <c r="S167" i="3"/>
  <c r="S168" i="3" s="1"/>
  <c r="J167" i="3"/>
  <c r="J168" i="3" s="1"/>
  <c r="H167" i="3"/>
  <c r="H168" i="3" s="1"/>
  <c r="Z167" i="3"/>
  <c r="Z168" i="3" s="1"/>
  <c r="AA167" i="3"/>
  <c r="AA168" i="3" s="1"/>
  <c r="M167" i="3"/>
  <c r="M168" i="3" s="1"/>
  <c r="Y167" i="3"/>
  <c r="Y168" i="3" s="1"/>
  <c r="F167" i="3"/>
  <c r="Q167" i="3"/>
  <c r="Q168" i="3" s="1"/>
  <c r="G167" i="3"/>
  <c r="G168" i="3" s="1"/>
  <c r="V179" i="3"/>
  <c r="AA171" i="3"/>
  <c r="T167" i="3"/>
  <c r="O167" i="3"/>
  <c r="O168" i="3" s="1"/>
  <c r="W171" i="3"/>
  <c r="O171" i="3"/>
  <c r="J175" i="3"/>
  <c r="W167" i="3"/>
  <c r="W168" i="3" s="1"/>
  <c r="Q171" i="3"/>
  <c r="S171" i="3"/>
  <c r="H171" i="3"/>
  <c r="Z175" i="3"/>
  <c r="U175" i="3"/>
  <c r="I167" i="3"/>
  <c r="I168" i="3" s="1"/>
  <c r="U167" i="3"/>
  <c r="U168" i="3" s="1"/>
  <c r="P167" i="3"/>
  <c r="P168" i="3" s="1"/>
  <c r="H179" i="3"/>
  <c r="I171" i="3"/>
  <c r="M171" i="3"/>
  <c r="AC175" i="3"/>
  <c r="L167" i="3"/>
  <c r="L168" i="3" s="1"/>
  <c r="AC167" i="3"/>
  <c r="AC168" i="3" s="1"/>
  <c r="X167" i="3"/>
  <c r="X168" i="3" s="1"/>
  <c r="W179" i="3"/>
  <c r="Y171" i="3"/>
  <c r="U171" i="3"/>
  <c r="L171" i="3"/>
  <c r="N171" i="3"/>
  <c r="H175" i="3"/>
  <c r="P175" i="3"/>
  <c r="R167" i="3"/>
  <c r="R168" i="3" s="1"/>
  <c r="N167" i="3"/>
  <c r="N168" i="3" s="1"/>
  <c r="AB171" i="3"/>
  <c r="G171" i="3"/>
  <c r="M179" i="3"/>
  <c r="R175" i="3"/>
  <c r="F175" i="3"/>
  <c r="X175" i="3"/>
  <c r="L179" i="3"/>
  <c r="Y179" i="3"/>
  <c r="S179" i="3"/>
  <c r="Q179" i="3"/>
  <c r="AA179" i="3"/>
  <c r="C172" i="3"/>
  <c r="X172" i="3" s="1"/>
  <c r="Q175" i="3"/>
  <c r="K175" i="3"/>
  <c r="V175" i="3"/>
  <c r="X179" i="3"/>
  <c r="N179" i="3"/>
  <c r="T179" i="3"/>
  <c r="J171" i="3"/>
  <c r="AC171" i="3"/>
  <c r="P171" i="3"/>
  <c r="C184" i="3"/>
  <c r="AC184" i="3" s="1"/>
  <c r="I179" i="3"/>
  <c r="C176" i="3"/>
  <c r="P176" i="3" s="1"/>
  <c r="F179" i="3"/>
  <c r="L175" i="3"/>
  <c r="S175" i="3"/>
  <c r="G175" i="3"/>
  <c r="AB167" i="3"/>
  <c r="AB168" i="3" s="1"/>
  <c r="K167" i="3"/>
  <c r="K168" i="3" s="1"/>
  <c r="J179" i="3"/>
  <c r="Z179" i="3"/>
  <c r="AB179" i="3"/>
  <c r="R171" i="3"/>
  <c r="F171" i="3"/>
  <c r="X171" i="3"/>
  <c r="P179" i="3"/>
  <c r="I175" i="3"/>
  <c r="N175" i="3"/>
  <c r="T175" i="3"/>
  <c r="AA175" i="3"/>
  <c r="O175" i="3"/>
  <c r="R179" i="3"/>
  <c r="G179" i="3"/>
  <c r="U179" i="3"/>
  <c r="C180" i="3"/>
  <c r="O180" i="3" s="1"/>
  <c r="Y175" i="3"/>
  <c r="M175" i="3"/>
  <c r="K179" i="3"/>
  <c r="O179" i="3"/>
  <c r="T168" i="3"/>
  <c r="B181" i="3"/>
  <c r="AD162" i="3"/>
  <c r="AD163" i="3" s="1"/>
  <c r="AE163" i="3" s="1"/>
  <c r="B185" i="3"/>
  <c r="B189" i="3"/>
  <c r="AD174" i="3"/>
  <c r="AD170" i="3"/>
  <c r="V168" i="3"/>
  <c r="B177" i="3"/>
  <c r="AD166" i="3"/>
  <c r="F168" i="3"/>
  <c r="X408" i="11" l="1"/>
  <c r="N408" i="11"/>
  <c r="I408" i="11"/>
  <c r="R412" i="11"/>
  <c r="R413" i="11" s="1"/>
  <c r="AA420" i="11"/>
  <c r="Q420" i="11"/>
  <c r="B421" i="11"/>
  <c r="C421" i="11" s="1"/>
  <c r="G420" i="11"/>
  <c r="AA415" i="11"/>
  <c r="F415" i="11"/>
  <c r="AD402" i="11"/>
  <c r="N415" i="11"/>
  <c r="F408" i="11"/>
  <c r="N419" i="11"/>
  <c r="P419" i="11"/>
  <c r="Y415" i="11"/>
  <c r="L415" i="11"/>
  <c r="V415" i="11"/>
  <c r="AD403" i="11"/>
  <c r="AE403" i="11" s="1"/>
  <c r="G407" i="11"/>
  <c r="Y407" i="11"/>
  <c r="Y408" i="11" s="1"/>
  <c r="L407" i="11"/>
  <c r="L408" i="11" s="1"/>
  <c r="S411" i="11"/>
  <c r="AC411" i="11"/>
  <c r="Y419" i="11"/>
  <c r="L419" i="11"/>
  <c r="V419" i="11"/>
  <c r="X419" i="11"/>
  <c r="J415" i="11"/>
  <c r="T415" i="11"/>
  <c r="G415" i="11"/>
  <c r="O407" i="11"/>
  <c r="O408" i="11" s="1"/>
  <c r="J407" i="11"/>
  <c r="J408" i="11" s="1"/>
  <c r="T407" i="11"/>
  <c r="T408" i="11" s="1"/>
  <c r="I411" i="11"/>
  <c r="AA411" i="11"/>
  <c r="F411" i="11"/>
  <c r="J419" i="11"/>
  <c r="T419" i="11"/>
  <c r="U424" i="11"/>
  <c r="M424" i="11"/>
  <c r="K424" i="11"/>
  <c r="Q424" i="11"/>
  <c r="P424" i="11"/>
  <c r="B429" i="11"/>
  <c r="B425" i="11"/>
  <c r="C425" i="11" s="1"/>
  <c r="O424" i="11"/>
  <c r="V424" i="11"/>
  <c r="R415" i="11"/>
  <c r="AB415" i="11"/>
  <c r="O415" i="11"/>
  <c r="R407" i="11"/>
  <c r="R408" i="11" s="1"/>
  <c r="N411" i="11"/>
  <c r="R419" i="11"/>
  <c r="AB419" i="11"/>
  <c r="G419" i="11"/>
  <c r="H415" i="11"/>
  <c r="Z415" i="11"/>
  <c r="M415" i="11"/>
  <c r="W415" i="11"/>
  <c r="AD410" i="11"/>
  <c r="V407" i="11"/>
  <c r="V408" i="11" s="1"/>
  <c r="W407" i="11"/>
  <c r="W408" i="11" s="1"/>
  <c r="H407" i="11"/>
  <c r="H408" i="11" s="1"/>
  <c r="Z407" i="11"/>
  <c r="Z408" i="11" s="1"/>
  <c r="M407" i="11"/>
  <c r="M408" i="11" s="1"/>
  <c r="O411" i="11"/>
  <c r="Y411" i="11"/>
  <c r="L411" i="11"/>
  <c r="V411" i="11"/>
  <c r="Z419" i="11"/>
  <c r="M419" i="11"/>
  <c r="O419" i="11"/>
  <c r="P415" i="11"/>
  <c r="K415" i="11"/>
  <c r="U415" i="11"/>
  <c r="S416" i="11"/>
  <c r="K416" i="11"/>
  <c r="Z416" i="11"/>
  <c r="R416" i="11"/>
  <c r="J416" i="11"/>
  <c r="I416" i="11"/>
  <c r="X416" i="11"/>
  <c r="P416" i="11"/>
  <c r="H416" i="11"/>
  <c r="B417" i="11"/>
  <c r="C417" i="11" s="1"/>
  <c r="W416" i="11"/>
  <c r="V416" i="11"/>
  <c r="N416" i="11"/>
  <c r="F416" i="11"/>
  <c r="AC416" i="11"/>
  <c r="U416" i="11"/>
  <c r="M416" i="11"/>
  <c r="Y416" i="11"/>
  <c r="T416" i="11"/>
  <c r="L416" i="11"/>
  <c r="Q407" i="11"/>
  <c r="Q408" i="11" s="1"/>
  <c r="AB407" i="11"/>
  <c r="AB408" i="11" s="1"/>
  <c r="P407" i="11"/>
  <c r="P408" i="11" s="1"/>
  <c r="K407" i="11"/>
  <c r="K408" i="11" s="1"/>
  <c r="W411" i="11"/>
  <c r="J411" i="11"/>
  <c r="K419" i="11"/>
  <c r="U419" i="11"/>
  <c r="X415" i="11"/>
  <c r="S415" i="11"/>
  <c r="AD414" i="11"/>
  <c r="AD406" i="11"/>
  <c r="D95" i="10"/>
  <c r="E94" i="10"/>
  <c r="N408" i="9"/>
  <c r="Q408" i="9"/>
  <c r="N419" i="9"/>
  <c r="J419" i="9"/>
  <c r="AB419" i="9"/>
  <c r="K419" i="9"/>
  <c r="AC419" i="9"/>
  <c r="Z419" i="9"/>
  <c r="H419" i="9"/>
  <c r="S419" i="9"/>
  <c r="U419" i="9"/>
  <c r="P419" i="9"/>
  <c r="T408" i="9"/>
  <c r="AB408" i="9"/>
  <c r="X408" i="9"/>
  <c r="AA408" i="9"/>
  <c r="AC408" i="9"/>
  <c r="I408" i="9"/>
  <c r="L408" i="9"/>
  <c r="AD414" i="9"/>
  <c r="W411" i="9"/>
  <c r="J411" i="9"/>
  <c r="O415" i="9"/>
  <c r="Y415" i="9"/>
  <c r="L415" i="9"/>
  <c r="Z424" i="9"/>
  <c r="X424" i="9"/>
  <c r="P424" i="9"/>
  <c r="H424" i="9"/>
  <c r="B429" i="9"/>
  <c r="B425" i="9"/>
  <c r="C425" i="9" s="1"/>
  <c r="V424" i="9"/>
  <c r="N424" i="9"/>
  <c r="F424" i="9"/>
  <c r="R424" i="9"/>
  <c r="AA424" i="9"/>
  <c r="T424" i="9"/>
  <c r="S424" i="9"/>
  <c r="L411" i="9"/>
  <c r="AC412" i="9"/>
  <c r="AC413" i="9" s="1"/>
  <c r="U412" i="9"/>
  <c r="S412" i="9"/>
  <c r="I412" i="9"/>
  <c r="Y412" i="9"/>
  <c r="Y413" i="9" s="1"/>
  <c r="R411" i="9"/>
  <c r="AC415" i="9"/>
  <c r="W415" i="9"/>
  <c r="J415" i="9"/>
  <c r="T415" i="9"/>
  <c r="M411" i="9"/>
  <c r="H411" i="9"/>
  <c r="Z411" i="9"/>
  <c r="F415" i="9"/>
  <c r="P416" i="9"/>
  <c r="H416" i="9"/>
  <c r="B417" i="9"/>
  <c r="C417" i="9" s="1"/>
  <c r="W416" i="9"/>
  <c r="O416" i="9"/>
  <c r="G416" i="9"/>
  <c r="V416" i="9"/>
  <c r="F416" i="9"/>
  <c r="AC416" i="9"/>
  <c r="U416" i="9"/>
  <c r="M416" i="9"/>
  <c r="AB416" i="9"/>
  <c r="T416" i="9"/>
  <c r="L416" i="9"/>
  <c r="X416" i="9"/>
  <c r="AA416" i="9"/>
  <c r="S416" i="9"/>
  <c r="K416" i="9"/>
  <c r="Y416" i="9"/>
  <c r="R416" i="9"/>
  <c r="Q416" i="9"/>
  <c r="J416" i="9"/>
  <c r="I416" i="9"/>
  <c r="Z416" i="9"/>
  <c r="R415" i="9"/>
  <c r="AB415" i="9"/>
  <c r="G407" i="9"/>
  <c r="G408" i="9" s="1"/>
  <c r="Y407" i="9"/>
  <c r="Y408" i="9" s="1"/>
  <c r="F411" i="9"/>
  <c r="P411" i="9"/>
  <c r="K411" i="9"/>
  <c r="M415" i="9"/>
  <c r="H415" i="9"/>
  <c r="Z415" i="9"/>
  <c r="AD402" i="9"/>
  <c r="AD403" i="9" s="1"/>
  <c r="AE403" i="9" s="1"/>
  <c r="F403" i="9"/>
  <c r="O407" i="9"/>
  <c r="O408" i="9" s="1"/>
  <c r="J407" i="9"/>
  <c r="J408" i="9" s="1"/>
  <c r="T411" i="9"/>
  <c r="N411" i="9"/>
  <c r="X411" i="9"/>
  <c r="S411" i="9"/>
  <c r="AD406" i="9"/>
  <c r="N415" i="9"/>
  <c r="P415" i="9"/>
  <c r="K415" i="9"/>
  <c r="M407" i="9"/>
  <c r="M408" i="9" s="1"/>
  <c r="W407" i="9"/>
  <c r="W408" i="9" s="1"/>
  <c r="R407" i="9"/>
  <c r="R408" i="9" s="1"/>
  <c r="U411" i="9"/>
  <c r="V411" i="9"/>
  <c r="I411" i="9"/>
  <c r="AA411" i="9"/>
  <c r="U415" i="9"/>
  <c r="X415" i="9"/>
  <c r="S415" i="9"/>
  <c r="S408" i="9"/>
  <c r="Y420" i="9"/>
  <c r="B421" i="9"/>
  <c r="C421" i="9" s="1"/>
  <c r="W420" i="9"/>
  <c r="O420" i="9"/>
  <c r="U420" i="9"/>
  <c r="M420" i="9"/>
  <c r="AB420" i="9"/>
  <c r="Q420" i="9"/>
  <c r="S420" i="9"/>
  <c r="R420" i="9"/>
  <c r="K420" i="9"/>
  <c r="V419" i="9"/>
  <c r="Q419" i="9"/>
  <c r="W419" i="9"/>
  <c r="Y419" i="9"/>
  <c r="K407" i="9"/>
  <c r="K408" i="9" s="1"/>
  <c r="U407" i="9"/>
  <c r="U408" i="9" s="1"/>
  <c r="H407" i="9"/>
  <c r="H408" i="9" s="1"/>
  <c r="AB411" i="9"/>
  <c r="G411" i="9"/>
  <c r="V415" i="9"/>
  <c r="I415" i="9"/>
  <c r="F408" i="9"/>
  <c r="D95" i="8"/>
  <c r="E94" i="8"/>
  <c r="X408" i="7"/>
  <c r="AB408" i="7"/>
  <c r="AC408" i="7"/>
  <c r="P408" i="7"/>
  <c r="W408" i="7"/>
  <c r="R408" i="7"/>
  <c r="K408" i="7"/>
  <c r="T408" i="7"/>
  <c r="N415" i="7"/>
  <c r="X415" i="7"/>
  <c r="Y411" i="7"/>
  <c r="S411" i="7"/>
  <c r="AC411" i="7"/>
  <c r="N419" i="7"/>
  <c r="P419" i="7"/>
  <c r="AD402" i="7"/>
  <c r="AD403" i="7" s="1"/>
  <c r="AE403" i="7" s="1"/>
  <c r="Q415" i="7"/>
  <c r="L415" i="7"/>
  <c r="V415" i="7"/>
  <c r="AD414" i="7"/>
  <c r="H411" i="7"/>
  <c r="AA411" i="7"/>
  <c r="F411" i="7"/>
  <c r="AD406" i="7"/>
  <c r="L419" i="7"/>
  <c r="V419" i="7"/>
  <c r="X419" i="7"/>
  <c r="R415" i="7"/>
  <c r="T415" i="7"/>
  <c r="G415" i="7"/>
  <c r="N411" i="7"/>
  <c r="J419" i="7"/>
  <c r="T419" i="7"/>
  <c r="F424" i="7"/>
  <c r="Q424" i="7"/>
  <c r="B425" i="7"/>
  <c r="C425" i="7" s="1"/>
  <c r="B429" i="7"/>
  <c r="C429" i="7" s="1"/>
  <c r="P424" i="7"/>
  <c r="I419" i="7"/>
  <c r="Y415" i="7"/>
  <c r="AB415" i="7"/>
  <c r="O415" i="7"/>
  <c r="P411" i="7"/>
  <c r="L411" i="7"/>
  <c r="V411" i="7"/>
  <c r="K419" i="7"/>
  <c r="AB419" i="7"/>
  <c r="G419" i="7"/>
  <c r="Q419" i="7"/>
  <c r="I407" i="7"/>
  <c r="I408" i="7" s="1"/>
  <c r="AA407" i="7"/>
  <c r="AA408" i="7" s="1"/>
  <c r="F407" i="7"/>
  <c r="Z415" i="7"/>
  <c r="M415" i="7"/>
  <c r="W415" i="7"/>
  <c r="AA412" i="7"/>
  <c r="S412" i="7"/>
  <c r="Y412" i="7"/>
  <c r="Y413" i="7" s="1"/>
  <c r="Q412" i="7"/>
  <c r="I412" i="7"/>
  <c r="I413" i="7" s="1"/>
  <c r="X412" i="7"/>
  <c r="X413" i="7" s="1"/>
  <c r="G412" i="7"/>
  <c r="V412" i="7"/>
  <c r="N412" i="7"/>
  <c r="F412" i="7"/>
  <c r="K412" i="7"/>
  <c r="K413" i="7" s="1"/>
  <c r="AC412" i="7"/>
  <c r="AC413" i="7" s="1"/>
  <c r="AB412" i="7"/>
  <c r="U412" i="7"/>
  <c r="U413" i="7" s="1"/>
  <c r="J411" i="7"/>
  <c r="T411" i="7"/>
  <c r="G411" i="7"/>
  <c r="R419" i="7"/>
  <c r="M419" i="7"/>
  <c r="O419" i="7"/>
  <c r="Y419" i="7"/>
  <c r="N407" i="7"/>
  <c r="N408" i="7" s="1"/>
  <c r="K415" i="7"/>
  <c r="U415" i="7"/>
  <c r="K416" i="7"/>
  <c r="S416" i="7"/>
  <c r="Q416" i="7"/>
  <c r="X416" i="7"/>
  <c r="B417" i="7"/>
  <c r="C417" i="7" s="1"/>
  <c r="G416" i="7"/>
  <c r="V416" i="7"/>
  <c r="R411" i="7"/>
  <c r="AB411" i="7"/>
  <c r="O411" i="7"/>
  <c r="S419" i="7"/>
  <c r="U419" i="7"/>
  <c r="W419" i="7"/>
  <c r="H407" i="7"/>
  <c r="H408" i="7" s="1"/>
  <c r="Y407" i="7"/>
  <c r="Y408" i="7" s="1"/>
  <c r="L407" i="7"/>
  <c r="L408" i="7" s="1"/>
  <c r="V407" i="7"/>
  <c r="V408" i="7" s="1"/>
  <c r="S415" i="7"/>
  <c r="AC415" i="7"/>
  <c r="H415" i="7"/>
  <c r="AD410" i="7"/>
  <c r="Q411" i="7"/>
  <c r="Q413" i="7" s="1"/>
  <c r="Z411" i="7"/>
  <c r="M411" i="7"/>
  <c r="Z419" i="7"/>
  <c r="AC420" i="7"/>
  <c r="U420" i="7"/>
  <c r="M420" i="7"/>
  <c r="AB420" i="7"/>
  <c r="AA420" i="7"/>
  <c r="S420" i="7"/>
  <c r="K420" i="7"/>
  <c r="Z420" i="7"/>
  <c r="Q420" i="7"/>
  <c r="I420" i="7"/>
  <c r="X420" i="7"/>
  <c r="P420" i="7"/>
  <c r="H420" i="7"/>
  <c r="B421" i="7"/>
  <c r="C421" i="7" s="1"/>
  <c r="V420" i="7"/>
  <c r="O420" i="7"/>
  <c r="N420" i="7"/>
  <c r="G420" i="7"/>
  <c r="O407" i="7"/>
  <c r="O408" i="7" s="1"/>
  <c r="J407" i="7"/>
  <c r="J408" i="7" s="1"/>
  <c r="U408" i="7"/>
  <c r="M408" i="7"/>
  <c r="I415" i="7"/>
  <c r="AA415" i="7"/>
  <c r="F415" i="7"/>
  <c r="E95" i="6"/>
  <c r="D96" i="6"/>
  <c r="AD392" i="5"/>
  <c r="J397" i="5"/>
  <c r="J398" i="5" s="1"/>
  <c r="AC397" i="5"/>
  <c r="AC398" i="5" s="1"/>
  <c r="Q397" i="5"/>
  <c r="Q398" i="5" s="1"/>
  <c r="U405" i="5"/>
  <c r="X405" i="5"/>
  <c r="S405" i="5"/>
  <c r="G401" i="5"/>
  <c r="R401" i="5"/>
  <c r="T397" i="5"/>
  <c r="T398" i="5" s="1"/>
  <c r="L397" i="5"/>
  <c r="L398" i="5" s="1"/>
  <c r="F397" i="5"/>
  <c r="Y397" i="5"/>
  <c r="Y398" i="5" s="1"/>
  <c r="AC405" i="5"/>
  <c r="I405" i="5"/>
  <c r="AA405" i="5"/>
  <c r="AC401" i="5"/>
  <c r="AD404" i="5"/>
  <c r="P410" i="5"/>
  <c r="H410" i="5"/>
  <c r="B411" i="5"/>
  <c r="C411" i="5" s="1"/>
  <c r="F410" i="5"/>
  <c r="AC410" i="5"/>
  <c r="U410" i="5"/>
  <c r="W410" i="5"/>
  <c r="Z410" i="5"/>
  <c r="R410" i="5"/>
  <c r="J410" i="5"/>
  <c r="K397" i="5"/>
  <c r="K398" i="5" s="1"/>
  <c r="V397" i="5"/>
  <c r="V398" i="5" s="1"/>
  <c r="O405" i="5"/>
  <c r="Y405" i="5"/>
  <c r="L405" i="5"/>
  <c r="M401" i="5"/>
  <c r="S401" i="5"/>
  <c r="W397" i="5"/>
  <c r="W398" i="5" s="1"/>
  <c r="S397" i="5"/>
  <c r="S398" i="5" s="1"/>
  <c r="H397" i="5"/>
  <c r="H398" i="5" s="1"/>
  <c r="F405" i="5"/>
  <c r="W405" i="5"/>
  <c r="J405" i="5"/>
  <c r="T405" i="5"/>
  <c r="O401" i="5"/>
  <c r="W401" i="5"/>
  <c r="Z397" i="5"/>
  <c r="Z398" i="5" s="1"/>
  <c r="AA397" i="5"/>
  <c r="AA398" i="5" s="1"/>
  <c r="P397" i="5"/>
  <c r="P398" i="5" s="1"/>
  <c r="N405" i="5"/>
  <c r="B407" i="5"/>
  <c r="C407" i="5" s="1"/>
  <c r="W406" i="5"/>
  <c r="O406" i="5"/>
  <c r="G406" i="5"/>
  <c r="V406" i="5"/>
  <c r="U406" i="5"/>
  <c r="M406" i="5"/>
  <c r="AB406" i="5"/>
  <c r="T406" i="5"/>
  <c r="L406" i="5"/>
  <c r="X406" i="5"/>
  <c r="K406" i="5"/>
  <c r="Y406" i="5"/>
  <c r="Q406" i="5"/>
  <c r="I406" i="5"/>
  <c r="R406" i="5"/>
  <c r="J406" i="5"/>
  <c r="R405" i="5"/>
  <c r="AB405" i="5"/>
  <c r="P401" i="5"/>
  <c r="T401" i="5"/>
  <c r="X401" i="5"/>
  <c r="Q401" i="5"/>
  <c r="V409" i="5"/>
  <c r="J409" i="5"/>
  <c r="T409" i="5"/>
  <c r="G397" i="5"/>
  <c r="G398" i="5" s="1"/>
  <c r="M397" i="5"/>
  <c r="M398" i="5" s="1"/>
  <c r="X397" i="5"/>
  <c r="X398" i="5" s="1"/>
  <c r="V405" i="5"/>
  <c r="H405" i="5"/>
  <c r="Z405" i="5"/>
  <c r="K401" i="5"/>
  <c r="Z401" i="5"/>
  <c r="AD393" i="5"/>
  <c r="AE393" i="5" s="1"/>
  <c r="L401" i="5"/>
  <c r="N402" i="5"/>
  <c r="F402" i="5"/>
  <c r="AC402" i="5"/>
  <c r="Z402" i="5"/>
  <c r="R402" i="5"/>
  <c r="J402" i="5"/>
  <c r="J403" i="5" s="1"/>
  <c r="O402" i="5"/>
  <c r="L402" i="5"/>
  <c r="I402" i="5"/>
  <c r="U402" i="5"/>
  <c r="Y402" i="5"/>
  <c r="Y403" i="5" s="1"/>
  <c r="U401" i="5"/>
  <c r="AB401" i="5"/>
  <c r="I401" i="5"/>
  <c r="F401" i="5"/>
  <c r="AA401" i="5"/>
  <c r="N401" i="5"/>
  <c r="AD400" i="5"/>
  <c r="B415" i="5"/>
  <c r="C415" i="5" s="1"/>
  <c r="B419" i="5"/>
  <c r="C419" i="5" s="1"/>
  <c r="R414" i="5"/>
  <c r="R409" i="5"/>
  <c r="AB397" i="5"/>
  <c r="AB398" i="5" s="1"/>
  <c r="U397" i="5"/>
  <c r="U398" i="5" s="1"/>
  <c r="M405" i="5"/>
  <c r="P405" i="5"/>
  <c r="D96" i="4"/>
  <c r="E95" i="4"/>
  <c r="M180" i="3"/>
  <c r="L180" i="3"/>
  <c r="Q172" i="3"/>
  <c r="Q173" i="3" s="1"/>
  <c r="D50" i="2"/>
  <c r="E49" i="2"/>
  <c r="G184" i="3"/>
  <c r="U172" i="3"/>
  <c r="U173" i="3" s="1"/>
  <c r="H180" i="3"/>
  <c r="X176" i="3"/>
  <c r="T172" i="3"/>
  <c r="T173" i="3" s="1"/>
  <c r="M172" i="3"/>
  <c r="M173" i="3" s="1"/>
  <c r="P172" i="3"/>
  <c r="P173" i="3" s="1"/>
  <c r="L172" i="3"/>
  <c r="L173" i="3" s="1"/>
  <c r="V172" i="3"/>
  <c r="V173" i="3" s="1"/>
  <c r="I172" i="3"/>
  <c r="I173" i="3" s="1"/>
  <c r="Y176" i="3"/>
  <c r="Z172" i="3"/>
  <c r="Z173" i="3" s="1"/>
  <c r="G172" i="3"/>
  <c r="G173" i="3" s="1"/>
  <c r="Q176" i="3"/>
  <c r="K172" i="3"/>
  <c r="K173" i="3" s="1"/>
  <c r="O172" i="3"/>
  <c r="O173" i="3" s="1"/>
  <c r="Z176" i="3"/>
  <c r="Y172" i="3"/>
  <c r="Y173" i="3" s="1"/>
  <c r="S172" i="3"/>
  <c r="S173" i="3" s="1"/>
  <c r="W172" i="3"/>
  <c r="W173" i="3" s="1"/>
  <c r="AC172" i="3"/>
  <c r="AC173" i="3" s="1"/>
  <c r="G176" i="3"/>
  <c r="AB172" i="3"/>
  <c r="AB173" i="3" s="1"/>
  <c r="AA172" i="3"/>
  <c r="AA173" i="3" s="1"/>
  <c r="H172" i="3"/>
  <c r="H173" i="3" s="1"/>
  <c r="S184" i="3"/>
  <c r="V184" i="3"/>
  <c r="W180" i="3"/>
  <c r="R176" i="3"/>
  <c r="S176" i="3"/>
  <c r="P180" i="3"/>
  <c r="F176" i="3"/>
  <c r="R180" i="3"/>
  <c r="N176" i="3"/>
  <c r="J172" i="3"/>
  <c r="J173" i="3" s="1"/>
  <c r="N172" i="3"/>
  <c r="N173" i="3" s="1"/>
  <c r="Y180" i="3"/>
  <c r="F180" i="3"/>
  <c r="T180" i="3"/>
  <c r="I184" i="3"/>
  <c r="AA184" i="3"/>
  <c r="O184" i="3"/>
  <c r="I180" i="3"/>
  <c r="V180" i="3"/>
  <c r="AB180" i="3"/>
  <c r="AB176" i="3"/>
  <c r="K176" i="3"/>
  <c r="V176" i="3"/>
  <c r="Y184" i="3"/>
  <c r="L184" i="3"/>
  <c r="W184" i="3"/>
  <c r="T184" i="3"/>
  <c r="J180" i="3"/>
  <c r="X180" i="3"/>
  <c r="U180" i="3"/>
  <c r="T176" i="3"/>
  <c r="AA176" i="3"/>
  <c r="O176" i="3"/>
  <c r="Q184" i="3"/>
  <c r="Z184" i="3"/>
  <c r="AB184" i="3"/>
  <c r="J184" i="3"/>
  <c r="C189" i="3"/>
  <c r="U189" i="3" s="1"/>
  <c r="Z180" i="3"/>
  <c r="K180" i="3"/>
  <c r="AC180" i="3"/>
  <c r="X173" i="3"/>
  <c r="I176" i="3"/>
  <c r="M176" i="3"/>
  <c r="W176" i="3"/>
  <c r="H184" i="3"/>
  <c r="N184" i="3"/>
  <c r="M184" i="3"/>
  <c r="C177" i="3"/>
  <c r="P177" i="3" s="1"/>
  <c r="C181" i="3"/>
  <c r="W181" i="3" s="1"/>
  <c r="C185" i="3"/>
  <c r="W185" i="3" s="1"/>
  <c r="N180" i="3"/>
  <c r="S180" i="3"/>
  <c r="G180" i="3"/>
  <c r="L176" i="3"/>
  <c r="U176" i="3"/>
  <c r="H176" i="3"/>
  <c r="R184" i="3"/>
  <c r="P184" i="3"/>
  <c r="U184" i="3"/>
  <c r="R172" i="3"/>
  <c r="R173" i="3" s="1"/>
  <c r="F172" i="3"/>
  <c r="F173" i="3" s="1"/>
  <c r="X184" i="3"/>
  <c r="Q180" i="3"/>
  <c r="AA180" i="3"/>
  <c r="J176" i="3"/>
  <c r="AC176" i="3"/>
  <c r="F184" i="3"/>
  <c r="K184" i="3"/>
  <c r="AD179" i="3"/>
  <c r="B194" i="3"/>
  <c r="B190" i="3"/>
  <c r="B186" i="3"/>
  <c r="AD175" i="3"/>
  <c r="B182" i="3"/>
  <c r="AD167" i="3"/>
  <c r="AD168" i="3" s="1"/>
  <c r="AE168" i="3" s="1"/>
  <c r="AD171" i="3"/>
  <c r="C429" i="11" l="1"/>
  <c r="H429" i="11" s="1"/>
  <c r="AD407" i="11"/>
  <c r="AD415" i="11"/>
  <c r="S412" i="11"/>
  <c r="S413" i="11" s="1"/>
  <c r="U412" i="11"/>
  <c r="U413" i="11" s="1"/>
  <c r="H412" i="11"/>
  <c r="H413" i="11" s="1"/>
  <c r="Z412" i="11"/>
  <c r="Z413" i="11" s="1"/>
  <c r="AC417" i="11"/>
  <c r="AC418" i="11" s="1"/>
  <c r="Q417" i="11"/>
  <c r="F424" i="11"/>
  <c r="X424" i="11"/>
  <c r="S424" i="11"/>
  <c r="AC424" i="11"/>
  <c r="AD419" i="11"/>
  <c r="O420" i="11"/>
  <c r="Y420" i="11"/>
  <c r="L420" i="11"/>
  <c r="AA412" i="11"/>
  <c r="AA413" i="11" s="1"/>
  <c r="AC412" i="11"/>
  <c r="AC413" i="11" s="1"/>
  <c r="P412" i="11"/>
  <c r="P413" i="11" s="1"/>
  <c r="G424" i="11"/>
  <c r="I424" i="11"/>
  <c r="AA424" i="11"/>
  <c r="M420" i="11"/>
  <c r="W420" i="11"/>
  <c r="J420" i="11"/>
  <c r="T420" i="11"/>
  <c r="K412" i="11"/>
  <c r="K413" i="11" s="1"/>
  <c r="F412" i="11"/>
  <c r="X412" i="11"/>
  <c r="X413" i="11" s="1"/>
  <c r="U420" i="11"/>
  <c r="B422" i="11"/>
  <c r="C422" i="11" s="1"/>
  <c r="G421" i="11"/>
  <c r="V421" i="11"/>
  <c r="T421" i="11"/>
  <c r="L421" i="11"/>
  <c r="X421" i="11"/>
  <c r="J421" i="11"/>
  <c r="Y421" i="11"/>
  <c r="Q421" i="11"/>
  <c r="R420" i="11"/>
  <c r="AB420" i="11"/>
  <c r="N412" i="11"/>
  <c r="N413" i="11" s="1"/>
  <c r="I412" i="11"/>
  <c r="I413" i="11" s="1"/>
  <c r="W424" i="11"/>
  <c r="Y424" i="11"/>
  <c r="L424" i="11"/>
  <c r="AD411" i="11"/>
  <c r="AC420" i="11"/>
  <c r="H420" i="11"/>
  <c r="Z420" i="11"/>
  <c r="L412" i="11"/>
  <c r="L413" i="11" s="1"/>
  <c r="V412" i="11"/>
  <c r="V413" i="11" s="1"/>
  <c r="Q412" i="11"/>
  <c r="Q413" i="11" s="1"/>
  <c r="AD408" i="11"/>
  <c r="AE408" i="11" s="1"/>
  <c r="AA416" i="11"/>
  <c r="B426" i="11"/>
  <c r="C426" i="11" s="1"/>
  <c r="H425" i="11"/>
  <c r="J424" i="11"/>
  <c r="T424" i="11"/>
  <c r="G408" i="11"/>
  <c r="F420" i="11"/>
  <c r="P420" i="11"/>
  <c r="K420" i="11"/>
  <c r="T412" i="11"/>
  <c r="T413" i="11" s="1"/>
  <c r="G412" i="11"/>
  <c r="G413" i="11" s="1"/>
  <c r="Y412" i="11"/>
  <c r="Y413" i="11" s="1"/>
  <c r="AB416" i="11"/>
  <c r="G416" i="11"/>
  <c r="Q416" i="11"/>
  <c r="Q418" i="11" s="1"/>
  <c r="B434" i="11"/>
  <c r="C434" i="11" s="1"/>
  <c r="Y429" i="11"/>
  <c r="P429" i="11"/>
  <c r="B430" i="11"/>
  <c r="C430" i="11" s="1"/>
  <c r="AC429" i="11"/>
  <c r="U429" i="11"/>
  <c r="M429" i="11"/>
  <c r="Q429" i="11"/>
  <c r="Z429" i="11"/>
  <c r="R429" i="11"/>
  <c r="R424" i="11"/>
  <c r="AB424" i="11"/>
  <c r="N420" i="11"/>
  <c r="X420" i="11"/>
  <c r="S420" i="11"/>
  <c r="AB412" i="11"/>
  <c r="AB413" i="11" s="1"/>
  <c r="O412" i="11"/>
  <c r="O413" i="11" s="1"/>
  <c r="J412" i="11"/>
  <c r="J413" i="11" s="1"/>
  <c r="O416" i="11"/>
  <c r="N424" i="11"/>
  <c r="H424" i="11"/>
  <c r="Z424" i="11"/>
  <c r="V420" i="11"/>
  <c r="I420" i="11"/>
  <c r="M412" i="11"/>
  <c r="M413" i="11" s="1"/>
  <c r="W412" i="11"/>
  <c r="W413" i="11" s="1"/>
  <c r="D96" i="10"/>
  <c r="E95" i="10"/>
  <c r="C429" i="9"/>
  <c r="AB429" i="9" s="1"/>
  <c r="AD407" i="9"/>
  <c r="AD408" i="9"/>
  <c r="AE408" i="9" s="1"/>
  <c r="H412" i="9"/>
  <c r="H413" i="9" s="1"/>
  <c r="AA412" i="9"/>
  <c r="F412" i="9"/>
  <c r="N412" i="9"/>
  <c r="N413" i="9" s="1"/>
  <c r="U413" i="9"/>
  <c r="Z420" i="9"/>
  <c r="AC420" i="9"/>
  <c r="H420" i="9"/>
  <c r="AD411" i="9"/>
  <c r="AB417" i="9"/>
  <c r="AB418" i="9" s="1"/>
  <c r="T417" i="9"/>
  <c r="T418" i="9" s="1"/>
  <c r="L417" i="9"/>
  <c r="L418" i="9" s="1"/>
  <c r="AA417" i="9"/>
  <c r="AA418" i="9" s="1"/>
  <c r="Z417" i="9"/>
  <c r="Z418" i="9" s="1"/>
  <c r="R417" i="9"/>
  <c r="J417" i="9"/>
  <c r="J418" i="9" s="1"/>
  <c r="Y417" i="9"/>
  <c r="Y418" i="9" s="1"/>
  <c r="Q417" i="9"/>
  <c r="Q418" i="9" s="1"/>
  <c r="H417" i="9"/>
  <c r="H418" i="9" s="1"/>
  <c r="W417" i="9"/>
  <c r="W418" i="9" s="1"/>
  <c r="O417" i="9"/>
  <c r="O418" i="9" s="1"/>
  <c r="G417" i="9"/>
  <c r="G418" i="9" s="1"/>
  <c r="AC417" i="9"/>
  <c r="AC418" i="9" s="1"/>
  <c r="M417" i="9"/>
  <c r="F417" i="9"/>
  <c r="F418" i="9" s="1"/>
  <c r="P412" i="9"/>
  <c r="P413" i="9" s="1"/>
  <c r="L412" i="9"/>
  <c r="L413" i="9" s="1"/>
  <c r="V412" i="9"/>
  <c r="V413" i="9" s="1"/>
  <c r="AB424" i="9"/>
  <c r="G424" i="9"/>
  <c r="I424" i="9"/>
  <c r="U421" i="9"/>
  <c r="AA421" i="9"/>
  <c r="Q421" i="9"/>
  <c r="I421" i="9"/>
  <c r="X421" i="9"/>
  <c r="B422" i="9"/>
  <c r="C422" i="9" s="1"/>
  <c r="O421" i="9"/>
  <c r="N421" i="9"/>
  <c r="G421" i="9"/>
  <c r="AA420" i="9"/>
  <c r="F420" i="9"/>
  <c r="P420" i="9"/>
  <c r="R418" i="9"/>
  <c r="J412" i="9"/>
  <c r="J413" i="9" s="1"/>
  <c r="T412" i="9"/>
  <c r="T413" i="9" s="1"/>
  <c r="G412" i="9"/>
  <c r="G413" i="9" s="1"/>
  <c r="AD419" i="9"/>
  <c r="O424" i="9"/>
  <c r="Q424" i="9"/>
  <c r="N420" i="9"/>
  <c r="X420" i="9"/>
  <c r="AA413" i="9"/>
  <c r="R412" i="9"/>
  <c r="R413" i="9" s="1"/>
  <c r="AB412" i="9"/>
  <c r="AB413" i="9" s="1"/>
  <c r="O412" i="9"/>
  <c r="O413" i="9" s="1"/>
  <c r="M424" i="9"/>
  <c r="W424" i="9"/>
  <c r="Y424" i="9"/>
  <c r="L420" i="9"/>
  <c r="V420" i="9"/>
  <c r="I420" i="9"/>
  <c r="I413" i="9"/>
  <c r="N416" i="9"/>
  <c r="AD416" i="9" s="1"/>
  <c r="Q412" i="9"/>
  <c r="Q413" i="9" s="1"/>
  <c r="Z412" i="9"/>
  <c r="Z413" i="9" s="1"/>
  <c r="M412" i="9"/>
  <c r="M413" i="9" s="1"/>
  <c r="W412" i="9"/>
  <c r="W413" i="9" s="1"/>
  <c r="K424" i="9"/>
  <c r="U424" i="9"/>
  <c r="AC425" i="9"/>
  <c r="Q425" i="9"/>
  <c r="B426" i="9"/>
  <c r="C426" i="9" s="1"/>
  <c r="O425" i="9"/>
  <c r="J424" i="9"/>
  <c r="M418" i="9"/>
  <c r="S413" i="9"/>
  <c r="J420" i="9"/>
  <c r="T420" i="9"/>
  <c r="G420" i="9"/>
  <c r="AD415" i="9"/>
  <c r="X412" i="9"/>
  <c r="X413" i="9" s="1"/>
  <c r="K412" i="9"/>
  <c r="K413" i="9" s="1"/>
  <c r="L424" i="9"/>
  <c r="AC424" i="9"/>
  <c r="B434" i="9"/>
  <c r="U429" i="9"/>
  <c r="M429" i="9"/>
  <c r="K429" i="9"/>
  <c r="Z429" i="9"/>
  <c r="G429" i="9"/>
  <c r="B430" i="9"/>
  <c r="C430" i="9" s="1"/>
  <c r="D96" i="8"/>
  <c r="E95" i="8"/>
  <c r="F413" i="7"/>
  <c r="AD415" i="7"/>
  <c r="AB413" i="7"/>
  <c r="AA413" i="7"/>
  <c r="N424" i="7"/>
  <c r="AC416" i="7"/>
  <c r="I416" i="7"/>
  <c r="AA416" i="7"/>
  <c r="W424" i="7"/>
  <c r="Y424" i="7"/>
  <c r="L424" i="7"/>
  <c r="V424" i="7"/>
  <c r="X424" i="7"/>
  <c r="J424" i="7"/>
  <c r="T424" i="7"/>
  <c r="O416" i="7"/>
  <c r="Y416" i="7"/>
  <c r="L416" i="7"/>
  <c r="R429" i="7"/>
  <c r="J429" i="7"/>
  <c r="Y429" i="7"/>
  <c r="B430" i="7"/>
  <c r="C430" i="7" s="1"/>
  <c r="W429" i="7"/>
  <c r="O429" i="7"/>
  <c r="B434" i="7"/>
  <c r="C434" i="7" s="1"/>
  <c r="AC429" i="7"/>
  <c r="U429" i="7"/>
  <c r="M429" i="7"/>
  <c r="Q429" i="7"/>
  <c r="AA429" i="7"/>
  <c r="T429" i="7"/>
  <c r="S429" i="7"/>
  <c r="R424" i="7"/>
  <c r="AB424" i="7"/>
  <c r="F416" i="7"/>
  <c r="W416" i="7"/>
  <c r="J416" i="7"/>
  <c r="T416" i="7"/>
  <c r="O412" i="7"/>
  <c r="O413" i="7" s="1"/>
  <c r="J412" i="7"/>
  <c r="J413" i="7" s="1"/>
  <c r="I425" i="7"/>
  <c r="X425" i="7"/>
  <c r="P425" i="7"/>
  <c r="B426" i="7"/>
  <c r="C426" i="7" s="1"/>
  <c r="V425" i="7"/>
  <c r="N425" i="7"/>
  <c r="F425" i="7"/>
  <c r="Z425" i="7"/>
  <c r="AB425" i="7"/>
  <c r="AA425" i="7"/>
  <c r="T425" i="7"/>
  <c r="Z424" i="7"/>
  <c r="M424" i="7"/>
  <c r="Y420" i="7"/>
  <c r="M416" i="7"/>
  <c r="H417" i="7"/>
  <c r="W417" i="7"/>
  <c r="O417" i="7"/>
  <c r="U417" i="7"/>
  <c r="M417" i="7"/>
  <c r="AB417" i="7"/>
  <c r="G417" i="7"/>
  <c r="G418" i="7" s="1"/>
  <c r="K417" i="7"/>
  <c r="K418" i="7" s="1"/>
  <c r="Z417" i="7"/>
  <c r="Y417" i="7"/>
  <c r="J417" i="7"/>
  <c r="R416" i="7"/>
  <c r="AB416" i="7"/>
  <c r="G413" i="7"/>
  <c r="L412" i="7"/>
  <c r="W412" i="7"/>
  <c r="W413" i="7" s="1"/>
  <c r="R412" i="7"/>
  <c r="R413" i="7" s="1"/>
  <c r="AD407" i="7"/>
  <c r="AD408" i="7" s="1"/>
  <c r="AE408" i="7" s="1"/>
  <c r="V413" i="7"/>
  <c r="G424" i="7"/>
  <c r="K424" i="7"/>
  <c r="U424" i="7"/>
  <c r="N413" i="7"/>
  <c r="F408" i="7"/>
  <c r="S413" i="7"/>
  <c r="N416" i="7"/>
  <c r="H416" i="7"/>
  <c r="Z416" i="7"/>
  <c r="M412" i="7"/>
  <c r="M413" i="7" s="1"/>
  <c r="H412" i="7"/>
  <c r="H413" i="7" s="1"/>
  <c r="Z412" i="7"/>
  <c r="Z413" i="7" s="1"/>
  <c r="L413" i="7"/>
  <c r="H424" i="7"/>
  <c r="S424" i="7"/>
  <c r="AC424" i="7"/>
  <c r="W420" i="7"/>
  <c r="L420" i="7"/>
  <c r="Y421" i="7"/>
  <c r="B422" i="7"/>
  <c r="C422" i="7" s="1"/>
  <c r="W421" i="7"/>
  <c r="O421" i="7"/>
  <c r="U421" i="7"/>
  <c r="M421" i="7"/>
  <c r="AB421" i="7"/>
  <c r="Q421" i="7"/>
  <c r="S421" i="7"/>
  <c r="R421" i="7"/>
  <c r="J421" i="7"/>
  <c r="J420" i="7"/>
  <c r="T420" i="7"/>
  <c r="F420" i="7"/>
  <c r="R420" i="7"/>
  <c r="U416" i="7"/>
  <c r="U418" i="7" s="1"/>
  <c r="P416" i="7"/>
  <c r="T412" i="7"/>
  <c r="T413" i="7" s="1"/>
  <c r="P412" i="7"/>
  <c r="P413" i="7" s="1"/>
  <c r="O424" i="7"/>
  <c r="I424" i="7"/>
  <c r="AA424" i="7"/>
  <c r="AD411" i="7"/>
  <c r="AD419" i="7"/>
  <c r="D97" i="6"/>
  <c r="E96" i="6"/>
  <c r="F403" i="5"/>
  <c r="U403" i="5"/>
  <c r="I403" i="5"/>
  <c r="Z403" i="5"/>
  <c r="AC403" i="5"/>
  <c r="R403" i="5"/>
  <c r="Z414" i="5"/>
  <c r="AD405" i="5"/>
  <c r="U411" i="5"/>
  <c r="Q411" i="5"/>
  <c r="B412" i="5"/>
  <c r="C412" i="5" s="1"/>
  <c r="V414" i="5"/>
  <c r="X414" i="5"/>
  <c r="F414" i="5"/>
  <c r="S414" i="5"/>
  <c r="Q402" i="5"/>
  <c r="Q403" i="5" s="1"/>
  <c r="K402" i="5"/>
  <c r="K403" i="5" s="1"/>
  <c r="V402" i="5"/>
  <c r="V403" i="5" s="1"/>
  <c r="N410" i="5"/>
  <c r="X410" i="5"/>
  <c r="T402" i="5"/>
  <c r="T403" i="5" s="1"/>
  <c r="S402" i="5"/>
  <c r="S403" i="5" s="1"/>
  <c r="T407" i="5"/>
  <c r="T408" i="5" s="1"/>
  <c r="AA407" i="5"/>
  <c r="J407" i="5"/>
  <c r="J408" i="5" s="1"/>
  <c r="Q407" i="5"/>
  <c r="Q408" i="5" s="1"/>
  <c r="O407" i="5"/>
  <c r="O408" i="5" s="1"/>
  <c r="AC407" i="5"/>
  <c r="O403" i="5"/>
  <c r="L410" i="5"/>
  <c r="V410" i="5"/>
  <c r="I410" i="5"/>
  <c r="N414" i="5"/>
  <c r="P414" i="5"/>
  <c r="I414" i="5"/>
  <c r="G414" i="5"/>
  <c r="W402" i="5"/>
  <c r="W403" i="5" s="1"/>
  <c r="H402" i="5"/>
  <c r="H403" i="5" s="1"/>
  <c r="AA402" i="5"/>
  <c r="AA403" i="5" s="1"/>
  <c r="S406" i="5"/>
  <c r="AC406" i="5"/>
  <c r="H406" i="5"/>
  <c r="AA410" i="5"/>
  <c r="T410" i="5"/>
  <c r="G410" i="5"/>
  <c r="Q410" i="5"/>
  <c r="AD397" i="5"/>
  <c r="AD398" i="5" s="1"/>
  <c r="AE398" i="5" s="1"/>
  <c r="F398" i="5"/>
  <c r="H414" i="5"/>
  <c r="AA414" i="5"/>
  <c r="Q414" i="5"/>
  <c r="L403" i="5"/>
  <c r="M414" i="5"/>
  <c r="O414" i="5"/>
  <c r="Y414" i="5"/>
  <c r="T414" i="5"/>
  <c r="U414" i="5"/>
  <c r="W414" i="5"/>
  <c r="J414" i="5"/>
  <c r="AD401" i="5"/>
  <c r="G402" i="5"/>
  <c r="G403" i="5" s="1"/>
  <c r="P402" i="5"/>
  <c r="P403" i="5" s="1"/>
  <c r="M402" i="5"/>
  <c r="M403" i="5" s="1"/>
  <c r="Z406" i="5"/>
  <c r="AA406" i="5"/>
  <c r="F406" i="5"/>
  <c r="P406" i="5"/>
  <c r="AD409" i="5"/>
  <c r="S410" i="5"/>
  <c r="AB410" i="5"/>
  <c r="O410" i="5"/>
  <c r="Y410" i="5"/>
  <c r="AB414" i="5"/>
  <c r="K414" i="5"/>
  <c r="B420" i="5"/>
  <c r="C420" i="5" s="1"/>
  <c r="B424" i="5"/>
  <c r="C424" i="5" s="1"/>
  <c r="F419" i="5"/>
  <c r="N403" i="5"/>
  <c r="L414" i="5"/>
  <c r="AC414" i="5"/>
  <c r="V415" i="5"/>
  <c r="F415" i="5"/>
  <c r="AC415" i="5"/>
  <c r="U415" i="5"/>
  <c r="M415" i="5"/>
  <c r="AB415" i="5"/>
  <c r="T415" i="5"/>
  <c r="L415" i="5"/>
  <c r="N415" i="5"/>
  <c r="AA415" i="5"/>
  <c r="S415" i="5"/>
  <c r="K415" i="5"/>
  <c r="Z415" i="5"/>
  <c r="R415" i="5"/>
  <c r="J415" i="5"/>
  <c r="Y415" i="5"/>
  <c r="Q415" i="5"/>
  <c r="I415" i="5"/>
  <c r="B416" i="5"/>
  <c r="C416" i="5" s="1"/>
  <c r="W415" i="5"/>
  <c r="O415" i="5"/>
  <c r="G415" i="5"/>
  <c r="X415" i="5"/>
  <c r="P415" i="5"/>
  <c r="H415" i="5"/>
  <c r="AB402" i="5"/>
  <c r="AB403" i="5" s="1"/>
  <c r="X402" i="5"/>
  <c r="X403" i="5" s="1"/>
  <c r="N406" i="5"/>
  <c r="K410" i="5"/>
  <c r="M410" i="5"/>
  <c r="D97" i="4"/>
  <c r="E96" i="4"/>
  <c r="F185" i="3"/>
  <c r="AC185" i="3"/>
  <c r="D51" i="2"/>
  <c r="E50" i="2"/>
  <c r="I185" i="3"/>
  <c r="H185" i="3"/>
  <c r="P185" i="3"/>
  <c r="X185" i="3"/>
  <c r="F177" i="3"/>
  <c r="F178" i="3" s="1"/>
  <c r="S185" i="3"/>
  <c r="J185" i="3"/>
  <c r="T185" i="3"/>
  <c r="Y185" i="3"/>
  <c r="Z185" i="3"/>
  <c r="M185" i="3"/>
  <c r="V185" i="3"/>
  <c r="Q185" i="3"/>
  <c r="U185" i="3"/>
  <c r="N185" i="3"/>
  <c r="AB185" i="3"/>
  <c r="R177" i="3"/>
  <c r="R178" i="3" s="1"/>
  <c r="K185" i="3"/>
  <c r="G185" i="3"/>
  <c r="Y189" i="3"/>
  <c r="AA185" i="3"/>
  <c r="V189" i="3"/>
  <c r="G189" i="3"/>
  <c r="X177" i="3"/>
  <c r="X178" i="3" s="1"/>
  <c r="J189" i="3"/>
  <c r="K189" i="3"/>
  <c r="S189" i="3"/>
  <c r="O185" i="3"/>
  <c r="L189" i="3"/>
  <c r="H189" i="3"/>
  <c r="T189" i="3"/>
  <c r="F189" i="3"/>
  <c r="AC189" i="3"/>
  <c r="AB181" i="3"/>
  <c r="H181" i="3"/>
  <c r="N181" i="3"/>
  <c r="M181" i="3"/>
  <c r="Y177" i="3"/>
  <c r="Y178" i="3" s="1"/>
  <c r="K177" i="3"/>
  <c r="K178" i="3" s="1"/>
  <c r="V177" i="3"/>
  <c r="V178" i="3" s="1"/>
  <c r="I189" i="3"/>
  <c r="AA189" i="3"/>
  <c r="O189" i="3"/>
  <c r="C182" i="3"/>
  <c r="M182" i="3" s="1"/>
  <c r="R181" i="3"/>
  <c r="P181" i="3"/>
  <c r="U181" i="3"/>
  <c r="I177" i="3"/>
  <c r="I178" i="3" s="1"/>
  <c r="S177" i="3"/>
  <c r="S178" i="3" s="1"/>
  <c r="G177" i="3"/>
  <c r="G178" i="3" s="1"/>
  <c r="W189" i="3"/>
  <c r="K181" i="3"/>
  <c r="AC181" i="3"/>
  <c r="O177" i="3"/>
  <c r="O178" i="3" s="1"/>
  <c r="Q181" i="3"/>
  <c r="F181" i="3"/>
  <c r="L177" i="3"/>
  <c r="L178" i="3" s="1"/>
  <c r="C186" i="3"/>
  <c r="U186" i="3" s="1"/>
  <c r="V181" i="3"/>
  <c r="S181" i="3"/>
  <c r="G181" i="3"/>
  <c r="Q177" i="3"/>
  <c r="Q178" i="3" s="1"/>
  <c r="M177" i="3"/>
  <c r="M178" i="3" s="1"/>
  <c r="W177" i="3"/>
  <c r="W178" i="3" s="1"/>
  <c r="Q189" i="3"/>
  <c r="Z189" i="3"/>
  <c r="AB189" i="3"/>
  <c r="X181" i="3"/>
  <c r="Z177" i="3"/>
  <c r="Z178" i="3" s="1"/>
  <c r="AA177" i="3"/>
  <c r="AA178" i="3" s="1"/>
  <c r="C190" i="3"/>
  <c r="G190" i="3" s="1"/>
  <c r="R185" i="3"/>
  <c r="L185" i="3"/>
  <c r="I181" i="3"/>
  <c r="AA181" i="3"/>
  <c r="O181" i="3"/>
  <c r="T177" i="3"/>
  <c r="T178" i="3" s="1"/>
  <c r="U177" i="3"/>
  <c r="U178" i="3" s="1"/>
  <c r="H177" i="3"/>
  <c r="H178" i="3" s="1"/>
  <c r="X189" i="3"/>
  <c r="N189" i="3"/>
  <c r="M189" i="3"/>
  <c r="J181" i="3"/>
  <c r="T181" i="3"/>
  <c r="Z181" i="3"/>
  <c r="AB177" i="3"/>
  <c r="AB178" i="3" s="1"/>
  <c r="N177" i="3"/>
  <c r="N178" i="3" s="1"/>
  <c r="C194" i="3"/>
  <c r="W194" i="3" s="1"/>
  <c r="Y181" i="3"/>
  <c r="L181" i="3"/>
  <c r="J177" i="3"/>
  <c r="J178" i="3" s="1"/>
  <c r="AC177" i="3"/>
  <c r="AC178" i="3" s="1"/>
  <c r="R189" i="3"/>
  <c r="P189" i="3"/>
  <c r="AD176" i="3"/>
  <c r="P178" i="3"/>
  <c r="AD184" i="3"/>
  <c r="AD172" i="3"/>
  <c r="AD173" i="3" s="1"/>
  <c r="AE173" i="3" s="1"/>
  <c r="AD180" i="3"/>
  <c r="B191" i="3"/>
  <c r="B187" i="3"/>
  <c r="B199" i="3"/>
  <c r="B195" i="3"/>
  <c r="K429" i="11" l="1"/>
  <c r="F429" i="11"/>
  <c r="S429" i="11"/>
  <c r="O429" i="11"/>
  <c r="AA429" i="11"/>
  <c r="W429" i="11"/>
  <c r="AB429" i="11"/>
  <c r="B435" i="11"/>
  <c r="C435" i="11" s="1"/>
  <c r="B439" i="11"/>
  <c r="R434" i="11"/>
  <c r="AA425" i="11"/>
  <c r="F425" i="11"/>
  <c r="P425" i="11"/>
  <c r="I417" i="11"/>
  <c r="I418" i="11" s="1"/>
  <c r="AA417" i="11"/>
  <c r="AA418" i="11" s="1"/>
  <c r="F417" i="11"/>
  <c r="AC430" i="11"/>
  <c r="Q430" i="11"/>
  <c r="B431" i="11"/>
  <c r="C431" i="11" s="1"/>
  <c r="G430" i="11"/>
  <c r="N425" i="11"/>
  <c r="X425" i="11"/>
  <c r="AD416" i="11"/>
  <c r="N417" i="11"/>
  <c r="N418" i="11" s="1"/>
  <c r="L425" i="11"/>
  <c r="V425" i="11"/>
  <c r="I425" i="11"/>
  <c r="R421" i="11"/>
  <c r="AB421" i="11"/>
  <c r="O421" i="11"/>
  <c r="AD424" i="11"/>
  <c r="Y417" i="11"/>
  <c r="Y418" i="11" s="1"/>
  <c r="L417" i="11"/>
  <c r="L418" i="11" s="1"/>
  <c r="V417" i="11"/>
  <c r="V418" i="11" s="1"/>
  <c r="J425" i="11"/>
  <c r="T425" i="11"/>
  <c r="G425" i="11"/>
  <c r="Q425" i="11"/>
  <c r="Z421" i="11"/>
  <c r="M421" i="11"/>
  <c r="W421" i="11"/>
  <c r="J417" i="11"/>
  <c r="J418" i="11" s="1"/>
  <c r="T417" i="11"/>
  <c r="T418" i="11" s="1"/>
  <c r="G417" i="11"/>
  <c r="G418" i="11" s="1"/>
  <c r="N429" i="11"/>
  <c r="X429" i="11"/>
  <c r="R425" i="11"/>
  <c r="AB425" i="11"/>
  <c r="O425" i="11"/>
  <c r="Y425" i="11"/>
  <c r="K421" i="11"/>
  <c r="U421" i="11"/>
  <c r="AB422" i="11"/>
  <c r="T422" i="11"/>
  <c r="T423" i="11" s="1"/>
  <c r="L422" i="11"/>
  <c r="L423" i="11" s="1"/>
  <c r="AA422" i="11"/>
  <c r="Z422" i="11"/>
  <c r="R422" i="11"/>
  <c r="J422" i="11"/>
  <c r="J423" i="11" s="1"/>
  <c r="Y422" i="11"/>
  <c r="Y423" i="11" s="1"/>
  <c r="Q422" i="11"/>
  <c r="Q423" i="11" s="1"/>
  <c r="H422" i="11"/>
  <c r="W422" i="11"/>
  <c r="O422" i="11"/>
  <c r="G422" i="11"/>
  <c r="G423" i="11" s="1"/>
  <c r="V422" i="11"/>
  <c r="V423" i="11" s="1"/>
  <c r="U422" i="11"/>
  <c r="M422" i="11"/>
  <c r="R417" i="11"/>
  <c r="R418" i="11" s="1"/>
  <c r="AB417" i="11"/>
  <c r="AB418" i="11" s="1"/>
  <c r="O417" i="11"/>
  <c r="O418" i="11" s="1"/>
  <c r="L429" i="11"/>
  <c r="V429" i="11"/>
  <c r="I429" i="11"/>
  <c r="Z425" i="11"/>
  <c r="M425" i="11"/>
  <c r="W425" i="11"/>
  <c r="S421" i="11"/>
  <c r="AC421" i="11"/>
  <c r="H421" i="11"/>
  <c r="H417" i="11"/>
  <c r="H418" i="11" s="1"/>
  <c r="Z417" i="11"/>
  <c r="Z418" i="11" s="1"/>
  <c r="M417" i="11"/>
  <c r="M418" i="11" s="1"/>
  <c r="W417" i="11"/>
  <c r="W418" i="11" s="1"/>
  <c r="J429" i="11"/>
  <c r="T429" i="11"/>
  <c r="G429" i="11"/>
  <c r="AD420" i="11"/>
  <c r="K425" i="11"/>
  <c r="U425" i="11"/>
  <c r="AA426" i="11"/>
  <c r="Q426" i="11"/>
  <c r="B427" i="11"/>
  <c r="C427" i="11" s="1"/>
  <c r="G426" i="11"/>
  <c r="I421" i="11"/>
  <c r="AA421" i="11"/>
  <c r="F421" i="11"/>
  <c r="P421" i="11"/>
  <c r="AD412" i="11"/>
  <c r="AD413" i="11" s="1"/>
  <c r="AE413" i="11" s="1"/>
  <c r="F413" i="11"/>
  <c r="P417" i="11"/>
  <c r="P418" i="11" s="1"/>
  <c r="K417" i="11"/>
  <c r="K418" i="11" s="1"/>
  <c r="U417" i="11"/>
  <c r="U418" i="11" s="1"/>
  <c r="S425" i="11"/>
  <c r="AC425" i="11"/>
  <c r="N421" i="11"/>
  <c r="X417" i="11"/>
  <c r="X418" i="11" s="1"/>
  <c r="S417" i="11"/>
  <c r="S418" i="11" s="1"/>
  <c r="D97" i="10"/>
  <c r="E96" i="10"/>
  <c r="S429" i="9"/>
  <c r="AC429" i="9"/>
  <c r="H429" i="9"/>
  <c r="I429" i="9"/>
  <c r="AA429" i="9"/>
  <c r="F429" i="9"/>
  <c r="O429" i="9"/>
  <c r="Q429" i="9"/>
  <c r="N429" i="9"/>
  <c r="V429" i="9"/>
  <c r="Y429" i="9"/>
  <c r="W429" i="9"/>
  <c r="J429" i="9"/>
  <c r="T429" i="9"/>
  <c r="P429" i="9"/>
  <c r="L429" i="9"/>
  <c r="X429" i="9"/>
  <c r="R429" i="9"/>
  <c r="C434" i="9"/>
  <c r="B435" i="9"/>
  <c r="C435" i="9" s="1"/>
  <c r="B439" i="9"/>
  <c r="AA434" i="9"/>
  <c r="I425" i="9"/>
  <c r="AA425" i="9"/>
  <c r="F425" i="9"/>
  <c r="AD424" i="9"/>
  <c r="S421" i="9"/>
  <c r="AC421" i="9"/>
  <c r="N425" i="9"/>
  <c r="AD412" i="9"/>
  <c r="AD413" i="9" s="1"/>
  <c r="AE413" i="9" s="1"/>
  <c r="I430" i="9"/>
  <c r="B431" i="9"/>
  <c r="C431" i="9" s="1"/>
  <c r="V430" i="9"/>
  <c r="X430" i="9"/>
  <c r="AB430" i="9"/>
  <c r="H425" i="9"/>
  <c r="Y425" i="9"/>
  <c r="L425" i="9"/>
  <c r="V425" i="9"/>
  <c r="P425" i="9"/>
  <c r="J425" i="9"/>
  <c r="T425" i="9"/>
  <c r="AD420" i="9"/>
  <c r="V421" i="9"/>
  <c r="Y421" i="9"/>
  <c r="L421" i="9"/>
  <c r="F413" i="9"/>
  <c r="W425" i="9"/>
  <c r="R425" i="9"/>
  <c r="AB425" i="9"/>
  <c r="W421" i="9"/>
  <c r="J421" i="9"/>
  <c r="T421" i="9"/>
  <c r="N417" i="9"/>
  <c r="N418" i="9" s="1"/>
  <c r="P417" i="9"/>
  <c r="P418" i="9" s="1"/>
  <c r="K417" i="9"/>
  <c r="K418" i="9" s="1"/>
  <c r="X425" i="9"/>
  <c r="Z425" i="9"/>
  <c r="M425" i="9"/>
  <c r="X422" i="9"/>
  <c r="X423" i="9" s="1"/>
  <c r="F422" i="9"/>
  <c r="P422" i="9"/>
  <c r="AA422" i="9"/>
  <c r="AA423" i="9" s="1"/>
  <c r="R421" i="9"/>
  <c r="AB421" i="9"/>
  <c r="U417" i="9"/>
  <c r="U418" i="9" s="1"/>
  <c r="X417" i="9"/>
  <c r="X418" i="9" s="1"/>
  <c r="S417" i="9"/>
  <c r="S418" i="9" s="1"/>
  <c r="Z426" i="9"/>
  <c r="R426" i="9"/>
  <c r="P426" i="9"/>
  <c r="H426" i="9"/>
  <c r="B427" i="9"/>
  <c r="C427" i="9" s="1"/>
  <c r="N426" i="9"/>
  <c r="F426" i="9"/>
  <c r="AC426" i="9"/>
  <c r="U426" i="9"/>
  <c r="J426" i="9"/>
  <c r="T426" i="9"/>
  <c r="S426" i="9"/>
  <c r="L426" i="9"/>
  <c r="K426" i="9"/>
  <c r="K425" i="9"/>
  <c r="U425" i="9"/>
  <c r="H421" i="9"/>
  <c r="Z421" i="9"/>
  <c r="M421" i="9"/>
  <c r="V417" i="9"/>
  <c r="V418" i="9" s="1"/>
  <c r="I417" i="9"/>
  <c r="I418" i="9" s="1"/>
  <c r="G425" i="9"/>
  <c r="S425" i="9"/>
  <c r="F421" i="9"/>
  <c r="P421" i="9"/>
  <c r="K421" i="9"/>
  <c r="D97" i="8"/>
  <c r="E96" i="8"/>
  <c r="Z418" i="7"/>
  <c r="H418" i="7"/>
  <c r="O418" i="7"/>
  <c r="AB418" i="7"/>
  <c r="U430" i="7"/>
  <c r="Q430" i="7"/>
  <c r="B431" i="7"/>
  <c r="C431" i="7" s="1"/>
  <c r="P430" i="7"/>
  <c r="Z421" i="7"/>
  <c r="AC421" i="7"/>
  <c r="H421" i="7"/>
  <c r="S417" i="7"/>
  <c r="S418" i="7" s="1"/>
  <c r="AC417" i="7"/>
  <c r="AC418" i="7" s="1"/>
  <c r="P417" i="7"/>
  <c r="P418" i="7" s="1"/>
  <c r="G425" i="7"/>
  <c r="Q425" i="7"/>
  <c r="F429" i="7"/>
  <c r="H429" i="7"/>
  <c r="Z429" i="7"/>
  <c r="AD420" i="7"/>
  <c r="AA421" i="7"/>
  <c r="F421" i="7"/>
  <c r="P421" i="7"/>
  <c r="I417" i="7"/>
  <c r="I418" i="7" s="1"/>
  <c r="AA417" i="7"/>
  <c r="AA418" i="7" s="1"/>
  <c r="F417" i="7"/>
  <c r="X417" i="7"/>
  <c r="X418" i="7" s="1"/>
  <c r="K425" i="7"/>
  <c r="O425" i="7"/>
  <c r="Y425" i="7"/>
  <c r="AB429" i="7"/>
  <c r="N429" i="7"/>
  <c r="P429" i="7"/>
  <c r="AD412" i="7"/>
  <c r="AD413" i="7" s="1"/>
  <c r="AE413" i="7" s="1"/>
  <c r="N421" i="7"/>
  <c r="X421" i="7"/>
  <c r="N417" i="7"/>
  <c r="N418" i="7" s="1"/>
  <c r="M418" i="7"/>
  <c r="M425" i="7"/>
  <c r="W425" i="7"/>
  <c r="J425" i="7"/>
  <c r="J418" i="7"/>
  <c r="V429" i="7"/>
  <c r="X429" i="7"/>
  <c r="L421" i="7"/>
  <c r="V421" i="7"/>
  <c r="I421" i="7"/>
  <c r="Q417" i="7"/>
  <c r="Q418" i="7" s="1"/>
  <c r="L417" i="7"/>
  <c r="V417" i="7"/>
  <c r="V418" i="7" s="1"/>
  <c r="L425" i="7"/>
  <c r="U425" i="7"/>
  <c r="V426" i="7"/>
  <c r="U426" i="7"/>
  <c r="M426" i="7"/>
  <c r="AB426" i="7"/>
  <c r="T426" i="7"/>
  <c r="L426" i="7"/>
  <c r="N426" i="7"/>
  <c r="S426" i="7"/>
  <c r="K426" i="7"/>
  <c r="Z426" i="7"/>
  <c r="R426" i="7"/>
  <c r="J426" i="7"/>
  <c r="Y426" i="7"/>
  <c r="Q426" i="7"/>
  <c r="H426" i="7"/>
  <c r="G426" i="7"/>
  <c r="B427" i="7"/>
  <c r="C427" i="7" s="1"/>
  <c r="X426" i="7"/>
  <c r="W426" i="7"/>
  <c r="P426" i="7"/>
  <c r="O426" i="7"/>
  <c r="R425" i="7"/>
  <c r="W418" i="7"/>
  <c r="K429" i="7"/>
  <c r="B435" i="7"/>
  <c r="C435" i="7" s="1"/>
  <c r="W434" i="7"/>
  <c r="O434" i="7"/>
  <c r="G434" i="7"/>
  <c r="B439" i="7"/>
  <c r="C439" i="7" s="1"/>
  <c r="AC434" i="7"/>
  <c r="U434" i="7"/>
  <c r="M434" i="7"/>
  <c r="AB434" i="7"/>
  <c r="T434" i="7"/>
  <c r="AA434" i="7"/>
  <c r="S434" i="7"/>
  <c r="K434" i="7"/>
  <c r="Z434" i="7"/>
  <c r="R434" i="7"/>
  <c r="P434" i="7"/>
  <c r="I434" i="7"/>
  <c r="H434" i="7"/>
  <c r="Y434" i="7"/>
  <c r="X434" i="7"/>
  <c r="I429" i="7"/>
  <c r="AA422" i="7"/>
  <c r="Q422" i="7"/>
  <c r="Q423" i="7" s="1"/>
  <c r="O422" i="7"/>
  <c r="O423" i="7" s="1"/>
  <c r="K421" i="7"/>
  <c r="T421" i="7"/>
  <c r="G421" i="7"/>
  <c r="R417" i="7"/>
  <c r="R418" i="7" s="1"/>
  <c r="T417" i="7"/>
  <c r="T418" i="7" s="1"/>
  <c r="S425" i="7"/>
  <c r="AC425" i="7"/>
  <c r="H425" i="7"/>
  <c r="AD416" i="7"/>
  <c r="L429" i="7"/>
  <c r="G429" i="7"/>
  <c r="L418" i="7"/>
  <c r="Y418" i="7"/>
  <c r="AD424" i="7"/>
  <c r="E97" i="6"/>
  <c r="D98" i="6"/>
  <c r="AC408" i="5"/>
  <c r="AD410" i="5"/>
  <c r="AA408" i="5"/>
  <c r="O411" i="5"/>
  <c r="X411" i="5"/>
  <c r="S411" i="5"/>
  <c r="AC411" i="5"/>
  <c r="X419" i="5"/>
  <c r="L419" i="5"/>
  <c r="V419" i="5"/>
  <c r="AD406" i="5"/>
  <c r="G407" i="5"/>
  <c r="G408" i="5" s="1"/>
  <c r="Y407" i="5"/>
  <c r="Y408" i="5" s="1"/>
  <c r="L407" i="5"/>
  <c r="L408" i="5" s="1"/>
  <c r="W411" i="5"/>
  <c r="I411" i="5"/>
  <c r="AA411" i="5"/>
  <c r="Y412" i="5"/>
  <c r="H412" i="5"/>
  <c r="W412" i="5"/>
  <c r="O412" i="5"/>
  <c r="O413" i="5" s="1"/>
  <c r="G412" i="5"/>
  <c r="U412" i="5"/>
  <c r="U413" i="5" s="1"/>
  <c r="M412" i="5"/>
  <c r="AB412" i="5"/>
  <c r="T412" i="5"/>
  <c r="Q412" i="5"/>
  <c r="Q413" i="5" s="1"/>
  <c r="J412" i="5"/>
  <c r="AA412" i="5"/>
  <c r="K412" i="5"/>
  <c r="S412" i="5"/>
  <c r="F407" i="5"/>
  <c r="W407" i="5"/>
  <c r="W408" i="5" s="1"/>
  <c r="R407" i="5"/>
  <c r="R408" i="5" s="1"/>
  <c r="AB407" i="5"/>
  <c r="AB408" i="5" s="1"/>
  <c r="F411" i="5"/>
  <c r="Y411" i="5"/>
  <c r="Y413" i="5" s="1"/>
  <c r="L411" i="5"/>
  <c r="P419" i="5"/>
  <c r="AB419" i="5"/>
  <c r="I419" i="5"/>
  <c r="Z419" i="5"/>
  <c r="M419" i="5"/>
  <c r="O419" i="5"/>
  <c r="N407" i="5"/>
  <c r="N408" i="5" s="1"/>
  <c r="H407" i="5"/>
  <c r="H408" i="5" s="1"/>
  <c r="Z407" i="5"/>
  <c r="Z408" i="5" s="1"/>
  <c r="N411" i="5"/>
  <c r="J411" i="5"/>
  <c r="T411" i="5"/>
  <c r="T413" i="5" s="1"/>
  <c r="N419" i="5"/>
  <c r="R419" i="5"/>
  <c r="Q419" i="5"/>
  <c r="K419" i="5"/>
  <c r="U419" i="5"/>
  <c r="W419" i="5"/>
  <c r="V407" i="5"/>
  <c r="V408" i="5" s="1"/>
  <c r="P407" i="5"/>
  <c r="P408" i="5" s="1"/>
  <c r="K407" i="5"/>
  <c r="K408" i="5" s="1"/>
  <c r="V411" i="5"/>
  <c r="R411" i="5"/>
  <c r="AB411" i="5"/>
  <c r="AB413" i="5" s="1"/>
  <c r="Z424" i="5"/>
  <c r="S424" i="5"/>
  <c r="K424" i="5"/>
  <c r="Q424" i="5"/>
  <c r="X424" i="5"/>
  <c r="P424" i="5"/>
  <c r="B425" i="5"/>
  <c r="C425" i="5" s="1"/>
  <c r="G424" i="5"/>
  <c r="U424" i="5"/>
  <c r="M424" i="5"/>
  <c r="B429" i="5"/>
  <c r="C429" i="5" s="1"/>
  <c r="Z416" i="5"/>
  <c r="J416" i="5"/>
  <c r="Y416" i="5"/>
  <c r="H416" i="5"/>
  <c r="B417" i="5"/>
  <c r="C417" i="5" s="1"/>
  <c r="W416" i="5"/>
  <c r="O416" i="5"/>
  <c r="AC416" i="5"/>
  <c r="M416" i="5"/>
  <c r="AA416" i="5"/>
  <c r="Q416" i="5"/>
  <c r="T416" i="5"/>
  <c r="AD415" i="5"/>
  <c r="Y419" i="5"/>
  <c r="S419" i="5"/>
  <c r="AC419" i="5"/>
  <c r="K420" i="5"/>
  <c r="R420" i="5"/>
  <c r="J420" i="5"/>
  <c r="P420" i="5"/>
  <c r="B421" i="5"/>
  <c r="C421" i="5" s="1"/>
  <c r="W420" i="5"/>
  <c r="F420" i="5"/>
  <c r="T420" i="5"/>
  <c r="L420" i="5"/>
  <c r="Y420" i="5"/>
  <c r="M407" i="5"/>
  <c r="M408" i="5" s="1"/>
  <c r="X407" i="5"/>
  <c r="X408" i="5" s="1"/>
  <c r="S407" i="5"/>
  <c r="S408" i="5" s="1"/>
  <c r="AD414" i="5"/>
  <c r="AD402" i="5"/>
  <c r="AD403" i="5" s="1"/>
  <c r="AE403" i="5" s="1"/>
  <c r="H411" i="5"/>
  <c r="H413" i="5" s="1"/>
  <c r="Z411" i="5"/>
  <c r="M411" i="5"/>
  <c r="J419" i="5"/>
  <c r="T419" i="5"/>
  <c r="G419" i="5"/>
  <c r="H419" i="5"/>
  <c r="AA419" i="5"/>
  <c r="U407" i="5"/>
  <c r="U408" i="5" s="1"/>
  <c r="I407" i="5"/>
  <c r="I408" i="5" s="1"/>
  <c r="G411" i="5"/>
  <c r="P411" i="5"/>
  <c r="K411" i="5"/>
  <c r="D98" i="4"/>
  <c r="E97" i="4"/>
  <c r="N186" i="3"/>
  <c r="K186" i="3"/>
  <c r="X182" i="3"/>
  <c r="X183" i="3" s="1"/>
  <c r="G186" i="3"/>
  <c r="K182" i="3"/>
  <c r="K183" i="3" s="1"/>
  <c r="W186" i="3"/>
  <c r="D52" i="2"/>
  <c r="E51" i="2"/>
  <c r="H186" i="3"/>
  <c r="I186" i="3"/>
  <c r="Z186" i="3"/>
  <c r="Q186" i="3"/>
  <c r="S186" i="3"/>
  <c r="X186" i="3"/>
  <c r="AA186" i="3"/>
  <c r="F186" i="3"/>
  <c r="L186" i="3"/>
  <c r="V186" i="3"/>
  <c r="AC186" i="3"/>
  <c r="I190" i="3"/>
  <c r="F190" i="3"/>
  <c r="V190" i="3"/>
  <c r="X194" i="3"/>
  <c r="AB190" i="3"/>
  <c r="Q190" i="3"/>
  <c r="T194" i="3"/>
  <c r="O190" i="3"/>
  <c r="R190" i="3"/>
  <c r="W190" i="3"/>
  <c r="O186" i="3"/>
  <c r="AA190" i="3"/>
  <c r="L190" i="3"/>
  <c r="Y186" i="3"/>
  <c r="T186" i="3"/>
  <c r="Y190" i="3"/>
  <c r="T190" i="3"/>
  <c r="J186" i="3"/>
  <c r="AB186" i="3"/>
  <c r="O182" i="3"/>
  <c r="O183" i="3" s="1"/>
  <c r="I182" i="3"/>
  <c r="I183" i="3" s="1"/>
  <c r="S182" i="3"/>
  <c r="S183" i="3" s="1"/>
  <c r="J182" i="3"/>
  <c r="J183" i="3" s="1"/>
  <c r="AA182" i="3"/>
  <c r="AA183" i="3" s="1"/>
  <c r="Z182" i="3"/>
  <c r="Z183" i="3" s="1"/>
  <c r="T182" i="3"/>
  <c r="T183" i="3" s="1"/>
  <c r="N182" i="3"/>
  <c r="N183" i="3" s="1"/>
  <c r="U182" i="3"/>
  <c r="U183" i="3" s="1"/>
  <c r="M186" i="3"/>
  <c r="Q182" i="3"/>
  <c r="Q183" i="3" s="1"/>
  <c r="AC182" i="3"/>
  <c r="AC183" i="3" s="1"/>
  <c r="Z194" i="3"/>
  <c r="R186" i="3"/>
  <c r="P186" i="3"/>
  <c r="F182" i="3"/>
  <c r="G182" i="3"/>
  <c r="G183" i="3" s="1"/>
  <c r="C187" i="3"/>
  <c r="W187" i="3" s="1"/>
  <c r="C191" i="3"/>
  <c r="O191" i="3" s="1"/>
  <c r="M194" i="3"/>
  <c r="AB194" i="3"/>
  <c r="U194" i="3"/>
  <c r="J194" i="3"/>
  <c r="R194" i="3"/>
  <c r="K194" i="3"/>
  <c r="AC194" i="3"/>
  <c r="P190" i="3"/>
  <c r="H190" i="3"/>
  <c r="M190" i="3"/>
  <c r="R182" i="3"/>
  <c r="R183" i="3" s="1"/>
  <c r="L182" i="3"/>
  <c r="L183" i="3" s="1"/>
  <c r="W182" i="3"/>
  <c r="W183" i="3" s="1"/>
  <c r="N194" i="3"/>
  <c r="F194" i="3"/>
  <c r="J190" i="3"/>
  <c r="X190" i="3"/>
  <c r="U190" i="3"/>
  <c r="Y194" i="3"/>
  <c r="G194" i="3"/>
  <c r="C195" i="3"/>
  <c r="P195" i="3" s="1"/>
  <c r="V194" i="3"/>
  <c r="AA194" i="3"/>
  <c r="O194" i="3"/>
  <c r="Z190" i="3"/>
  <c r="K190" i="3"/>
  <c r="AC190" i="3"/>
  <c r="P182" i="3"/>
  <c r="P183" i="3" s="1"/>
  <c r="V182" i="3"/>
  <c r="V183" i="3" s="1"/>
  <c r="AB182" i="3"/>
  <c r="AB183" i="3" s="1"/>
  <c r="Q194" i="3"/>
  <c r="H194" i="3"/>
  <c r="P194" i="3"/>
  <c r="S194" i="3"/>
  <c r="C199" i="3"/>
  <c r="W199" i="3" s="1"/>
  <c r="I194" i="3"/>
  <c r="L194" i="3"/>
  <c r="N190" i="3"/>
  <c r="S190" i="3"/>
  <c r="Y182" i="3"/>
  <c r="Y183" i="3" s="1"/>
  <c r="H182" i="3"/>
  <c r="H183" i="3" s="1"/>
  <c r="AD189" i="3"/>
  <c r="AD181" i="3"/>
  <c r="AD177" i="3"/>
  <c r="AD178" i="3" s="1"/>
  <c r="AE178" i="3" s="1"/>
  <c r="B200" i="3"/>
  <c r="B204" i="3"/>
  <c r="AD185" i="3"/>
  <c r="B196" i="3"/>
  <c r="B192" i="3"/>
  <c r="M183" i="3"/>
  <c r="C439" i="11" l="1"/>
  <c r="O423" i="11"/>
  <c r="AD429" i="11"/>
  <c r="AB423" i="11"/>
  <c r="R423" i="11"/>
  <c r="W423" i="11"/>
  <c r="H423" i="11"/>
  <c r="M423" i="11"/>
  <c r="V430" i="11"/>
  <c r="I430" i="11"/>
  <c r="AA430" i="11"/>
  <c r="F434" i="11"/>
  <c r="H434" i="11"/>
  <c r="Z434" i="11"/>
  <c r="AD421" i="11"/>
  <c r="O426" i="11"/>
  <c r="Y426" i="11"/>
  <c r="L426" i="11"/>
  <c r="AD417" i="11"/>
  <c r="AD418" i="11" s="1"/>
  <c r="AE418" i="11" s="1"/>
  <c r="F418" i="11"/>
  <c r="N434" i="11"/>
  <c r="P434" i="11"/>
  <c r="K434" i="11"/>
  <c r="AA423" i="11"/>
  <c r="W426" i="11"/>
  <c r="J426" i="11"/>
  <c r="T426" i="11"/>
  <c r="O430" i="11"/>
  <c r="Y430" i="11"/>
  <c r="L430" i="11"/>
  <c r="L434" i="11"/>
  <c r="V434" i="11"/>
  <c r="X434" i="11"/>
  <c r="S434" i="11"/>
  <c r="AB426" i="11"/>
  <c r="U423" i="11"/>
  <c r="Z423" i="11"/>
  <c r="W430" i="11"/>
  <c r="J430" i="11"/>
  <c r="T430" i="11"/>
  <c r="T434" i="11"/>
  <c r="B440" i="11"/>
  <c r="C440" i="11" s="1"/>
  <c r="W439" i="11"/>
  <c r="O439" i="11"/>
  <c r="G439" i="11"/>
  <c r="B444" i="11"/>
  <c r="AC439" i="11"/>
  <c r="U439" i="11"/>
  <c r="M439" i="11"/>
  <c r="AB439" i="11"/>
  <c r="T439" i="11"/>
  <c r="S439" i="11"/>
  <c r="K439" i="11"/>
  <c r="Z439" i="11"/>
  <c r="R439" i="11"/>
  <c r="Q439" i="11"/>
  <c r="I434" i="11"/>
  <c r="AA434" i="11"/>
  <c r="H426" i="11"/>
  <c r="Z426" i="11"/>
  <c r="M426" i="11"/>
  <c r="AC422" i="11"/>
  <c r="AC423" i="11" s="1"/>
  <c r="P422" i="11"/>
  <c r="P423" i="11" s="1"/>
  <c r="K422" i="11"/>
  <c r="K423" i="11" s="1"/>
  <c r="AB431" i="11"/>
  <c r="Y431" i="11"/>
  <c r="P431" i="11"/>
  <c r="H431" i="11"/>
  <c r="W431" i="11"/>
  <c r="F431" i="11"/>
  <c r="B432" i="11"/>
  <c r="C432" i="11" s="1"/>
  <c r="U431" i="11"/>
  <c r="M431" i="11"/>
  <c r="X431" i="11"/>
  <c r="S431" i="11"/>
  <c r="K431" i="11"/>
  <c r="R431" i="11"/>
  <c r="J431" i="11"/>
  <c r="R430" i="11"/>
  <c r="AB430" i="11"/>
  <c r="AB434" i="11"/>
  <c r="G434" i="11"/>
  <c r="Q434" i="11"/>
  <c r="R426" i="11"/>
  <c r="F426" i="11"/>
  <c r="P426" i="11"/>
  <c r="K426" i="11"/>
  <c r="U426" i="11"/>
  <c r="F422" i="11"/>
  <c r="X422" i="11"/>
  <c r="X423" i="11" s="1"/>
  <c r="S422" i="11"/>
  <c r="S423" i="11" s="1"/>
  <c r="H430" i="11"/>
  <c r="Z430" i="11"/>
  <c r="M430" i="11"/>
  <c r="M434" i="11"/>
  <c r="O434" i="11"/>
  <c r="Y434" i="11"/>
  <c r="Y427" i="11"/>
  <c r="Q427" i="11"/>
  <c r="Q428" i="11" s="1"/>
  <c r="P427" i="11"/>
  <c r="W427" i="11"/>
  <c r="O427" i="11"/>
  <c r="G427" i="11"/>
  <c r="G428" i="11" s="1"/>
  <c r="V427" i="11"/>
  <c r="AC427" i="11"/>
  <c r="M427" i="11"/>
  <c r="M428" i="11" s="1"/>
  <c r="AB427" i="11"/>
  <c r="T427" i="11"/>
  <c r="L427" i="11"/>
  <c r="I427" i="11"/>
  <c r="S427" i="11"/>
  <c r="K427" i="11"/>
  <c r="Z427" i="11"/>
  <c r="R427" i="11"/>
  <c r="J427" i="11"/>
  <c r="N426" i="11"/>
  <c r="X426" i="11"/>
  <c r="S426" i="11"/>
  <c r="AC426" i="11"/>
  <c r="N422" i="11"/>
  <c r="N423" i="11" s="1"/>
  <c r="I422" i="11"/>
  <c r="I423" i="11" s="1"/>
  <c r="F430" i="11"/>
  <c r="P430" i="11"/>
  <c r="K430" i="11"/>
  <c r="U430" i="11"/>
  <c r="U434" i="11"/>
  <c r="W434" i="11"/>
  <c r="J434" i="11"/>
  <c r="V426" i="11"/>
  <c r="I426" i="11"/>
  <c r="N430" i="11"/>
  <c r="X430" i="11"/>
  <c r="S430" i="11"/>
  <c r="AD425" i="11"/>
  <c r="AC434" i="11"/>
  <c r="B436" i="11"/>
  <c r="C436" i="11" s="1"/>
  <c r="F435" i="11"/>
  <c r="U435" i="11"/>
  <c r="W435" i="11"/>
  <c r="AA435" i="11"/>
  <c r="K435" i="11"/>
  <c r="I435" i="11"/>
  <c r="X435" i="11"/>
  <c r="D98" i="10"/>
  <c r="E97" i="10"/>
  <c r="AD429" i="9"/>
  <c r="C439" i="9"/>
  <c r="M439" i="9" s="1"/>
  <c r="P423" i="9"/>
  <c r="G434" i="9"/>
  <c r="Q434" i="9"/>
  <c r="N422" i="9"/>
  <c r="N423" i="9" s="1"/>
  <c r="I422" i="9"/>
  <c r="I423" i="9" s="1"/>
  <c r="AD417" i="9"/>
  <c r="AD418" i="9" s="1"/>
  <c r="AE418" i="9" s="1"/>
  <c r="G430" i="9"/>
  <c r="Q430" i="9"/>
  <c r="AD425" i="9"/>
  <c r="L434" i="9"/>
  <c r="O434" i="9"/>
  <c r="Y434" i="9"/>
  <c r="L422" i="9"/>
  <c r="L423" i="9" s="1"/>
  <c r="V422" i="9"/>
  <c r="V423" i="9" s="1"/>
  <c r="Q422" i="9"/>
  <c r="Q423" i="9" s="1"/>
  <c r="K430" i="9"/>
  <c r="O430" i="9"/>
  <c r="Y430" i="9"/>
  <c r="M434" i="9"/>
  <c r="W434" i="9"/>
  <c r="J434" i="9"/>
  <c r="X426" i="9"/>
  <c r="J422" i="9"/>
  <c r="J423" i="9" s="1"/>
  <c r="T422" i="9"/>
  <c r="T423" i="9" s="1"/>
  <c r="G422" i="9"/>
  <c r="G423" i="9" s="1"/>
  <c r="Y422" i="9"/>
  <c r="Y423" i="9" s="1"/>
  <c r="M430" i="9"/>
  <c r="W430" i="9"/>
  <c r="J430" i="9"/>
  <c r="T434" i="9"/>
  <c r="B436" i="9"/>
  <c r="C436" i="9" s="1"/>
  <c r="W435" i="9"/>
  <c r="O435" i="9"/>
  <c r="G435" i="9"/>
  <c r="V435" i="9"/>
  <c r="U435" i="9"/>
  <c r="M435" i="9"/>
  <c r="AB435" i="9"/>
  <c r="T435" i="9"/>
  <c r="L435" i="9"/>
  <c r="N435" i="9"/>
  <c r="K435" i="9"/>
  <c r="Z435" i="9"/>
  <c r="R435" i="9"/>
  <c r="J435" i="9"/>
  <c r="Q435" i="9"/>
  <c r="P435" i="9"/>
  <c r="Y435" i="9"/>
  <c r="X435" i="9"/>
  <c r="R434" i="9"/>
  <c r="AA426" i="9"/>
  <c r="V426" i="9"/>
  <c r="I426" i="9"/>
  <c r="K422" i="9"/>
  <c r="K423" i="9" s="1"/>
  <c r="AB422" i="9"/>
  <c r="AB423" i="9" s="1"/>
  <c r="O422" i="9"/>
  <c r="O423" i="9" s="1"/>
  <c r="S430" i="9"/>
  <c r="U430" i="9"/>
  <c r="U431" i="9"/>
  <c r="M431" i="9"/>
  <c r="AB431" i="9"/>
  <c r="K431" i="9"/>
  <c r="Z431" i="9"/>
  <c r="Q431" i="9"/>
  <c r="I431" i="9"/>
  <c r="G431" i="9"/>
  <c r="B432" i="9"/>
  <c r="C432" i="9" s="1"/>
  <c r="O431" i="9"/>
  <c r="R430" i="9"/>
  <c r="F434" i="9"/>
  <c r="H434" i="9"/>
  <c r="Z434" i="9"/>
  <c r="AB426" i="9"/>
  <c r="G426" i="9"/>
  <c r="Q426" i="9"/>
  <c r="R422" i="9"/>
  <c r="R423" i="9" s="1"/>
  <c r="M422" i="9"/>
  <c r="M423" i="9" s="1"/>
  <c r="W422" i="9"/>
  <c r="W423" i="9" s="1"/>
  <c r="L430" i="9"/>
  <c r="AC430" i="9"/>
  <c r="H430" i="9"/>
  <c r="Z430" i="9"/>
  <c r="U434" i="9"/>
  <c r="N434" i="9"/>
  <c r="P434" i="9"/>
  <c r="K434" i="9"/>
  <c r="V427" i="9"/>
  <c r="U427" i="9"/>
  <c r="U428" i="9" s="1"/>
  <c r="M427" i="9"/>
  <c r="AB427" i="9"/>
  <c r="T427" i="9"/>
  <c r="T428" i="9" s="1"/>
  <c r="L427" i="9"/>
  <c r="L428" i="9" s="1"/>
  <c r="N427" i="9"/>
  <c r="N428" i="9" s="1"/>
  <c r="K427" i="9"/>
  <c r="K428" i="9" s="1"/>
  <c r="Z427" i="9"/>
  <c r="Z428" i="9" s="1"/>
  <c r="R427" i="9"/>
  <c r="R428" i="9" s="1"/>
  <c r="J427" i="9"/>
  <c r="J428" i="9" s="1"/>
  <c r="Y427" i="9"/>
  <c r="Q427" i="9"/>
  <c r="X427" i="9"/>
  <c r="W427" i="9"/>
  <c r="P427" i="9"/>
  <c r="P428" i="9" s="1"/>
  <c r="O427" i="9"/>
  <c r="H427" i="9"/>
  <c r="AD421" i="9"/>
  <c r="O426" i="9"/>
  <c r="Y426" i="9"/>
  <c r="S422" i="9"/>
  <c r="S423" i="9" s="1"/>
  <c r="U422" i="9"/>
  <c r="U423" i="9" s="1"/>
  <c r="H422" i="9"/>
  <c r="H423" i="9" s="1"/>
  <c r="F423" i="9"/>
  <c r="T430" i="9"/>
  <c r="F430" i="9"/>
  <c r="P430" i="9"/>
  <c r="AB434" i="9"/>
  <c r="V434" i="9"/>
  <c r="X434" i="9"/>
  <c r="S434" i="9"/>
  <c r="M426" i="9"/>
  <c r="M428" i="9" s="1"/>
  <c r="W426" i="9"/>
  <c r="Z422" i="9"/>
  <c r="Z423" i="9" s="1"/>
  <c r="AC422" i="9"/>
  <c r="AC423" i="9" s="1"/>
  <c r="H428" i="9"/>
  <c r="AA430" i="9"/>
  <c r="N430" i="9"/>
  <c r="AC434" i="9"/>
  <c r="X439" i="9"/>
  <c r="B440" i="9"/>
  <c r="C440" i="9" s="1"/>
  <c r="W439" i="9"/>
  <c r="G439" i="9"/>
  <c r="B444" i="9"/>
  <c r="AC439" i="9"/>
  <c r="U439" i="9"/>
  <c r="AB439" i="9"/>
  <c r="L439" i="9"/>
  <c r="K439" i="9"/>
  <c r="Z439" i="9"/>
  <c r="R439" i="9"/>
  <c r="J439" i="9"/>
  <c r="I434" i="9"/>
  <c r="D98" i="8"/>
  <c r="E97" i="8"/>
  <c r="AD425" i="7"/>
  <c r="AD417" i="7"/>
  <c r="AD418" i="7" s="1"/>
  <c r="AE418" i="7" s="1"/>
  <c r="O430" i="7"/>
  <c r="S430" i="7"/>
  <c r="AC430" i="7"/>
  <c r="I430" i="7"/>
  <c r="AA430" i="7"/>
  <c r="F430" i="7"/>
  <c r="N430" i="7"/>
  <c r="L422" i="7"/>
  <c r="L423" i="7" s="1"/>
  <c r="J422" i="7"/>
  <c r="J423" i="7" s="1"/>
  <c r="AB422" i="7"/>
  <c r="AB423" i="7" s="1"/>
  <c r="S435" i="7"/>
  <c r="K435" i="7"/>
  <c r="Z435" i="7"/>
  <c r="R435" i="7"/>
  <c r="J435" i="7"/>
  <c r="Y435" i="7"/>
  <c r="X435" i="7"/>
  <c r="P435" i="7"/>
  <c r="H435" i="7"/>
  <c r="B436" i="7"/>
  <c r="C436" i="7" s="1"/>
  <c r="W435" i="7"/>
  <c r="O435" i="7"/>
  <c r="V435" i="7"/>
  <c r="N435" i="7"/>
  <c r="F435" i="7"/>
  <c r="U435" i="7"/>
  <c r="T435" i="7"/>
  <c r="M435" i="7"/>
  <c r="L435" i="7"/>
  <c r="Q435" i="7"/>
  <c r="AC435" i="7"/>
  <c r="AB435" i="7"/>
  <c r="I427" i="7"/>
  <c r="W430" i="7"/>
  <c r="Y430" i="7"/>
  <c r="L430" i="7"/>
  <c r="V430" i="7"/>
  <c r="F422" i="7"/>
  <c r="F423" i="7" s="1"/>
  <c r="H422" i="7"/>
  <c r="H423" i="7" s="1"/>
  <c r="Z422" i="7"/>
  <c r="M422" i="7"/>
  <c r="M423" i="7" s="1"/>
  <c r="F434" i="7"/>
  <c r="AD421" i="7"/>
  <c r="AD429" i="7"/>
  <c r="X430" i="7"/>
  <c r="J430" i="7"/>
  <c r="T430" i="7"/>
  <c r="F418" i="7"/>
  <c r="Y422" i="7"/>
  <c r="Y423" i="7" s="1"/>
  <c r="T422" i="7"/>
  <c r="T423" i="7" s="1"/>
  <c r="P422" i="7"/>
  <c r="P423" i="7" s="1"/>
  <c r="K422" i="7"/>
  <c r="K423" i="7" s="1"/>
  <c r="U422" i="7"/>
  <c r="U423" i="7" s="1"/>
  <c r="N434" i="7"/>
  <c r="AC426" i="7"/>
  <c r="AA423" i="7"/>
  <c r="B432" i="7"/>
  <c r="C432" i="7" s="1"/>
  <c r="P431" i="7"/>
  <c r="R430" i="7"/>
  <c r="AB430" i="7"/>
  <c r="R422" i="7"/>
  <c r="R423" i="7" s="1"/>
  <c r="G422" i="7"/>
  <c r="G423" i="7" s="1"/>
  <c r="X422" i="7"/>
  <c r="X423" i="7" s="1"/>
  <c r="S422" i="7"/>
  <c r="S423" i="7" s="1"/>
  <c r="AC422" i="7"/>
  <c r="AC423" i="7" s="1"/>
  <c r="Q434" i="7"/>
  <c r="L434" i="7"/>
  <c r="V434" i="7"/>
  <c r="I426" i="7"/>
  <c r="AA426" i="7"/>
  <c r="F426" i="7"/>
  <c r="Z423" i="7"/>
  <c r="G430" i="7"/>
  <c r="Z430" i="7"/>
  <c r="M430" i="7"/>
  <c r="V422" i="7"/>
  <c r="V423" i="7" s="1"/>
  <c r="W422" i="7"/>
  <c r="W423" i="7" s="1"/>
  <c r="N422" i="7"/>
  <c r="N423" i="7" s="1"/>
  <c r="I422" i="7"/>
  <c r="I423" i="7" s="1"/>
  <c r="J434" i="7"/>
  <c r="B440" i="7"/>
  <c r="C440" i="7" s="1"/>
  <c r="B444" i="7"/>
  <c r="C444" i="7" s="1"/>
  <c r="U439" i="7"/>
  <c r="AB439" i="7"/>
  <c r="X439" i="7"/>
  <c r="K439" i="7"/>
  <c r="R439" i="7"/>
  <c r="G439" i="7"/>
  <c r="Z439" i="7"/>
  <c r="H430" i="7"/>
  <c r="K430" i="7"/>
  <c r="D99" i="6"/>
  <c r="E98" i="6"/>
  <c r="J413" i="5"/>
  <c r="S413" i="5"/>
  <c r="K413" i="5"/>
  <c r="G413" i="5"/>
  <c r="M413" i="5"/>
  <c r="AA413" i="5"/>
  <c r="AD407" i="5"/>
  <c r="AD408" i="5" s="1"/>
  <c r="AE408" i="5" s="1"/>
  <c r="AB420" i="5"/>
  <c r="H420" i="5"/>
  <c r="Z420" i="5"/>
  <c r="L416" i="5"/>
  <c r="U416" i="5"/>
  <c r="AC417" i="5"/>
  <c r="AC418" i="5" s="1"/>
  <c r="U417" i="5"/>
  <c r="M417" i="5"/>
  <c r="M418" i="5" s="1"/>
  <c r="AB417" i="5"/>
  <c r="S417" i="5"/>
  <c r="K417" i="5"/>
  <c r="Z417" i="5"/>
  <c r="Z418" i="5" s="1"/>
  <c r="Q417" i="5"/>
  <c r="Q418" i="5" s="1"/>
  <c r="W417" i="5"/>
  <c r="W418" i="5" s="1"/>
  <c r="O417" i="5"/>
  <c r="O418" i="5" s="1"/>
  <c r="G417" i="5"/>
  <c r="R416" i="5"/>
  <c r="AC424" i="5"/>
  <c r="I424" i="5"/>
  <c r="AA424" i="5"/>
  <c r="F408" i="5"/>
  <c r="M420" i="5"/>
  <c r="N420" i="5"/>
  <c r="X420" i="5"/>
  <c r="S420" i="5"/>
  <c r="AB416" i="5"/>
  <c r="F416" i="5"/>
  <c r="P416" i="5"/>
  <c r="N424" i="5"/>
  <c r="O424" i="5"/>
  <c r="Y424" i="5"/>
  <c r="L424" i="5"/>
  <c r="AD411" i="5"/>
  <c r="R412" i="5"/>
  <c r="R413" i="5" s="1"/>
  <c r="AC412" i="5"/>
  <c r="AC413" i="5" s="1"/>
  <c r="P412" i="5"/>
  <c r="P413" i="5" s="1"/>
  <c r="U420" i="5"/>
  <c r="V420" i="5"/>
  <c r="I420" i="5"/>
  <c r="AA420" i="5"/>
  <c r="N416" i="5"/>
  <c r="X416" i="5"/>
  <c r="F424" i="5"/>
  <c r="W424" i="5"/>
  <c r="J424" i="5"/>
  <c r="T424" i="5"/>
  <c r="Z412" i="5"/>
  <c r="Z413" i="5" s="1"/>
  <c r="F412" i="5"/>
  <c r="F413" i="5" s="1"/>
  <c r="X412" i="5"/>
  <c r="X413" i="5" s="1"/>
  <c r="B422" i="5"/>
  <c r="C422" i="5" s="1"/>
  <c r="W421" i="5"/>
  <c r="O421" i="5"/>
  <c r="G421" i="5"/>
  <c r="AC421" i="5"/>
  <c r="U421" i="5"/>
  <c r="M421" i="5"/>
  <c r="AB421" i="5"/>
  <c r="T421" i="5"/>
  <c r="V421" i="5"/>
  <c r="S421" i="5"/>
  <c r="K421" i="5"/>
  <c r="Z421" i="5"/>
  <c r="R421" i="5"/>
  <c r="J421" i="5"/>
  <c r="P421" i="5"/>
  <c r="Y421" i="5"/>
  <c r="Q421" i="5"/>
  <c r="I421" i="5"/>
  <c r="AC420" i="5"/>
  <c r="G420" i="5"/>
  <c r="Q420" i="5"/>
  <c r="K416" i="5"/>
  <c r="K418" i="5" s="1"/>
  <c r="V416" i="5"/>
  <c r="I416" i="5"/>
  <c r="V424" i="5"/>
  <c r="B426" i="5"/>
  <c r="C426" i="5" s="1"/>
  <c r="P425" i="5"/>
  <c r="R425" i="5"/>
  <c r="R424" i="5"/>
  <c r="AB424" i="5"/>
  <c r="N412" i="5"/>
  <c r="N413" i="5" s="1"/>
  <c r="I412" i="5"/>
  <c r="I413" i="5" s="1"/>
  <c r="W413" i="5"/>
  <c r="AD419" i="5"/>
  <c r="O420" i="5"/>
  <c r="S416" i="5"/>
  <c r="S418" i="5" s="1"/>
  <c r="G416" i="5"/>
  <c r="Z429" i="5"/>
  <c r="J429" i="5"/>
  <c r="Q429" i="5"/>
  <c r="I429" i="5"/>
  <c r="B430" i="5"/>
  <c r="C430" i="5" s="1"/>
  <c r="W429" i="5"/>
  <c r="O429" i="5"/>
  <c r="B434" i="5"/>
  <c r="C434" i="5" s="1"/>
  <c r="N429" i="5"/>
  <c r="F429" i="5"/>
  <c r="AB429" i="5"/>
  <c r="T429" i="5"/>
  <c r="L429" i="5"/>
  <c r="R429" i="5"/>
  <c r="S429" i="5"/>
  <c r="M429" i="5"/>
  <c r="K429" i="5"/>
  <c r="AC429" i="5"/>
  <c r="H429" i="5"/>
  <c r="AA429" i="5"/>
  <c r="U429" i="5"/>
  <c r="X429" i="5"/>
  <c r="H424" i="5"/>
  <c r="L412" i="5"/>
  <c r="L413" i="5" s="1"/>
  <c r="V412" i="5"/>
  <c r="V413" i="5" s="1"/>
  <c r="D99" i="4"/>
  <c r="E98" i="4"/>
  <c r="U199" i="3"/>
  <c r="D53" i="2"/>
  <c r="E52" i="2"/>
  <c r="Q199" i="3"/>
  <c r="M187" i="3"/>
  <c r="M188" i="3" s="1"/>
  <c r="U187" i="3"/>
  <c r="U188" i="3" s="1"/>
  <c r="Y187" i="3"/>
  <c r="Y188" i="3" s="1"/>
  <c r="AC187" i="3"/>
  <c r="AC188" i="3" s="1"/>
  <c r="F187" i="3"/>
  <c r="F188" i="3" s="1"/>
  <c r="V187" i="3"/>
  <c r="V188" i="3" s="1"/>
  <c r="I187" i="3"/>
  <c r="I188" i="3" s="1"/>
  <c r="H187" i="3"/>
  <c r="H188" i="3" s="1"/>
  <c r="X187" i="3"/>
  <c r="X188" i="3" s="1"/>
  <c r="H199" i="3"/>
  <c r="I195" i="3"/>
  <c r="P199" i="3"/>
  <c r="M195" i="3"/>
  <c r="T191" i="3"/>
  <c r="H191" i="3"/>
  <c r="Q191" i="3"/>
  <c r="X195" i="3"/>
  <c r="Y191" i="3"/>
  <c r="P187" i="3"/>
  <c r="P188" i="3" s="1"/>
  <c r="K187" i="3"/>
  <c r="K188" i="3" s="1"/>
  <c r="J191" i="3"/>
  <c r="J187" i="3"/>
  <c r="J188" i="3" s="1"/>
  <c r="S187" i="3"/>
  <c r="S188" i="3" s="1"/>
  <c r="Z191" i="3"/>
  <c r="Z187" i="3"/>
  <c r="Z188" i="3" s="1"/>
  <c r="T187" i="3"/>
  <c r="T188" i="3" s="1"/>
  <c r="F199" i="3"/>
  <c r="L191" i="3"/>
  <c r="Q187" i="3"/>
  <c r="Q188" i="3" s="1"/>
  <c r="AB187" i="3"/>
  <c r="AB188" i="3" s="1"/>
  <c r="W191" i="3"/>
  <c r="AB191" i="3"/>
  <c r="X191" i="3"/>
  <c r="N191" i="3"/>
  <c r="M191" i="3"/>
  <c r="R199" i="3"/>
  <c r="R191" i="3"/>
  <c r="P191" i="3"/>
  <c r="U191" i="3"/>
  <c r="Y199" i="3"/>
  <c r="F191" i="3"/>
  <c r="K191" i="3"/>
  <c r="AC191" i="3"/>
  <c r="G187" i="3"/>
  <c r="G188" i="3" s="1"/>
  <c r="T199" i="3"/>
  <c r="V191" i="3"/>
  <c r="S191" i="3"/>
  <c r="G191" i="3"/>
  <c r="AB199" i="3"/>
  <c r="I191" i="3"/>
  <c r="AA191" i="3"/>
  <c r="N187" i="3"/>
  <c r="N188" i="3" s="1"/>
  <c r="AA187" i="3"/>
  <c r="AA188" i="3" s="1"/>
  <c r="C204" i="3"/>
  <c r="X204" i="3" s="1"/>
  <c r="V199" i="3"/>
  <c r="M199" i="3"/>
  <c r="X199" i="3"/>
  <c r="V195" i="3"/>
  <c r="K195" i="3"/>
  <c r="AC195" i="3"/>
  <c r="C192" i="3"/>
  <c r="W192" i="3" s="1"/>
  <c r="J195" i="3"/>
  <c r="Q195" i="3"/>
  <c r="S195" i="3"/>
  <c r="G195" i="3"/>
  <c r="N199" i="3"/>
  <c r="K199" i="3"/>
  <c r="AC199" i="3"/>
  <c r="R195" i="3"/>
  <c r="AA195" i="3"/>
  <c r="O195" i="3"/>
  <c r="N195" i="3"/>
  <c r="Z199" i="3"/>
  <c r="S199" i="3"/>
  <c r="G199" i="3"/>
  <c r="Y195" i="3"/>
  <c r="L195" i="3"/>
  <c r="W195" i="3"/>
  <c r="O187" i="3"/>
  <c r="O188" i="3" s="1"/>
  <c r="C200" i="3"/>
  <c r="AC200" i="3" s="1"/>
  <c r="I199" i="3"/>
  <c r="AA199" i="3"/>
  <c r="O199" i="3"/>
  <c r="F195" i="3"/>
  <c r="T195" i="3"/>
  <c r="H195" i="3"/>
  <c r="R187" i="3"/>
  <c r="R188" i="3" s="1"/>
  <c r="L187" i="3"/>
  <c r="L188" i="3" s="1"/>
  <c r="U195" i="3"/>
  <c r="C196" i="3"/>
  <c r="W196" i="3" s="1"/>
  <c r="J199" i="3"/>
  <c r="L199" i="3"/>
  <c r="Z195" i="3"/>
  <c r="AB195" i="3"/>
  <c r="W188" i="3"/>
  <c r="AD190" i="3"/>
  <c r="AD186" i="3"/>
  <c r="AD194" i="3"/>
  <c r="B197" i="3"/>
  <c r="AD182" i="3"/>
  <c r="AD183" i="3" s="1"/>
  <c r="AE183" i="3" s="1"/>
  <c r="F183" i="3"/>
  <c r="B205" i="3"/>
  <c r="B209" i="3"/>
  <c r="B201" i="3"/>
  <c r="C444" i="11" l="1"/>
  <c r="V428" i="11"/>
  <c r="W428" i="11"/>
  <c r="Y428" i="11"/>
  <c r="O428" i="11"/>
  <c r="J428" i="11"/>
  <c r="L428" i="11"/>
  <c r="AC428" i="11"/>
  <c r="K428" i="11"/>
  <c r="S428" i="11"/>
  <c r="P428" i="11"/>
  <c r="R428" i="11"/>
  <c r="AB428" i="11"/>
  <c r="T428" i="11"/>
  <c r="I428" i="11"/>
  <c r="K436" i="11"/>
  <c r="Z436" i="11"/>
  <c r="R436" i="11"/>
  <c r="J436" i="11"/>
  <c r="Y436" i="11"/>
  <c r="Q436" i="11"/>
  <c r="P436" i="11"/>
  <c r="H436" i="11"/>
  <c r="B437" i="11"/>
  <c r="C437" i="11" s="1"/>
  <c r="W436" i="11"/>
  <c r="O436" i="11"/>
  <c r="G436" i="11"/>
  <c r="F436" i="11"/>
  <c r="AC436" i="11"/>
  <c r="U436" i="11"/>
  <c r="M436" i="11"/>
  <c r="AB436" i="11"/>
  <c r="T436" i="11"/>
  <c r="AA436" i="11"/>
  <c r="AD426" i="11"/>
  <c r="H435" i="11"/>
  <c r="S435" i="11"/>
  <c r="AC435" i="11"/>
  <c r="AD430" i="11"/>
  <c r="T432" i="11"/>
  <c r="AD422" i="11"/>
  <c r="AD423" i="11" s="1"/>
  <c r="AE423" i="11" s="1"/>
  <c r="T440" i="11"/>
  <c r="B441" i="11"/>
  <c r="C441" i="11" s="1"/>
  <c r="N435" i="11"/>
  <c r="Y435" i="11"/>
  <c r="L435" i="11"/>
  <c r="V435" i="11"/>
  <c r="U427" i="11"/>
  <c r="U428" i="11" s="1"/>
  <c r="H427" i="11"/>
  <c r="H428" i="11" s="1"/>
  <c r="AC431" i="11"/>
  <c r="N431" i="11"/>
  <c r="I431" i="11"/>
  <c r="I439" i="11"/>
  <c r="AA439" i="11"/>
  <c r="F439" i="11"/>
  <c r="H439" i="11"/>
  <c r="J435" i="11"/>
  <c r="T435" i="11"/>
  <c r="V431" i="11"/>
  <c r="Q431" i="11"/>
  <c r="N439" i="11"/>
  <c r="P439" i="11"/>
  <c r="AD434" i="11"/>
  <c r="Q435" i="11"/>
  <c r="R435" i="11"/>
  <c r="AB435" i="11"/>
  <c r="O435" i="11"/>
  <c r="AA427" i="11"/>
  <c r="AA428" i="11" s="1"/>
  <c r="F427" i="11"/>
  <c r="F428" i="11" s="1"/>
  <c r="X427" i="11"/>
  <c r="X428" i="11" s="1"/>
  <c r="L431" i="11"/>
  <c r="G431" i="11"/>
  <c r="Z431" i="11"/>
  <c r="Y439" i="11"/>
  <c r="L439" i="11"/>
  <c r="V439" i="11"/>
  <c r="X439" i="11"/>
  <c r="F423" i="11"/>
  <c r="G435" i="11"/>
  <c r="P435" i="11"/>
  <c r="Z435" i="11"/>
  <c r="M435" i="11"/>
  <c r="N427" i="11"/>
  <c r="N428" i="11" s="1"/>
  <c r="AA431" i="11"/>
  <c r="T431" i="11"/>
  <c r="O431" i="11"/>
  <c r="Z428" i="11"/>
  <c r="J439" i="11"/>
  <c r="T444" i="11"/>
  <c r="B445" i="11"/>
  <c r="C445" i="11" s="1"/>
  <c r="B449" i="11"/>
  <c r="D99" i="10"/>
  <c r="E98" i="10"/>
  <c r="S439" i="9"/>
  <c r="V439" i="9"/>
  <c r="P439" i="9"/>
  <c r="Q439" i="9"/>
  <c r="T439" i="9"/>
  <c r="O439" i="9"/>
  <c r="Y439" i="9"/>
  <c r="C444" i="9"/>
  <c r="AC444" i="9" s="1"/>
  <c r="V428" i="9"/>
  <c r="X428" i="9"/>
  <c r="AD426" i="9"/>
  <c r="B449" i="9"/>
  <c r="B445" i="9"/>
  <c r="C445" i="9" s="1"/>
  <c r="Z432" i="9"/>
  <c r="Z433" i="9" s="1"/>
  <c r="R432" i="9"/>
  <c r="H432" i="9"/>
  <c r="W432" i="9"/>
  <c r="U432" i="9"/>
  <c r="U433" i="9" s="1"/>
  <c r="M432" i="9"/>
  <c r="M433" i="9" s="1"/>
  <c r="J432" i="9"/>
  <c r="S432" i="9"/>
  <c r="L432" i="9"/>
  <c r="AD434" i="9"/>
  <c r="H431" i="9"/>
  <c r="S431" i="9"/>
  <c r="AC431" i="9"/>
  <c r="AA431" i="9"/>
  <c r="F431" i="9"/>
  <c r="N431" i="9"/>
  <c r="R436" i="9"/>
  <c r="J436" i="9"/>
  <c r="B437" i="9"/>
  <c r="C437" i="9" s="1"/>
  <c r="W436" i="9"/>
  <c r="T436" i="9"/>
  <c r="M436" i="9"/>
  <c r="Y436" i="9"/>
  <c r="I439" i="9"/>
  <c r="AA439" i="9"/>
  <c r="F439" i="9"/>
  <c r="H439" i="9"/>
  <c r="Y428" i="9"/>
  <c r="G427" i="9"/>
  <c r="G428" i="9" s="1"/>
  <c r="S427" i="9"/>
  <c r="S428" i="9" s="1"/>
  <c r="AC427" i="9"/>
  <c r="AC428" i="9" s="1"/>
  <c r="Q428" i="9"/>
  <c r="P431" i="9"/>
  <c r="Y431" i="9"/>
  <c r="L431" i="9"/>
  <c r="L433" i="9" s="1"/>
  <c r="V431" i="9"/>
  <c r="H435" i="9"/>
  <c r="S435" i="9"/>
  <c r="AC435" i="9"/>
  <c r="T440" i="9"/>
  <c r="AB440" i="9"/>
  <c r="K440" i="9"/>
  <c r="Z440" i="9"/>
  <c r="J440" i="9"/>
  <c r="Q440" i="9"/>
  <c r="I440" i="9"/>
  <c r="P440" i="9"/>
  <c r="H440" i="9"/>
  <c r="B441" i="9"/>
  <c r="C441" i="9" s="1"/>
  <c r="W440" i="9"/>
  <c r="G440" i="9"/>
  <c r="AC440" i="9"/>
  <c r="U440" i="9"/>
  <c r="N440" i="9"/>
  <c r="F440" i="9"/>
  <c r="N439" i="9"/>
  <c r="W428" i="9"/>
  <c r="AD430" i="9"/>
  <c r="O428" i="9"/>
  <c r="I427" i="9"/>
  <c r="I428" i="9" s="1"/>
  <c r="AA427" i="9"/>
  <c r="AA428" i="9" s="1"/>
  <c r="F427" i="9"/>
  <c r="W431" i="9"/>
  <c r="W433" i="9" s="1"/>
  <c r="J431" i="9"/>
  <c r="T431" i="9"/>
  <c r="I435" i="9"/>
  <c r="AA435" i="9"/>
  <c r="F435" i="9"/>
  <c r="AB428" i="9"/>
  <c r="X431" i="9"/>
  <c r="R431" i="9"/>
  <c r="AD422" i="9"/>
  <c r="AD423" i="9" s="1"/>
  <c r="AE423" i="9" s="1"/>
  <c r="D99" i="8"/>
  <c r="E98" i="8"/>
  <c r="AB431" i="7"/>
  <c r="N431" i="7"/>
  <c r="X431" i="7"/>
  <c r="AB427" i="7"/>
  <c r="AB428" i="7" s="1"/>
  <c r="V427" i="7"/>
  <c r="V428" i="7" s="1"/>
  <c r="Q427" i="7"/>
  <c r="Q428" i="7" s="1"/>
  <c r="I428" i="7"/>
  <c r="V431" i="7"/>
  <c r="O439" i="7"/>
  <c r="S439" i="7"/>
  <c r="AC439" i="7"/>
  <c r="K431" i="7"/>
  <c r="G431" i="7"/>
  <c r="Q431" i="7"/>
  <c r="AD422" i="7"/>
  <c r="AD423" i="7" s="1"/>
  <c r="AE423" i="7" s="1"/>
  <c r="K427" i="7"/>
  <c r="K428" i="7" s="1"/>
  <c r="O427" i="7"/>
  <c r="O428" i="7" s="1"/>
  <c r="J427" i="7"/>
  <c r="J428" i="7" s="1"/>
  <c r="B437" i="7"/>
  <c r="C437" i="7" s="1"/>
  <c r="O436" i="7"/>
  <c r="G436" i="7"/>
  <c r="AB436" i="7"/>
  <c r="T436" i="7"/>
  <c r="V436" i="7"/>
  <c r="R436" i="7"/>
  <c r="J436" i="7"/>
  <c r="Q436" i="7"/>
  <c r="L431" i="7"/>
  <c r="O431" i="7"/>
  <c r="Y431" i="7"/>
  <c r="M427" i="7"/>
  <c r="M428" i="7" s="1"/>
  <c r="W427" i="7"/>
  <c r="W428" i="7" s="1"/>
  <c r="R427" i="7"/>
  <c r="R428" i="7" s="1"/>
  <c r="AD430" i="7"/>
  <c r="M431" i="7"/>
  <c r="W431" i="7"/>
  <c r="J431" i="7"/>
  <c r="AD434" i="7"/>
  <c r="L427" i="7"/>
  <c r="L428" i="7" s="1"/>
  <c r="U427" i="7"/>
  <c r="U428" i="7" s="1"/>
  <c r="H427" i="7"/>
  <c r="H428" i="7" s="1"/>
  <c r="Z427" i="7"/>
  <c r="Z428" i="7" s="1"/>
  <c r="G427" i="7"/>
  <c r="G428" i="7" s="1"/>
  <c r="Y427" i="7"/>
  <c r="Y428" i="7" s="1"/>
  <c r="H439" i="7"/>
  <c r="P439" i="7"/>
  <c r="F439" i="7"/>
  <c r="I439" i="7"/>
  <c r="Y439" i="7"/>
  <c r="W439" i="7"/>
  <c r="S431" i="7"/>
  <c r="U431" i="7"/>
  <c r="U432" i="7"/>
  <c r="M432" i="7"/>
  <c r="AB432" i="7"/>
  <c r="K432" i="7"/>
  <c r="K433" i="7" s="1"/>
  <c r="Z432" i="7"/>
  <c r="J432" i="7"/>
  <c r="Q432" i="7"/>
  <c r="H432" i="7"/>
  <c r="G432" i="7"/>
  <c r="P432" i="7"/>
  <c r="P433" i="7" s="1"/>
  <c r="R431" i="7"/>
  <c r="S427" i="7"/>
  <c r="S428" i="7" s="1"/>
  <c r="AC427" i="7"/>
  <c r="AC428" i="7" s="1"/>
  <c r="P427" i="7"/>
  <c r="P428" i="7" s="1"/>
  <c r="V439" i="7"/>
  <c r="L439" i="7"/>
  <c r="M439" i="7"/>
  <c r="Q439" i="7"/>
  <c r="AA439" i="7"/>
  <c r="AB440" i="7"/>
  <c r="T440" i="7"/>
  <c r="L440" i="7"/>
  <c r="R440" i="7"/>
  <c r="J440" i="7"/>
  <c r="B441" i="7"/>
  <c r="C441" i="7" s="1"/>
  <c r="W440" i="7"/>
  <c r="M440" i="7"/>
  <c r="F440" i="7"/>
  <c r="T431" i="7"/>
  <c r="AC431" i="7"/>
  <c r="H431" i="7"/>
  <c r="Z431" i="7"/>
  <c r="Z433" i="7" s="1"/>
  <c r="T427" i="7"/>
  <c r="T428" i="7" s="1"/>
  <c r="F427" i="7"/>
  <c r="F428" i="7" s="1"/>
  <c r="X427" i="7"/>
  <c r="X428" i="7" s="1"/>
  <c r="I435" i="7"/>
  <c r="AA435" i="7"/>
  <c r="I431" i="7"/>
  <c r="M444" i="7"/>
  <c r="AB444" i="7"/>
  <c r="L444" i="7"/>
  <c r="T444" i="7"/>
  <c r="AA444" i="7"/>
  <c r="Z444" i="7"/>
  <c r="R444" i="7"/>
  <c r="Y444" i="7"/>
  <c r="Q444" i="7"/>
  <c r="I444" i="7"/>
  <c r="X444" i="7"/>
  <c r="H444" i="7"/>
  <c r="F444" i="7"/>
  <c r="B445" i="7"/>
  <c r="C445" i="7" s="1"/>
  <c r="B449" i="7"/>
  <c r="C449" i="7" s="1"/>
  <c r="W444" i="7"/>
  <c r="V444" i="7"/>
  <c r="O444" i="7"/>
  <c r="G444" i="7"/>
  <c r="N439" i="7"/>
  <c r="J439" i="7"/>
  <c r="T439" i="7"/>
  <c r="AD426" i="7"/>
  <c r="AA431" i="7"/>
  <c r="F431" i="7"/>
  <c r="AA427" i="7"/>
  <c r="AA428" i="7" s="1"/>
  <c r="N427" i="7"/>
  <c r="N428" i="7" s="1"/>
  <c r="G435" i="7"/>
  <c r="D100" i="6"/>
  <c r="E99" i="6"/>
  <c r="G418" i="5"/>
  <c r="AD420" i="5"/>
  <c r="N425" i="5"/>
  <c r="X425" i="5"/>
  <c r="Z425" i="5"/>
  <c r="L425" i="5"/>
  <c r="V425" i="5"/>
  <c r="I425" i="5"/>
  <c r="T425" i="5"/>
  <c r="G425" i="5"/>
  <c r="AD416" i="5"/>
  <c r="Q425" i="5"/>
  <c r="AB425" i="5"/>
  <c r="O425" i="5"/>
  <c r="AA422" i="5"/>
  <c r="I422" i="5"/>
  <c r="I423" i="5" s="1"/>
  <c r="N422" i="5"/>
  <c r="S422" i="5"/>
  <c r="S423" i="5" s="1"/>
  <c r="M422" i="5"/>
  <c r="M423" i="5" s="1"/>
  <c r="AB418" i="5"/>
  <c r="I417" i="5"/>
  <c r="I418" i="5" s="1"/>
  <c r="AA417" i="5"/>
  <c r="AA418" i="5" s="1"/>
  <c r="F417" i="5"/>
  <c r="Y425" i="5"/>
  <c r="M425" i="5"/>
  <c r="W425" i="5"/>
  <c r="N417" i="5"/>
  <c r="P429" i="5"/>
  <c r="V429" i="5"/>
  <c r="Y429" i="5"/>
  <c r="K425" i="5"/>
  <c r="U425" i="5"/>
  <c r="Z426" i="5"/>
  <c r="K426" i="5"/>
  <c r="Q426" i="5"/>
  <c r="P426" i="5"/>
  <c r="B427" i="5"/>
  <c r="C427" i="5" s="1"/>
  <c r="G426" i="5"/>
  <c r="M426" i="5"/>
  <c r="H421" i="5"/>
  <c r="AA421" i="5"/>
  <c r="F421" i="5"/>
  <c r="AD424" i="5"/>
  <c r="H417" i="5"/>
  <c r="H418" i="5" s="1"/>
  <c r="Y417" i="5"/>
  <c r="Y418" i="5" s="1"/>
  <c r="L417" i="5"/>
  <c r="V417" i="5"/>
  <c r="V418" i="5" s="1"/>
  <c r="B435" i="5"/>
  <c r="C435" i="5" s="1"/>
  <c r="B439" i="5"/>
  <c r="C439" i="5" s="1"/>
  <c r="V434" i="5"/>
  <c r="N434" i="5"/>
  <c r="F434" i="5"/>
  <c r="AB434" i="5"/>
  <c r="W434" i="5"/>
  <c r="AA434" i="5"/>
  <c r="S434" i="5"/>
  <c r="K434" i="5"/>
  <c r="Y434" i="5"/>
  <c r="Q434" i="5"/>
  <c r="U434" i="5"/>
  <c r="R434" i="5"/>
  <c r="P434" i="5"/>
  <c r="M434" i="5"/>
  <c r="J434" i="5"/>
  <c r="Z434" i="5"/>
  <c r="S425" i="5"/>
  <c r="AC425" i="5"/>
  <c r="H425" i="5"/>
  <c r="N421" i="5"/>
  <c r="AD412" i="5"/>
  <c r="AD413" i="5" s="1"/>
  <c r="AE413" i="5" s="1"/>
  <c r="P417" i="5"/>
  <c r="P418" i="5" s="1"/>
  <c r="J417" i="5"/>
  <c r="J418" i="5" s="1"/>
  <c r="T417" i="5"/>
  <c r="T418" i="5" s="1"/>
  <c r="U418" i="5"/>
  <c r="B431" i="5"/>
  <c r="C431" i="5" s="1"/>
  <c r="V430" i="5"/>
  <c r="G429" i="5"/>
  <c r="J425" i="5"/>
  <c r="AA425" i="5"/>
  <c r="F425" i="5"/>
  <c r="X421" i="5"/>
  <c r="L421" i="5"/>
  <c r="N418" i="5"/>
  <c r="X417" i="5"/>
  <c r="X418" i="5" s="1"/>
  <c r="R417" i="5"/>
  <c r="R418" i="5" s="1"/>
  <c r="L418" i="5"/>
  <c r="D100" i="4"/>
  <c r="E99" i="4"/>
  <c r="R204" i="3"/>
  <c r="H196" i="3"/>
  <c r="Y196" i="3"/>
  <c r="W193" i="3"/>
  <c r="D54" i="2"/>
  <c r="E53" i="2"/>
  <c r="U196" i="3"/>
  <c r="V204" i="3"/>
  <c r="P196" i="3"/>
  <c r="J196" i="3"/>
  <c r="I200" i="3"/>
  <c r="H200" i="3"/>
  <c r="Q200" i="3"/>
  <c r="AA200" i="3"/>
  <c r="N200" i="3"/>
  <c r="L200" i="3"/>
  <c r="I196" i="3"/>
  <c r="J200" i="3"/>
  <c r="T200" i="3"/>
  <c r="L204" i="3"/>
  <c r="T196" i="3"/>
  <c r="F200" i="3"/>
  <c r="M200" i="3"/>
  <c r="T204" i="3"/>
  <c r="AB196" i="3"/>
  <c r="Z200" i="3"/>
  <c r="W200" i="3"/>
  <c r="P200" i="3"/>
  <c r="F204" i="3"/>
  <c r="U204" i="3"/>
  <c r="AB200" i="3"/>
  <c r="X200" i="3"/>
  <c r="Z204" i="3"/>
  <c r="AC204" i="3"/>
  <c r="N204" i="3"/>
  <c r="G204" i="3"/>
  <c r="R200" i="3"/>
  <c r="U200" i="3"/>
  <c r="K204" i="3"/>
  <c r="O204" i="3"/>
  <c r="F196" i="3"/>
  <c r="V200" i="3"/>
  <c r="G200" i="3"/>
  <c r="Q204" i="3"/>
  <c r="S204" i="3"/>
  <c r="W204" i="3"/>
  <c r="S200" i="3"/>
  <c r="O200" i="3"/>
  <c r="Y204" i="3"/>
  <c r="AA204" i="3"/>
  <c r="H204" i="3"/>
  <c r="Z196" i="3"/>
  <c r="M196" i="3"/>
  <c r="X196" i="3"/>
  <c r="Y192" i="3"/>
  <c r="Y193" i="3" s="1"/>
  <c r="H192" i="3"/>
  <c r="H193" i="3" s="1"/>
  <c r="M192" i="3"/>
  <c r="M193" i="3" s="1"/>
  <c r="F192" i="3"/>
  <c r="F193" i="3" s="1"/>
  <c r="P192" i="3"/>
  <c r="P193" i="3" s="1"/>
  <c r="V192" i="3"/>
  <c r="V193" i="3" s="1"/>
  <c r="J192" i="3"/>
  <c r="X192" i="3"/>
  <c r="X193" i="3" s="1"/>
  <c r="U192" i="3"/>
  <c r="U193" i="3" s="1"/>
  <c r="C201" i="3"/>
  <c r="W201" i="3" s="1"/>
  <c r="R196" i="3"/>
  <c r="K196" i="3"/>
  <c r="AC196" i="3"/>
  <c r="Z192" i="3"/>
  <c r="Z193" i="3" s="1"/>
  <c r="K192" i="3"/>
  <c r="K193" i="3" s="1"/>
  <c r="AC192" i="3"/>
  <c r="AC193" i="3" s="1"/>
  <c r="AB192" i="3"/>
  <c r="AB193" i="3" s="1"/>
  <c r="N196" i="3"/>
  <c r="S196" i="3"/>
  <c r="G196" i="3"/>
  <c r="N192" i="3"/>
  <c r="N193" i="3" s="1"/>
  <c r="S192" i="3"/>
  <c r="S193" i="3" s="1"/>
  <c r="G192" i="3"/>
  <c r="G193" i="3" s="1"/>
  <c r="I204" i="3"/>
  <c r="AB204" i="3"/>
  <c r="P204" i="3"/>
  <c r="I192" i="3"/>
  <c r="I193" i="3" s="1"/>
  <c r="C209" i="3"/>
  <c r="P209" i="3" s="1"/>
  <c r="Q196" i="3"/>
  <c r="AA196" i="3"/>
  <c r="O196" i="3"/>
  <c r="Y200" i="3"/>
  <c r="K200" i="3"/>
  <c r="Q192" i="3"/>
  <c r="Q193" i="3" s="1"/>
  <c r="AA192" i="3"/>
  <c r="AA193" i="3" s="1"/>
  <c r="O192" i="3"/>
  <c r="O193" i="3" s="1"/>
  <c r="J204" i="3"/>
  <c r="M204" i="3"/>
  <c r="T192" i="3"/>
  <c r="T193" i="3" s="1"/>
  <c r="C205" i="3"/>
  <c r="G205" i="3" s="1"/>
  <c r="C197" i="3"/>
  <c r="O197" i="3" s="1"/>
  <c r="V196" i="3"/>
  <c r="L196" i="3"/>
  <c r="R192" i="3"/>
  <c r="R193" i="3" s="1"/>
  <c r="L192" i="3"/>
  <c r="L193" i="3" s="1"/>
  <c r="AD199" i="3"/>
  <c r="J193" i="3"/>
  <c r="AD191" i="3"/>
  <c r="B214" i="3"/>
  <c r="B210" i="3"/>
  <c r="B206" i="3"/>
  <c r="AD187" i="3"/>
  <c r="AD188" i="3" s="1"/>
  <c r="B202" i="3"/>
  <c r="AD195" i="3"/>
  <c r="C449" i="11" l="1"/>
  <c r="R444" i="11"/>
  <c r="AB444" i="11"/>
  <c r="AD435" i="11"/>
  <c r="U440" i="11"/>
  <c r="P441" i="11"/>
  <c r="H441" i="11"/>
  <c r="B442" i="11"/>
  <c r="C442" i="11" s="1"/>
  <c r="W441" i="11"/>
  <c r="F441" i="11"/>
  <c r="AC441" i="11"/>
  <c r="U441" i="11"/>
  <c r="M441" i="11"/>
  <c r="O441" i="11"/>
  <c r="AA441" i="11"/>
  <c r="S441" i="11"/>
  <c r="K441" i="11"/>
  <c r="Z441" i="11"/>
  <c r="Q441" i="11"/>
  <c r="I441" i="11"/>
  <c r="R440" i="11"/>
  <c r="AB440" i="11"/>
  <c r="M432" i="11"/>
  <c r="M433" i="11" s="1"/>
  <c r="S432" i="11"/>
  <c r="S433" i="11" s="1"/>
  <c r="AB432" i="11"/>
  <c r="AB433" i="11" s="1"/>
  <c r="AD439" i="11"/>
  <c r="F444" i="11"/>
  <c r="H444" i="11"/>
  <c r="Z444" i="11"/>
  <c r="M444" i="11"/>
  <c r="AC440" i="11"/>
  <c r="H440" i="11"/>
  <c r="Z440" i="11"/>
  <c r="Z432" i="11"/>
  <c r="Z433" i="11" s="1"/>
  <c r="I432" i="11"/>
  <c r="I433" i="11" s="1"/>
  <c r="F432" i="11"/>
  <c r="G444" i="11"/>
  <c r="G440" i="11"/>
  <c r="B446" i="11"/>
  <c r="C446" i="11" s="1"/>
  <c r="U445" i="11"/>
  <c r="W445" i="11"/>
  <c r="AA445" i="11"/>
  <c r="K445" i="11"/>
  <c r="N444" i="11"/>
  <c r="P444" i="11"/>
  <c r="K444" i="11"/>
  <c r="U444" i="11"/>
  <c r="F440" i="11"/>
  <c r="P440" i="11"/>
  <c r="K440" i="11"/>
  <c r="O432" i="11"/>
  <c r="O433" i="11" s="1"/>
  <c r="U432" i="11"/>
  <c r="U433" i="11" s="1"/>
  <c r="N432" i="11"/>
  <c r="N433" i="11" s="1"/>
  <c r="V444" i="11"/>
  <c r="X444" i="11"/>
  <c r="S444" i="11"/>
  <c r="AC444" i="11"/>
  <c r="N440" i="11"/>
  <c r="X440" i="11"/>
  <c r="S440" i="11"/>
  <c r="AA432" i="11"/>
  <c r="AA433" i="11" s="1"/>
  <c r="J432" i="11"/>
  <c r="J433" i="11" s="1"/>
  <c r="V432" i="11"/>
  <c r="V433" i="11" s="1"/>
  <c r="W437" i="11"/>
  <c r="W438" i="11" s="1"/>
  <c r="O437" i="11"/>
  <c r="O438" i="11" s="1"/>
  <c r="G437" i="11"/>
  <c r="G438" i="11" s="1"/>
  <c r="AC437" i="11"/>
  <c r="AC438" i="11" s="1"/>
  <c r="U437" i="11"/>
  <c r="U438" i="11" s="1"/>
  <c r="M437" i="11"/>
  <c r="M438" i="11" s="1"/>
  <c r="AB437" i="11"/>
  <c r="AB438" i="11" s="1"/>
  <c r="T437" i="11"/>
  <c r="T438" i="11" s="1"/>
  <c r="V437" i="11"/>
  <c r="S437" i="11"/>
  <c r="K437" i="11"/>
  <c r="K438" i="11" s="1"/>
  <c r="Z437" i="11"/>
  <c r="Z438" i="11" s="1"/>
  <c r="R437" i="11"/>
  <c r="R438" i="11" s="1"/>
  <c r="J437" i="11"/>
  <c r="J438" i="11" s="1"/>
  <c r="Q437" i="11"/>
  <c r="Q438" i="11" s="1"/>
  <c r="X437" i="11"/>
  <c r="P437" i="11"/>
  <c r="P438" i="11" s="1"/>
  <c r="H437" i="11"/>
  <c r="H438" i="11" s="1"/>
  <c r="Q444" i="11"/>
  <c r="AC432" i="11"/>
  <c r="AC433" i="11" s="1"/>
  <c r="B450" i="11"/>
  <c r="C450" i="11" s="1"/>
  <c r="B454" i="11"/>
  <c r="Z449" i="11"/>
  <c r="I444" i="11"/>
  <c r="AA444" i="11"/>
  <c r="V440" i="11"/>
  <c r="I440" i="11"/>
  <c r="AA440" i="11"/>
  <c r="AD431" i="11"/>
  <c r="Q432" i="11"/>
  <c r="Q433" i="11" s="1"/>
  <c r="W432" i="11"/>
  <c r="W433" i="11" s="1"/>
  <c r="H432" i="11"/>
  <c r="H433" i="11" s="1"/>
  <c r="P432" i="11"/>
  <c r="P433" i="11" s="1"/>
  <c r="O444" i="11"/>
  <c r="Y444" i="11"/>
  <c r="L444" i="11"/>
  <c r="O440" i="11"/>
  <c r="Y440" i="11"/>
  <c r="L440" i="11"/>
  <c r="K432" i="11"/>
  <c r="K433" i="11" s="1"/>
  <c r="R432" i="11"/>
  <c r="R433" i="11" s="1"/>
  <c r="L432" i="11"/>
  <c r="L433" i="11" s="1"/>
  <c r="X432" i="11"/>
  <c r="X433" i="11" s="1"/>
  <c r="N436" i="11"/>
  <c r="X436" i="11"/>
  <c r="S436" i="11"/>
  <c r="Q440" i="11"/>
  <c r="W444" i="11"/>
  <c r="J444" i="11"/>
  <c r="T433" i="11"/>
  <c r="AD427" i="11"/>
  <c r="AD428" i="11" s="1"/>
  <c r="M440" i="11"/>
  <c r="W440" i="11"/>
  <c r="J440" i="11"/>
  <c r="Y432" i="11"/>
  <c r="Y433" i="11" s="1"/>
  <c r="G432" i="11"/>
  <c r="G433" i="11" s="1"/>
  <c r="L436" i="11"/>
  <c r="V436" i="11"/>
  <c r="I436" i="11"/>
  <c r="D100" i="10"/>
  <c r="E99" i="10"/>
  <c r="R433" i="9"/>
  <c r="W444" i="9"/>
  <c r="Q444" i="9"/>
  <c r="S433" i="9"/>
  <c r="J433" i="9"/>
  <c r="C449" i="9"/>
  <c r="AB449" i="9" s="1"/>
  <c r="H433" i="9"/>
  <c r="V444" i="9"/>
  <c r="I444" i="9"/>
  <c r="AA444" i="9"/>
  <c r="B454" i="9"/>
  <c r="B450" i="9"/>
  <c r="C450" i="9" s="1"/>
  <c r="V440" i="9"/>
  <c r="X440" i="9"/>
  <c r="S440" i="9"/>
  <c r="U436" i="9"/>
  <c r="H436" i="9"/>
  <c r="Z436" i="9"/>
  <c r="AC432" i="9"/>
  <c r="AC433" i="9" s="1"/>
  <c r="P432" i="9"/>
  <c r="P433" i="9" s="1"/>
  <c r="B446" i="9"/>
  <c r="C446" i="9" s="1"/>
  <c r="W445" i="9"/>
  <c r="Y444" i="9"/>
  <c r="L444" i="9"/>
  <c r="AA440" i="9"/>
  <c r="F436" i="9"/>
  <c r="P436" i="9"/>
  <c r="K436" i="9"/>
  <c r="T432" i="9"/>
  <c r="T433" i="9" s="1"/>
  <c r="F432" i="9"/>
  <c r="X432" i="9"/>
  <c r="X433" i="9" s="1"/>
  <c r="F444" i="9"/>
  <c r="J444" i="9"/>
  <c r="T444" i="9"/>
  <c r="AD435" i="9"/>
  <c r="AD439" i="9"/>
  <c r="AC436" i="9"/>
  <c r="N436" i="9"/>
  <c r="X436" i="9"/>
  <c r="S436" i="9"/>
  <c r="AD431" i="9"/>
  <c r="AA432" i="9"/>
  <c r="AA433" i="9" s="1"/>
  <c r="N432" i="9"/>
  <c r="N433" i="9" s="1"/>
  <c r="I432" i="9"/>
  <c r="I433" i="9" s="1"/>
  <c r="G444" i="9"/>
  <c r="R444" i="9"/>
  <c r="AB444" i="9"/>
  <c r="AD427" i="9"/>
  <c r="AD428" i="9" s="1"/>
  <c r="F428" i="9"/>
  <c r="O440" i="9"/>
  <c r="Y440" i="9"/>
  <c r="L440" i="9"/>
  <c r="AB436" i="9"/>
  <c r="V436" i="9"/>
  <c r="I436" i="9"/>
  <c r="AA436" i="9"/>
  <c r="AB432" i="9"/>
  <c r="AB433" i="9" s="1"/>
  <c r="V432" i="9"/>
  <c r="V433" i="9" s="1"/>
  <c r="Q432" i="9"/>
  <c r="Q433" i="9" s="1"/>
  <c r="H444" i="9"/>
  <c r="Z444" i="9"/>
  <c r="M444" i="9"/>
  <c r="G436" i="9"/>
  <c r="Q436" i="9"/>
  <c r="G432" i="9"/>
  <c r="G433" i="9" s="1"/>
  <c r="Y432" i="9"/>
  <c r="Y433" i="9" s="1"/>
  <c r="N444" i="9"/>
  <c r="P444" i="9"/>
  <c r="K444" i="9"/>
  <c r="U444" i="9"/>
  <c r="W437" i="9"/>
  <c r="W438" i="9" s="1"/>
  <c r="O437" i="9"/>
  <c r="G437" i="9"/>
  <c r="V437" i="9"/>
  <c r="F437" i="9"/>
  <c r="U437" i="9"/>
  <c r="M437" i="9"/>
  <c r="M438" i="9" s="1"/>
  <c r="AB437" i="9"/>
  <c r="T437" i="9"/>
  <c r="T438" i="9" s="1"/>
  <c r="L437" i="9"/>
  <c r="N437" i="9"/>
  <c r="AA437" i="9"/>
  <c r="K437" i="9"/>
  <c r="Z437" i="9"/>
  <c r="R437" i="9"/>
  <c r="R438" i="9" s="1"/>
  <c r="J437" i="9"/>
  <c r="J438" i="9" s="1"/>
  <c r="X437" i="9"/>
  <c r="Q437" i="9"/>
  <c r="P437" i="9"/>
  <c r="H437" i="9"/>
  <c r="Y437" i="9"/>
  <c r="Y438" i="9" s="1"/>
  <c r="M440" i="9"/>
  <c r="B442" i="9"/>
  <c r="C442" i="9" s="1"/>
  <c r="O441" i="9"/>
  <c r="AB441" i="9"/>
  <c r="L441" i="9"/>
  <c r="P441" i="9"/>
  <c r="Y441" i="9"/>
  <c r="Q441" i="9"/>
  <c r="J441" i="9"/>
  <c r="R440" i="9"/>
  <c r="L436" i="9"/>
  <c r="O436" i="9"/>
  <c r="K432" i="9"/>
  <c r="K433" i="9" s="1"/>
  <c r="O432" i="9"/>
  <c r="O433" i="9" s="1"/>
  <c r="O444" i="9"/>
  <c r="X444" i="9"/>
  <c r="S444" i="9"/>
  <c r="D100" i="8"/>
  <c r="E99" i="8"/>
  <c r="AD435" i="7"/>
  <c r="J433" i="7"/>
  <c r="G433" i="7"/>
  <c r="M433" i="7"/>
  <c r="AB433" i="7"/>
  <c r="Q433" i="7"/>
  <c r="AD431" i="7"/>
  <c r="N444" i="7"/>
  <c r="P444" i="7"/>
  <c r="K444" i="7"/>
  <c r="U444" i="7"/>
  <c r="AD427" i="7"/>
  <c r="N440" i="7"/>
  <c r="H440" i="7"/>
  <c r="Z440" i="7"/>
  <c r="O432" i="7"/>
  <c r="O433" i="7" s="1"/>
  <c r="S432" i="7"/>
  <c r="S433" i="7" s="1"/>
  <c r="AC432" i="7"/>
  <c r="AC433" i="7" s="1"/>
  <c r="Y436" i="7"/>
  <c r="Z436" i="7"/>
  <c r="M436" i="7"/>
  <c r="W436" i="7"/>
  <c r="S444" i="7"/>
  <c r="AC444" i="7"/>
  <c r="U440" i="7"/>
  <c r="P440" i="7"/>
  <c r="K440" i="7"/>
  <c r="I432" i="7"/>
  <c r="I433" i="7" s="1"/>
  <c r="AA432" i="7"/>
  <c r="AA433" i="7" s="1"/>
  <c r="F432" i="7"/>
  <c r="F433" i="7" s="1"/>
  <c r="AD439" i="7"/>
  <c r="H436" i="7"/>
  <c r="K436" i="7"/>
  <c r="U436" i="7"/>
  <c r="AA437" i="7"/>
  <c r="B442" i="7"/>
  <c r="C442" i="7" s="1"/>
  <c r="W441" i="7"/>
  <c r="O441" i="7"/>
  <c r="G441" i="7"/>
  <c r="AC441" i="7"/>
  <c r="U441" i="7"/>
  <c r="M441" i="7"/>
  <c r="AB441" i="7"/>
  <c r="T441" i="7"/>
  <c r="V441" i="7"/>
  <c r="S441" i="7"/>
  <c r="K441" i="7"/>
  <c r="Z441" i="7"/>
  <c r="Y441" i="7"/>
  <c r="R441" i="7"/>
  <c r="J441" i="7"/>
  <c r="V440" i="7"/>
  <c r="X440" i="7"/>
  <c r="S440" i="7"/>
  <c r="N432" i="7"/>
  <c r="N433" i="7" s="1"/>
  <c r="I436" i="7"/>
  <c r="S436" i="7"/>
  <c r="AC436" i="7"/>
  <c r="AD428" i="7"/>
  <c r="H433" i="7"/>
  <c r="AC440" i="7"/>
  <c r="I440" i="7"/>
  <c r="AA440" i="7"/>
  <c r="W432" i="7"/>
  <c r="W433" i="7" s="1"/>
  <c r="Y432" i="7"/>
  <c r="Y433" i="7" s="1"/>
  <c r="L432" i="7"/>
  <c r="L433" i="7" s="1"/>
  <c r="V432" i="7"/>
  <c r="V433" i="7" s="1"/>
  <c r="P436" i="7"/>
  <c r="AA436" i="7"/>
  <c r="F436" i="7"/>
  <c r="G440" i="7"/>
  <c r="Q440" i="7"/>
  <c r="T432" i="7"/>
  <c r="T433" i="7" s="1"/>
  <c r="U433" i="7"/>
  <c r="N436" i="7"/>
  <c r="R449" i="7"/>
  <c r="J449" i="7"/>
  <c r="X449" i="7"/>
  <c r="B450" i="7"/>
  <c r="C450" i="7" s="1"/>
  <c r="W449" i="7"/>
  <c r="B454" i="7"/>
  <c r="C454" i="7" s="1"/>
  <c r="V449" i="7"/>
  <c r="AC449" i="7"/>
  <c r="U449" i="7"/>
  <c r="Y449" i="7"/>
  <c r="AB449" i="7"/>
  <c r="AA449" i="7"/>
  <c r="S449" i="7"/>
  <c r="L449" i="7"/>
  <c r="Q445" i="7"/>
  <c r="I445" i="7"/>
  <c r="P445" i="7"/>
  <c r="H445" i="7"/>
  <c r="B446" i="7"/>
  <c r="C446" i="7" s="1"/>
  <c r="G445" i="7"/>
  <c r="V445" i="7"/>
  <c r="F445" i="7"/>
  <c r="AC445" i="7"/>
  <c r="T445" i="7"/>
  <c r="L445" i="7"/>
  <c r="U445" i="7"/>
  <c r="AA445" i="7"/>
  <c r="Z445" i="7"/>
  <c r="K445" i="7"/>
  <c r="J444" i="7"/>
  <c r="O440" i="7"/>
  <c r="Y440" i="7"/>
  <c r="X432" i="7"/>
  <c r="X433" i="7" s="1"/>
  <c r="R432" i="7"/>
  <c r="R433" i="7" s="1"/>
  <c r="X436" i="7"/>
  <c r="L436" i="7"/>
  <c r="D101" i="6"/>
  <c r="E100" i="6"/>
  <c r="AA423" i="5"/>
  <c r="N423" i="5"/>
  <c r="AD429" i="5"/>
  <c r="K435" i="5"/>
  <c r="Z435" i="5"/>
  <c r="R435" i="5"/>
  <c r="B436" i="5"/>
  <c r="C436" i="5" s="1"/>
  <c r="W435" i="5"/>
  <c r="O435" i="5"/>
  <c r="G435" i="5"/>
  <c r="I435" i="5"/>
  <c r="AB435" i="5"/>
  <c r="F435" i="5"/>
  <c r="J435" i="5"/>
  <c r="T430" i="5"/>
  <c r="H430" i="5"/>
  <c r="AA430" i="5"/>
  <c r="U426" i="5"/>
  <c r="X426" i="5"/>
  <c r="S426" i="5"/>
  <c r="U422" i="5"/>
  <c r="U423" i="5" s="1"/>
  <c r="V422" i="5"/>
  <c r="V423" i="5" s="1"/>
  <c r="Q422" i="5"/>
  <c r="Q423" i="5" s="1"/>
  <c r="B432" i="5"/>
  <c r="C432" i="5" s="1"/>
  <c r="R431" i="5"/>
  <c r="AC431" i="5"/>
  <c r="AD421" i="5"/>
  <c r="AC426" i="5"/>
  <c r="I426" i="5"/>
  <c r="AA426" i="5"/>
  <c r="AD417" i="5"/>
  <c r="AC422" i="5"/>
  <c r="AC423" i="5" s="1"/>
  <c r="G422" i="5"/>
  <c r="G423" i="5" s="1"/>
  <c r="Y422" i="5"/>
  <c r="Y423" i="5" s="1"/>
  <c r="U430" i="5"/>
  <c r="O422" i="5"/>
  <c r="O423" i="5" s="1"/>
  <c r="J422" i="5"/>
  <c r="J423" i="5" s="1"/>
  <c r="F418" i="5"/>
  <c r="S430" i="5"/>
  <c r="P430" i="5"/>
  <c r="X430" i="5"/>
  <c r="Y430" i="5"/>
  <c r="AC430" i="5"/>
  <c r="S439" i="5"/>
  <c r="P439" i="5"/>
  <c r="B444" i="5"/>
  <c r="C444" i="5" s="1"/>
  <c r="Z439" i="5"/>
  <c r="B440" i="5"/>
  <c r="C440" i="5" s="1"/>
  <c r="O426" i="5"/>
  <c r="Y426" i="5"/>
  <c r="L426" i="5"/>
  <c r="L422" i="5"/>
  <c r="L423" i="5" s="1"/>
  <c r="W422" i="5"/>
  <c r="W423" i="5" s="1"/>
  <c r="R422" i="5"/>
  <c r="R423" i="5" s="1"/>
  <c r="AD418" i="5"/>
  <c r="AE418" i="5" s="1"/>
  <c r="M430" i="5"/>
  <c r="W430" i="5"/>
  <c r="J430" i="5"/>
  <c r="G434" i="5"/>
  <c r="F426" i="5"/>
  <c r="W426" i="5"/>
  <c r="J426" i="5"/>
  <c r="T426" i="5"/>
  <c r="T422" i="5"/>
  <c r="T423" i="5" s="1"/>
  <c r="H422" i="5"/>
  <c r="H423" i="5" s="1"/>
  <c r="Z422" i="5"/>
  <c r="Z423" i="5" s="1"/>
  <c r="G430" i="5"/>
  <c r="F430" i="5"/>
  <c r="O430" i="5"/>
  <c r="AB430" i="5"/>
  <c r="Z430" i="5"/>
  <c r="N430" i="5"/>
  <c r="AC434" i="5"/>
  <c r="X434" i="5"/>
  <c r="L434" i="5"/>
  <c r="O434" i="5"/>
  <c r="N426" i="5"/>
  <c r="H427" i="5"/>
  <c r="W427" i="5"/>
  <c r="O427" i="5"/>
  <c r="G427" i="5"/>
  <c r="G428" i="5" s="1"/>
  <c r="U427" i="5"/>
  <c r="M427" i="5"/>
  <c r="M428" i="5" s="1"/>
  <c r="AB427" i="5"/>
  <c r="T427" i="5"/>
  <c r="V427" i="5"/>
  <c r="K427" i="5"/>
  <c r="K428" i="5" s="1"/>
  <c r="Y427" i="5"/>
  <c r="Q427" i="5"/>
  <c r="Q428" i="5" s="1"/>
  <c r="I427" i="5"/>
  <c r="J427" i="5"/>
  <c r="R426" i="5"/>
  <c r="AB426" i="5"/>
  <c r="AB422" i="5"/>
  <c r="AB423" i="5" s="1"/>
  <c r="P422" i="5"/>
  <c r="P423" i="5" s="1"/>
  <c r="K422" i="5"/>
  <c r="K423" i="5" s="1"/>
  <c r="Q430" i="5"/>
  <c r="R430" i="5"/>
  <c r="AD425" i="5"/>
  <c r="L430" i="5"/>
  <c r="I430" i="5"/>
  <c r="K430" i="5"/>
  <c r="H434" i="5"/>
  <c r="I434" i="5"/>
  <c r="T434" i="5"/>
  <c r="V426" i="5"/>
  <c r="H426" i="5"/>
  <c r="F422" i="5"/>
  <c r="F423" i="5" s="1"/>
  <c r="X422" i="5"/>
  <c r="X423" i="5" s="1"/>
  <c r="E100" i="4"/>
  <c r="D101" i="4"/>
  <c r="V197" i="3"/>
  <c r="V198" i="3" s="1"/>
  <c r="D55" i="2"/>
  <c r="E54" i="2"/>
  <c r="H201" i="3"/>
  <c r="P201" i="3"/>
  <c r="Y197" i="3"/>
  <c r="Y198" i="3" s="1"/>
  <c r="AB197" i="3"/>
  <c r="AB198" i="3" s="1"/>
  <c r="AA205" i="3"/>
  <c r="L205" i="3"/>
  <c r="I201" i="3"/>
  <c r="P205" i="3"/>
  <c r="J201" i="3"/>
  <c r="U201" i="3"/>
  <c r="X197" i="3"/>
  <c r="X198" i="3" s="1"/>
  <c r="F197" i="3"/>
  <c r="U197" i="3"/>
  <c r="N205" i="3"/>
  <c r="T205" i="3"/>
  <c r="Z197" i="3"/>
  <c r="AC197" i="3"/>
  <c r="AC198" i="3" s="1"/>
  <c r="R205" i="3"/>
  <c r="AB205" i="3"/>
  <c r="I197" i="3"/>
  <c r="I198" i="3" s="1"/>
  <c r="K197" i="3"/>
  <c r="K198" i="3" s="1"/>
  <c r="G197" i="3"/>
  <c r="G198" i="3" s="1"/>
  <c r="Y205" i="3"/>
  <c r="U205" i="3"/>
  <c r="N201" i="3"/>
  <c r="Q197" i="3"/>
  <c r="S197" i="3"/>
  <c r="S198" i="3" s="1"/>
  <c r="W197" i="3"/>
  <c r="W198" i="3" s="1"/>
  <c r="F205" i="3"/>
  <c r="O205" i="3"/>
  <c r="V209" i="3"/>
  <c r="R201" i="3"/>
  <c r="M197" i="3"/>
  <c r="M198" i="3" s="1"/>
  <c r="J197" i="3"/>
  <c r="J198" i="3" s="1"/>
  <c r="L197" i="3"/>
  <c r="L198" i="3" s="1"/>
  <c r="H197" i="3"/>
  <c r="H198" i="3" s="1"/>
  <c r="Z205" i="3"/>
  <c r="W205" i="3"/>
  <c r="M209" i="3"/>
  <c r="T201" i="3"/>
  <c r="R197" i="3"/>
  <c r="R198" i="3" s="1"/>
  <c r="T197" i="3"/>
  <c r="T198" i="3" s="1"/>
  <c r="P197" i="3"/>
  <c r="P198" i="3" s="1"/>
  <c r="J205" i="3"/>
  <c r="H205" i="3"/>
  <c r="X209" i="3"/>
  <c r="AB201" i="3"/>
  <c r="U209" i="3"/>
  <c r="N209" i="3"/>
  <c r="K209" i="3"/>
  <c r="AC209" i="3"/>
  <c r="Q201" i="3"/>
  <c r="M201" i="3"/>
  <c r="X201" i="3"/>
  <c r="C206" i="3"/>
  <c r="X206" i="3" s="1"/>
  <c r="Z209" i="3"/>
  <c r="G209" i="3"/>
  <c r="AE188" i="3"/>
  <c r="AF188" i="3"/>
  <c r="I205" i="3"/>
  <c r="M205" i="3"/>
  <c r="X205" i="3"/>
  <c r="I209" i="3"/>
  <c r="AA209" i="3"/>
  <c r="O209" i="3"/>
  <c r="V201" i="3"/>
  <c r="K201" i="3"/>
  <c r="AC201" i="3"/>
  <c r="J209" i="3"/>
  <c r="L209" i="3"/>
  <c r="W209" i="3"/>
  <c r="Y201" i="3"/>
  <c r="S201" i="3"/>
  <c r="G201" i="3"/>
  <c r="C214" i="3"/>
  <c r="O214" i="3" s="1"/>
  <c r="Y209" i="3"/>
  <c r="V205" i="3"/>
  <c r="K205" i="3"/>
  <c r="AC205" i="3"/>
  <c r="Q209" i="3"/>
  <c r="T209" i="3"/>
  <c r="H209" i="3"/>
  <c r="F201" i="3"/>
  <c r="AA201" i="3"/>
  <c r="O201" i="3"/>
  <c r="F209" i="3"/>
  <c r="C202" i="3"/>
  <c r="X202" i="3" s="1"/>
  <c r="S209" i="3"/>
  <c r="C210" i="3"/>
  <c r="AC210" i="3" s="1"/>
  <c r="N197" i="3"/>
  <c r="N198" i="3" s="1"/>
  <c r="AA197" i="3"/>
  <c r="AA198" i="3" s="1"/>
  <c r="Q205" i="3"/>
  <c r="S205" i="3"/>
  <c r="R209" i="3"/>
  <c r="AB209" i="3"/>
  <c r="Z201" i="3"/>
  <c r="L201" i="3"/>
  <c r="Q198" i="3"/>
  <c r="AD204" i="3"/>
  <c r="F198" i="3"/>
  <c r="U198" i="3"/>
  <c r="O198" i="3"/>
  <c r="AD196" i="3"/>
  <c r="Z198" i="3"/>
  <c r="B207" i="3"/>
  <c r="AD200" i="3"/>
  <c r="B219" i="3"/>
  <c r="B215" i="3"/>
  <c r="B211" i="3"/>
  <c r="AD192" i="3"/>
  <c r="AD193" i="3" s="1"/>
  <c r="AE193" i="3" s="1"/>
  <c r="C454" i="11" l="1"/>
  <c r="X438" i="11"/>
  <c r="V438" i="11"/>
  <c r="AE428" i="11"/>
  <c r="AF428" i="11"/>
  <c r="H93" i="10" s="1"/>
  <c r="N449" i="11"/>
  <c r="P449" i="11"/>
  <c r="U446" i="11"/>
  <c r="Q446" i="11"/>
  <c r="B447" i="11"/>
  <c r="C447" i="11" s="1"/>
  <c r="G446" i="11"/>
  <c r="L449" i="11"/>
  <c r="V449" i="11"/>
  <c r="X449" i="11"/>
  <c r="S445" i="11"/>
  <c r="AC445" i="11"/>
  <c r="H445" i="11"/>
  <c r="AD432" i="11"/>
  <c r="AD433" i="11" s="1"/>
  <c r="AE433" i="11" s="1"/>
  <c r="F433" i="11"/>
  <c r="AB442" i="11"/>
  <c r="T442" i="11"/>
  <c r="S442" i="11"/>
  <c r="K442" i="11"/>
  <c r="K443" i="11" s="1"/>
  <c r="Z442" i="11"/>
  <c r="Z443" i="11" s="1"/>
  <c r="R442" i="11"/>
  <c r="Q442" i="11"/>
  <c r="Q443" i="11" s="1"/>
  <c r="X442" i="11"/>
  <c r="P442" i="11"/>
  <c r="P443" i="11" s="1"/>
  <c r="H442" i="11"/>
  <c r="H443" i="11" s="1"/>
  <c r="W442" i="11"/>
  <c r="V442" i="11"/>
  <c r="N442" i="11"/>
  <c r="F442" i="11"/>
  <c r="AC442" i="11"/>
  <c r="AC443" i="11" s="1"/>
  <c r="U442" i="11"/>
  <c r="U443" i="11" s="1"/>
  <c r="M442" i="11"/>
  <c r="M443" i="11" s="1"/>
  <c r="T449" i="11"/>
  <c r="B455" i="11"/>
  <c r="C455" i="11" s="1"/>
  <c r="B459" i="11"/>
  <c r="C459" i="11" s="1"/>
  <c r="T454" i="11"/>
  <c r="F454" i="11"/>
  <c r="J454" i="11"/>
  <c r="Q454" i="11"/>
  <c r="I449" i="11"/>
  <c r="F445" i="11"/>
  <c r="P445" i="11"/>
  <c r="AB449" i="11"/>
  <c r="G449" i="11"/>
  <c r="Q449" i="11"/>
  <c r="N445" i="11"/>
  <c r="X445" i="11"/>
  <c r="AD444" i="11"/>
  <c r="M449" i="11"/>
  <c r="O449" i="11"/>
  <c r="Y449" i="11"/>
  <c r="L445" i="11"/>
  <c r="V445" i="11"/>
  <c r="I445" i="11"/>
  <c r="N441" i="11"/>
  <c r="X441" i="11"/>
  <c r="W443" i="11"/>
  <c r="K449" i="11"/>
  <c r="U449" i="11"/>
  <c r="W449" i="11"/>
  <c r="J449" i="11"/>
  <c r="I437" i="11"/>
  <c r="I438" i="11" s="1"/>
  <c r="AA437" i="11"/>
  <c r="AA438" i="11" s="1"/>
  <c r="F437" i="11"/>
  <c r="J445" i="11"/>
  <c r="T445" i="11"/>
  <c r="G445" i="11"/>
  <c r="Q445" i="11"/>
  <c r="Y441" i="11"/>
  <c r="L441" i="11"/>
  <c r="V441" i="11"/>
  <c r="S449" i="11"/>
  <c r="AC449" i="11"/>
  <c r="T450" i="11"/>
  <c r="F450" i="11"/>
  <c r="J450" i="11"/>
  <c r="Q450" i="11"/>
  <c r="O450" i="11"/>
  <c r="B451" i="11"/>
  <c r="C451" i="11" s="1"/>
  <c r="R449" i="11"/>
  <c r="N437" i="11"/>
  <c r="N438" i="11" s="1"/>
  <c r="S443" i="11"/>
  <c r="AD440" i="11"/>
  <c r="R445" i="11"/>
  <c r="AB445" i="11"/>
  <c r="O445" i="11"/>
  <c r="Y445" i="11"/>
  <c r="J441" i="11"/>
  <c r="T441" i="11"/>
  <c r="G441" i="11"/>
  <c r="S438" i="11"/>
  <c r="AD436" i="11"/>
  <c r="AA449" i="11"/>
  <c r="F449" i="11"/>
  <c r="H449" i="11"/>
  <c r="Y437" i="11"/>
  <c r="Y438" i="11" s="1"/>
  <c r="L437" i="11"/>
  <c r="L438" i="11" s="1"/>
  <c r="Z445" i="11"/>
  <c r="M445" i="11"/>
  <c r="R441" i="11"/>
  <c r="AB441" i="11"/>
  <c r="D101" i="10"/>
  <c r="E100" i="10"/>
  <c r="H449" i="9"/>
  <c r="O449" i="9"/>
  <c r="G449" i="9"/>
  <c r="C454" i="9"/>
  <c r="P449" i="9"/>
  <c r="Y449" i="9"/>
  <c r="R449" i="9"/>
  <c r="F449" i="9"/>
  <c r="I449" i="9"/>
  <c r="V449" i="9"/>
  <c r="O438" i="9"/>
  <c r="Z449" i="9"/>
  <c r="L449" i="9"/>
  <c r="F438" i="9"/>
  <c r="AA438" i="9"/>
  <c r="U438" i="9"/>
  <c r="G438" i="9"/>
  <c r="N441" i="9"/>
  <c r="X441" i="9"/>
  <c r="N438" i="9"/>
  <c r="AD444" i="9"/>
  <c r="Z445" i="9"/>
  <c r="U445" i="9"/>
  <c r="AC446" i="9"/>
  <c r="U446" i="9"/>
  <c r="M446" i="9"/>
  <c r="AB446" i="9"/>
  <c r="T446" i="9"/>
  <c r="AA446" i="9"/>
  <c r="S446" i="9"/>
  <c r="K446" i="9"/>
  <c r="Z446" i="9"/>
  <c r="R446" i="9"/>
  <c r="Q446" i="9"/>
  <c r="I446" i="9"/>
  <c r="X446" i="9"/>
  <c r="P446" i="9"/>
  <c r="H446" i="9"/>
  <c r="G446" i="9"/>
  <c r="B447" i="9"/>
  <c r="C447" i="9" s="1"/>
  <c r="W446" i="9"/>
  <c r="V446" i="9"/>
  <c r="N446" i="9"/>
  <c r="O446" i="9"/>
  <c r="N449" i="9"/>
  <c r="AA445" i="9"/>
  <c r="AC445" i="9"/>
  <c r="H445" i="9"/>
  <c r="Z438" i="9"/>
  <c r="V441" i="9"/>
  <c r="R441" i="9"/>
  <c r="T441" i="9"/>
  <c r="G441" i="9"/>
  <c r="AD440" i="9"/>
  <c r="Q438" i="9"/>
  <c r="AD432" i="9"/>
  <c r="AD433" i="9" s="1"/>
  <c r="AE433" i="9" s="1"/>
  <c r="F433" i="9"/>
  <c r="J445" i="9"/>
  <c r="F445" i="9"/>
  <c r="P445" i="9"/>
  <c r="H438" i="9"/>
  <c r="J450" i="9"/>
  <c r="Y450" i="9"/>
  <c r="B451" i="9"/>
  <c r="C451" i="9" s="1"/>
  <c r="W450" i="9"/>
  <c r="O450" i="9"/>
  <c r="M450" i="9"/>
  <c r="L450" i="9"/>
  <c r="I450" i="9"/>
  <c r="J449" i="9"/>
  <c r="T449" i="9"/>
  <c r="Q454" i="9"/>
  <c r="B455" i="9"/>
  <c r="C455" i="9" s="1"/>
  <c r="G454" i="9"/>
  <c r="B459" i="9"/>
  <c r="S454" i="9"/>
  <c r="AC454" i="9"/>
  <c r="Z441" i="9"/>
  <c r="M441" i="9"/>
  <c r="W441" i="9"/>
  <c r="K438" i="9"/>
  <c r="L445" i="9"/>
  <c r="V445" i="9"/>
  <c r="I445" i="9"/>
  <c r="M449" i="9"/>
  <c r="N445" i="9"/>
  <c r="X445" i="9"/>
  <c r="L438" i="9"/>
  <c r="K441" i="9"/>
  <c r="U441" i="9"/>
  <c r="Z442" i="9"/>
  <c r="AA442" i="9"/>
  <c r="S442" i="9"/>
  <c r="K442" i="9"/>
  <c r="Q442" i="9"/>
  <c r="Q443" i="9" s="1"/>
  <c r="I442" i="9"/>
  <c r="X442" i="9"/>
  <c r="P442" i="9"/>
  <c r="P443" i="9" s="1"/>
  <c r="AC442" i="9"/>
  <c r="V442" i="9"/>
  <c r="U442" i="9"/>
  <c r="N442" i="9"/>
  <c r="I437" i="9"/>
  <c r="I438" i="9" s="1"/>
  <c r="S437" i="9"/>
  <c r="AC437" i="9"/>
  <c r="AC438" i="9" s="1"/>
  <c r="AF428" i="9"/>
  <c r="H93" i="8" s="1"/>
  <c r="AE428" i="9"/>
  <c r="P438" i="9"/>
  <c r="K445" i="9"/>
  <c r="T445" i="9"/>
  <c r="G445" i="9"/>
  <c r="Q445" i="9"/>
  <c r="Q449" i="9"/>
  <c r="K449" i="9"/>
  <c r="U449" i="9"/>
  <c r="V438" i="9"/>
  <c r="AD436" i="9"/>
  <c r="R445" i="9"/>
  <c r="AB445" i="9"/>
  <c r="O445" i="9"/>
  <c r="Y445" i="9"/>
  <c r="W449" i="9"/>
  <c r="S449" i="9"/>
  <c r="AC449" i="9"/>
  <c r="S441" i="9"/>
  <c r="AC441" i="9"/>
  <c r="H441" i="9"/>
  <c r="I441" i="9"/>
  <c r="AA441" i="9"/>
  <c r="F441" i="9"/>
  <c r="AB438" i="9"/>
  <c r="X438" i="9"/>
  <c r="S445" i="9"/>
  <c r="M445" i="9"/>
  <c r="X449" i="9"/>
  <c r="AA449" i="9"/>
  <c r="D101" i="8"/>
  <c r="E100" i="8"/>
  <c r="AA438" i="7"/>
  <c r="U450" i="7"/>
  <c r="M450" i="7"/>
  <c r="K450" i="7"/>
  <c r="Q450" i="7"/>
  <c r="G450" i="7"/>
  <c r="B451" i="7"/>
  <c r="C451" i="7" s="1"/>
  <c r="O450" i="7"/>
  <c r="N445" i="7"/>
  <c r="X445" i="7"/>
  <c r="T449" i="7"/>
  <c r="F449" i="7"/>
  <c r="H449" i="7"/>
  <c r="Z449" i="7"/>
  <c r="AC437" i="7"/>
  <c r="AC438" i="7" s="1"/>
  <c r="V437" i="7"/>
  <c r="V438" i="7" s="1"/>
  <c r="Q437" i="7"/>
  <c r="Q438" i="7" s="1"/>
  <c r="AD440" i="7"/>
  <c r="N449" i="7"/>
  <c r="P449" i="7"/>
  <c r="L437" i="7"/>
  <c r="G437" i="7"/>
  <c r="G438" i="7" s="1"/>
  <c r="Y437" i="7"/>
  <c r="Y438" i="7" s="1"/>
  <c r="AB442" i="7"/>
  <c r="AB443" i="7" s="1"/>
  <c r="T442" i="7"/>
  <c r="T443" i="7" s="1"/>
  <c r="R442" i="7"/>
  <c r="R443" i="7" s="1"/>
  <c r="Q442" i="7"/>
  <c r="W442" i="7"/>
  <c r="W443" i="7" s="1"/>
  <c r="AC442" i="7"/>
  <c r="AC443" i="7" s="1"/>
  <c r="F442" i="7"/>
  <c r="M437" i="7"/>
  <c r="M438" i="7" s="1"/>
  <c r="O437" i="7"/>
  <c r="O438" i="7" s="1"/>
  <c r="J437" i="7"/>
  <c r="J438" i="7" s="1"/>
  <c r="B455" i="7"/>
  <c r="C455" i="7" s="1"/>
  <c r="O454" i="7"/>
  <c r="B459" i="7"/>
  <c r="C459" i="7" s="1"/>
  <c r="F454" i="7"/>
  <c r="M454" i="7"/>
  <c r="AC454" i="7"/>
  <c r="AA454" i="7"/>
  <c r="Z454" i="7"/>
  <c r="I454" i="7"/>
  <c r="H454" i="7"/>
  <c r="Q454" i="7"/>
  <c r="I449" i="7"/>
  <c r="H441" i="7"/>
  <c r="T437" i="7"/>
  <c r="T438" i="7" s="1"/>
  <c r="W437" i="7"/>
  <c r="W438" i="7" s="1"/>
  <c r="R437" i="7"/>
  <c r="R438" i="7" s="1"/>
  <c r="O445" i="7"/>
  <c r="R445" i="7"/>
  <c r="M445" i="7"/>
  <c r="W445" i="7"/>
  <c r="K449" i="7"/>
  <c r="G449" i="7"/>
  <c r="Q449" i="7"/>
  <c r="AF428" i="7"/>
  <c r="H93" i="6" s="1"/>
  <c r="AE428" i="7"/>
  <c r="I441" i="7"/>
  <c r="AA441" i="7"/>
  <c r="F441" i="7"/>
  <c r="P441" i="7"/>
  <c r="U437" i="7"/>
  <c r="U438" i="7" s="1"/>
  <c r="H437" i="7"/>
  <c r="H438" i="7" s="1"/>
  <c r="Z437" i="7"/>
  <c r="Z438" i="7" s="1"/>
  <c r="AD444" i="7"/>
  <c r="L438" i="7"/>
  <c r="J445" i="7"/>
  <c r="AB445" i="7"/>
  <c r="Y445" i="7"/>
  <c r="S445" i="7"/>
  <c r="AA446" i="7"/>
  <c r="B447" i="7"/>
  <c r="C447" i="7" s="1"/>
  <c r="M449" i="7"/>
  <c r="O449" i="7"/>
  <c r="AD436" i="7"/>
  <c r="N441" i="7"/>
  <c r="X441" i="7"/>
  <c r="AB437" i="7"/>
  <c r="AB438" i="7" s="1"/>
  <c r="P437" i="7"/>
  <c r="P438" i="7" s="1"/>
  <c r="K437" i="7"/>
  <c r="K438" i="7" s="1"/>
  <c r="AD432" i="7"/>
  <c r="AD433" i="7" s="1"/>
  <c r="AE433" i="7" s="1"/>
  <c r="Q441" i="7"/>
  <c r="Q443" i="7" s="1"/>
  <c r="L441" i="7"/>
  <c r="F437" i="7"/>
  <c r="F438" i="7" s="1"/>
  <c r="X437" i="7"/>
  <c r="X438" i="7" s="1"/>
  <c r="S437" i="7"/>
  <c r="S438" i="7" s="1"/>
  <c r="N437" i="7"/>
  <c r="N438" i="7" s="1"/>
  <c r="I437" i="7"/>
  <c r="I438" i="7" s="1"/>
  <c r="E101" i="6"/>
  <c r="D102" i="6"/>
  <c r="U428" i="5"/>
  <c r="T428" i="5"/>
  <c r="J428" i="5"/>
  <c r="H428" i="5"/>
  <c r="AD426" i="5"/>
  <c r="O428" i="5"/>
  <c r="W439" i="5"/>
  <c r="H439" i="5"/>
  <c r="AA439" i="5"/>
  <c r="I428" i="5"/>
  <c r="O431" i="5"/>
  <c r="Z431" i="5"/>
  <c r="AA431" i="5"/>
  <c r="L431" i="5"/>
  <c r="W431" i="5"/>
  <c r="M439" i="5"/>
  <c r="G439" i="5"/>
  <c r="X439" i="5"/>
  <c r="L439" i="5"/>
  <c r="K431" i="5"/>
  <c r="T431" i="5"/>
  <c r="N432" i="5"/>
  <c r="J439" i="5"/>
  <c r="AC439" i="5"/>
  <c r="I439" i="5"/>
  <c r="T439" i="5"/>
  <c r="M431" i="5"/>
  <c r="AB431" i="5"/>
  <c r="I431" i="5"/>
  <c r="T435" i="5"/>
  <c r="L435" i="5"/>
  <c r="B437" i="5"/>
  <c r="C437" i="5" s="1"/>
  <c r="V436" i="5"/>
  <c r="N436" i="5"/>
  <c r="F436" i="5"/>
  <c r="AB436" i="5"/>
  <c r="T436" i="5"/>
  <c r="W436" i="5"/>
  <c r="S436" i="5"/>
  <c r="K436" i="5"/>
  <c r="Y436" i="5"/>
  <c r="Q436" i="5"/>
  <c r="I436" i="5"/>
  <c r="H436" i="5"/>
  <c r="X436" i="5"/>
  <c r="U436" i="5"/>
  <c r="R436" i="5"/>
  <c r="P436" i="5"/>
  <c r="J436" i="5"/>
  <c r="S435" i="5"/>
  <c r="S427" i="5"/>
  <c r="S428" i="5" s="1"/>
  <c r="AC427" i="5"/>
  <c r="AC428" i="5" s="1"/>
  <c r="P427" i="5"/>
  <c r="P428" i="5" s="1"/>
  <c r="B441" i="5"/>
  <c r="C441" i="5" s="1"/>
  <c r="X440" i="5"/>
  <c r="I440" i="5"/>
  <c r="F439" i="5"/>
  <c r="Q439" i="5"/>
  <c r="AB439" i="5"/>
  <c r="P431" i="5"/>
  <c r="F431" i="5"/>
  <c r="Q431" i="5"/>
  <c r="Q435" i="5"/>
  <c r="N435" i="5"/>
  <c r="H435" i="5"/>
  <c r="AA435" i="5"/>
  <c r="V428" i="5"/>
  <c r="AB428" i="5"/>
  <c r="Z427" i="5"/>
  <c r="Z428" i="5" s="1"/>
  <c r="AA427" i="5"/>
  <c r="AA428" i="5" s="1"/>
  <c r="F427" i="5"/>
  <c r="F428" i="5" s="1"/>
  <c r="X427" i="5"/>
  <c r="X428" i="5" s="1"/>
  <c r="O439" i="5"/>
  <c r="N439" i="5"/>
  <c r="Y439" i="5"/>
  <c r="S431" i="5"/>
  <c r="N431" i="5"/>
  <c r="Y431" i="5"/>
  <c r="M435" i="5"/>
  <c r="P435" i="5"/>
  <c r="N427" i="5"/>
  <c r="N428" i="5" s="1"/>
  <c r="R439" i="5"/>
  <c r="V439" i="5"/>
  <c r="K439" i="5"/>
  <c r="U431" i="5"/>
  <c r="V431" i="5"/>
  <c r="J431" i="5"/>
  <c r="V435" i="5"/>
  <c r="U435" i="5"/>
  <c r="X435" i="5"/>
  <c r="AD422" i="5"/>
  <c r="AD423" i="5" s="1"/>
  <c r="AE423" i="5" s="1"/>
  <c r="R427" i="5"/>
  <c r="R428" i="5" s="1"/>
  <c r="L427" i="5"/>
  <c r="L428" i="5" s="1"/>
  <c r="AD430" i="5"/>
  <c r="W428" i="5"/>
  <c r="Y428" i="5"/>
  <c r="U439" i="5"/>
  <c r="Y444" i="5"/>
  <c r="Q444" i="5"/>
  <c r="I444" i="5"/>
  <c r="X444" i="5"/>
  <c r="P444" i="5"/>
  <c r="B449" i="5"/>
  <c r="C449" i="5" s="1"/>
  <c r="N444" i="5"/>
  <c r="F444" i="5"/>
  <c r="AC444" i="5"/>
  <c r="U444" i="5"/>
  <c r="M444" i="5"/>
  <c r="B445" i="5"/>
  <c r="C445" i="5" s="1"/>
  <c r="J444" i="5"/>
  <c r="AB444" i="5"/>
  <c r="G444" i="5"/>
  <c r="Z444" i="5"/>
  <c r="H444" i="5"/>
  <c r="R444" i="5"/>
  <c r="L444" i="5"/>
  <c r="O444" i="5"/>
  <c r="H431" i="5"/>
  <c r="X431" i="5"/>
  <c r="G431" i="5"/>
  <c r="AD434" i="5"/>
  <c r="Y435" i="5"/>
  <c r="AC435" i="5"/>
  <c r="D102" i="4"/>
  <c r="E101" i="4"/>
  <c r="H45" i="2"/>
  <c r="D56" i="2"/>
  <c r="E55" i="2"/>
  <c r="T210" i="3"/>
  <c r="Z210" i="3"/>
  <c r="N210" i="3"/>
  <c r="V210" i="3"/>
  <c r="AA210" i="3"/>
  <c r="S210" i="3"/>
  <c r="J210" i="3"/>
  <c r="W210" i="3"/>
  <c r="Q214" i="3"/>
  <c r="F210" i="3"/>
  <c r="H210" i="3"/>
  <c r="N214" i="3"/>
  <c r="L210" i="3"/>
  <c r="P210" i="3"/>
  <c r="F214" i="3"/>
  <c r="I210" i="3"/>
  <c r="AB210" i="3"/>
  <c r="L214" i="3"/>
  <c r="U210" i="3"/>
  <c r="U214" i="3"/>
  <c r="Q210" i="3"/>
  <c r="G210" i="3"/>
  <c r="W214" i="3"/>
  <c r="O210" i="3"/>
  <c r="Q202" i="3"/>
  <c r="Q203" i="3" s="1"/>
  <c r="J206" i="3"/>
  <c r="Z202" i="3"/>
  <c r="Z203" i="3" s="1"/>
  <c r="K202" i="3"/>
  <c r="K203" i="3" s="1"/>
  <c r="AC202" i="3"/>
  <c r="AC203" i="3" s="1"/>
  <c r="Z214" i="3"/>
  <c r="T214" i="3"/>
  <c r="H214" i="3"/>
  <c r="R206" i="3"/>
  <c r="K206" i="3"/>
  <c r="AC206" i="3"/>
  <c r="U206" i="3"/>
  <c r="F202" i="3"/>
  <c r="F203" i="3" s="1"/>
  <c r="S202" i="3"/>
  <c r="S203" i="3" s="1"/>
  <c r="G202" i="3"/>
  <c r="G203" i="3" s="1"/>
  <c r="I214" i="3"/>
  <c r="AB214" i="3"/>
  <c r="P214" i="3"/>
  <c r="N206" i="3"/>
  <c r="S206" i="3"/>
  <c r="G206" i="3"/>
  <c r="V202" i="3"/>
  <c r="V203" i="3" s="1"/>
  <c r="AA202" i="3"/>
  <c r="AA203" i="3" s="1"/>
  <c r="O202" i="3"/>
  <c r="O203" i="3" s="1"/>
  <c r="J214" i="3"/>
  <c r="M214" i="3"/>
  <c r="X214" i="3"/>
  <c r="Q206" i="3"/>
  <c r="AA206" i="3"/>
  <c r="O206" i="3"/>
  <c r="C211" i="3"/>
  <c r="P211" i="3" s="1"/>
  <c r="L202" i="3"/>
  <c r="L203" i="3" s="1"/>
  <c r="V206" i="3"/>
  <c r="L206" i="3"/>
  <c r="W206" i="3"/>
  <c r="R202" i="3"/>
  <c r="R203" i="3" s="1"/>
  <c r="U202" i="3"/>
  <c r="U203" i="3" s="1"/>
  <c r="C215" i="3"/>
  <c r="H215" i="3" s="1"/>
  <c r="W202" i="3"/>
  <c r="W203" i="3" s="1"/>
  <c r="R210" i="3"/>
  <c r="M210" i="3"/>
  <c r="X210" i="3"/>
  <c r="I202" i="3"/>
  <c r="T202" i="3"/>
  <c r="T203" i="3" s="1"/>
  <c r="H202" i="3"/>
  <c r="H203" i="3" s="1"/>
  <c r="Y214" i="3"/>
  <c r="K214" i="3"/>
  <c r="AC214" i="3"/>
  <c r="Y206" i="3"/>
  <c r="T206" i="3"/>
  <c r="H206" i="3"/>
  <c r="I206" i="3"/>
  <c r="C219" i="3"/>
  <c r="W219" i="3" s="1"/>
  <c r="J202" i="3"/>
  <c r="J203" i="3" s="1"/>
  <c r="AB202" i="3"/>
  <c r="AB203" i="3" s="1"/>
  <c r="P202" i="3"/>
  <c r="P203" i="3" s="1"/>
  <c r="R214" i="3"/>
  <c r="S214" i="3"/>
  <c r="G214" i="3"/>
  <c r="F206" i="3"/>
  <c r="AB206" i="3"/>
  <c r="P206" i="3"/>
  <c r="Y202" i="3"/>
  <c r="Y203" i="3" s="1"/>
  <c r="C207" i="3"/>
  <c r="X207" i="3" s="1"/>
  <c r="Y210" i="3"/>
  <c r="K210" i="3"/>
  <c r="N202" i="3"/>
  <c r="N203" i="3" s="1"/>
  <c r="M202" i="3"/>
  <c r="M203" i="3" s="1"/>
  <c r="V214" i="3"/>
  <c r="AA214" i="3"/>
  <c r="Z206" i="3"/>
  <c r="M206" i="3"/>
  <c r="AD201" i="3"/>
  <c r="X203" i="3"/>
  <c r="AD197" i="3"/>
  <c r="AD198" i="3" s="1"/>
  <c r="AE198" i="3" s="1"/>
  <c r="AD205" i="3"/>
  <c r="I203" i="3"/>
  <c r="AD209" i="3"/>
  <c r="B212" i="3"/>
  <c r="B224" i="3"/>
  <c r="B220" i="3"/>
  <c r="B216" i="3"/>
  <c r="AB443" i="11" l="1"/>
  <c r="V443" i="11"/>
  <c r="X443" i="11"/>
  <c r="R443" i="11"/>
  <c r="N443" i="11"/>
  <c r="B452" i="11"/>
  <c r="C452" i="11" s="1"/>
  <c r="P451" i="11"/>
  <c r="N450" i="11"/>
  <c r="AD437" i="11"/>
  <c r="F438" i="11"/>
  <c r="N454" i="11"/>
  <c r="N446" i="11"/>
  <c r="X446" i="11"/>
  <c r="S446" i="11"/>
  <c r="AC446" i="11"/>
  <c r="AD438" i="11"/>
  <c r="AE438" i="11" s="1"/>
  <c r="G450" i="11"/>
  <c r="Y450" i="11"/>
  <c r="L450" i="11"/>
  <c r="V450" i="11"/>
  <c r="AD445" i="11"/>
  <c r="Y454" i="11"/>
  <c r="L454" i="11"/>
  <c r="V454" i="11"/>
  <c r="V446" i="11"/>
  <c r="I446" i="11"/>
  <c r="AA446" i="11"/>
  <c r="AB459" i="11"/>
  <c r="T459" i="11"/>
  <c r="L459" i="11"/>
  <c r="K459" i="11"/>
  <c r="Z459" i="11"/>
  <c r="R459" i="11"/>
  <c r="J459" i="11"/>
  <c r="Q459" i="11"/>
  <c r="P459" i="11"/>
  <c r="H459" i="11"/>
  <c r="B460" i="11"/>
  <c r="C460" i="11" s="1"/>
  <c r="W459" i="11"/>
  <c r="G459" i="11"/>
  <c r="B464" i="11"/>
  <c r="V459" i="11"/>
  <c r="N459" i="11"/>
  <c r="F459" i="11"/>
  <c r="AC459" i="11"/>
  <c r="U459" i="11"/>
  <c r="W450" i="11"/>
  <c r="R450" i="11"/>
  <c r="AB450" i="11"/>
  <c r="AD441" i="11"/>
  <c r="R454" i="11"/>
  <c r="AB454" i="11"/>
  <c r="G454" i="11"/>
  <c r="O446" i="11"/>
  <c r="Y446" i="11"/>
  <c r="L446" i="11"/>
  <c r="T443" i="11"/>
  <c r="H450" i="11"/>
  <c r="Z450" i="11"/>
  <c r="M450" i="11"/>
  <c r="X454" i="11"/>
  <c r="Z454" i="11"/>
  <c r="M454" i="11"/>
  <c r="O454" i="11"/>
  <c r="I442" i="11"/>
  <c r="I443" i="11" s="1"/>
  <c r="AA442" i="11"/>
  <c r="AA443" i="11" s="1"/>
  <c r="W446" i="11"/>
  <c r="J446" i="11"/>
  <c r="T446" i="11"/>
  <c r="P450" i="11"/>
  <c r="K450" i="11"/>
  <c r="U450" i="11"/>
  <c r="H454" i="11"/>
  <c r="K454" i="11"/>
  <c r="U454" i="11"/>
  <c r="W454" i="11"/>
  <c r="P447" i="11"/>
  <c r="H447" i="11"/>
  <c r="W447" i="11"/>
  <c r="O447" i="11"/>
  <c r="V447" i="11"/>
  <c r="AC447" i="11"/>
  <c r="U447" i="11"/>
  <c r="U448" i="11" s="1"/>
  <c r="M447" i="11"/>
  <c r="AB447" i="11"/>
  <c r="L447" i="11"/>
  <c r="Y447" i="11"/>
  <c r="AA447" i="11"/>
  <c r="S447" i="11"/>
  <c r="K447" i="11"/>
  <c r="Z447" i="11"/>
  <c r="R447" i="11"/>
  <c r="R446" i="11"/>
  <c r="AB446" i="11"/>
  <c r="AB448" i="11" s="1"/>
  <c r="F443" i="11"/>
  <c r="AD449" i="11"/>
  <c r="X450" i="11"/>
  <c r="S450" i="11"/>
  <c r="AC450" i="11"/>
  <c r="P454" i="11"/>
  <c r="S454" i="11"/>
  <c r="AC454" i="11"/>
  <c r="B456" i="11"/>
  <c r="C456" i="11" s="1"/>
  <c r="K455" i="11"/>
  <c r="G442" i="11"/>
  <c r="G443" i="11" s="1"/>
  <c r="Y442" i="11"/>
  <c r="Y443" i="11" s="1"/>
  <c r="L442" i="11"/>
  <c r="L443" i="11" s="1"/>
  <c r="H446" i="11"/>
  <c r="Z446" i="11"/>
  <c r="M446" i="11"/>
  <c r="M448" i="11" s="1"/>
  <c r="I450" i="11"/>
  <c r="AA450" i="11"/>
  <c r="I454" i="11"/>
  <c r="AA454" i="11"/>
  <c r="O442" i="11"/>
  <c r="O443" i="11" s="1"/>
  <c r="J442" i="11"/>
  <c r="J443" i="11" s="1"/>
  <c r="F446" i="11"/>
  <c r="P446" i="11"/>
  <c r="K446" i="11"/>
  <c r="D102" i="10"/>
  <c r="E101" i="10"/>
  <c r="C459" i="9"/>
  <c r="P459" i="9" s="1"/>
  <c r="X443" i="9"/>
  <c r="S443" i="9"/>
  <c r="V443" i="9"/>
  <c r="AD437" i="9"/>
  <c r="AC443" i="9"/>
  <c r="AD438" i="9"/>
  <c r="AE438" i="9" s="1"/>
  <c r="K443" i="9"/>
  <c r="AB454" i="9"/>
  <c r="B460" i="9"/>
  <c r="C460" i="9" s="1"/>
  <c r="AA459" i="9"/>
  <c r="S459" i="9"/>
  <c r="B464" i="9"/>
  <c r="I454" i="9"/>
  <c r="AA454" i="9"/>
  <c r="AC450" i="9"/>
  <c r="G450" i="9"/>
  <c r="Q450" i="9"/>
  <c r="L454" i="9"/>
  <c r="W454" i="9"/>
  <c r="J454" i="9"/>
  <c r="S450" i="9"/>
  <c r="F451" i="9"/>
  <c r="AC451" i="9"/>
  <c r="M451" i="9"/>
  <c r="AA451" i="9"/>
  <c r="S451" i="9"/>
  <c r="I451" i="9"/>
  <c r="H451" i="9"/>
  <c r="B452" i="9"/>
  <c r="C452" i="9" s="1"/>
  <c r="G451" i="9"/>
  <c r="O451" i="9"/>
  <c r="R450" i="9"/>
  <c r="S438" i="9"/>
  <c r="G442" i="9"/>
  <c r="G443" i="9" s="1"/>
  <c r="Y442" i="9"/>
  <c r="Y443" i="9" s="1"/>
  <c r="L442" i="9"/>
  <c r="L443" i="9" s="1"/>
  <c r="M454" i="9"/>
  <c r="B456" i="9"/>
  <c r="C456" i="9" s="1"/>
  <c r="W455" i="9"/>
  <c r="F455" i="9"/>
  <c r="AC455" i="9"/>
  <c r="U455" i="9"/>
  <c r="M455" i="9"/>
  <c r="O455" i="9"/>
  <c r="AA455" i="9"/>
  <c r="S455" i="9"/>
  <c r="K455" i="9"/>
  <c r="Z455" i="9"/>
  <c r="I455" i="9"/>
  <c r="H455" i="9"/>
  <c r="Y455" i="9"/>
  <c r="X455" i="9"/>
  <c r="Q455" i="9"/>
  <c r="R454" i="9"/>
  <c r="U450" i="9"/>
  <c r="T450" i="9"/>
  <c r="H450" i="9"/>
  <c r="Z450" i="9"/>
  <c r="N443" i="9"/>
  <c r="Y454" i="9"/>
  <c r="AD441" i="9"/>
  <c r="O442" i="9"/>
  <c r="O443" i="9" s="1"/>
  <c r="J442" i="9"/>
  <c r="J443" i="9" s="1"/>
  <c r="T442" i="9"/>
  <c r="T443" i="9" s="1"/>
  <c r="F454" i="9"/>
  <c r="H454" i="9"/>
  <c r="Z454" i="9"/>
  <c r="AA450" i="9"/>
  <c r="F450" i="9"/>
  <c r="P450" i="9"/>
  <c r="O454" i="9"/>
  <c r="AA443" i="9"/>
  <c r="F442" i="9"/>
  <c r="F443" i="9" s="1"/>
  <c r="W442" i="9"/>
  <c r="W443" i="9" s="1"/>
  <c r="R442" i="9"/>
  <c r="R443" i="9" s="1"/>
  <c r="AB442" i="9"/>
  <c r="AB443" i="9" s="1"/>
  <c r="T454" i="9"/>
  <c r="N454" i="9"/>
  <c r="P454" i="9"/>
  <c r="K454" i="9"/>
  <c r="AB450" i="9"/>
  <c r="N450" i="9"/>
  <c r="X450" i="9"/>
  <c r="AC447" i="9"/>
  <c r="AC448" i="9" s="1"/>
  <c r="Y447" i="9"/>
  <c r="W447" i="9"/>
  <c r="W448" i="9" s="1"/>
  <c r="O447" i="9"/>
  <c r="O448" i="9" s="1"/>
  <c r="M447" i="9"/>
  <c r="M448" i="9" s="1"/>
  <c r="T447" i="9"/>
  <c r="T448" i="9" s="1"/>
  <c r="L447" i="9"/>
  <c r="Q447" i="9"/>
  <c r="Q448" i="9" s="1"/>
  <c r="K447" i="9"/>
  <c r="K448" i="9" s="1"/>
  <c r="Y446" i="9"/>
  <c r="Y448" i="9" s="1"/>
  <c r="L446" i="9"/>
  <c r="AD449" i="9"/>
  <c r="Z443" i="9"/>
  <c r="I443" i="9"/>
  <c r="M442" i="9"/>
  <c r="M443" i="9" s="1"/>
  <c r="H442" i="9"/>
  <c r="H443" i="9" s="1"/>
  <c r="U443" i="9"/>
  <c r="U454" i="9"/>
  <c r="V454" i="9"/>
  <c r="X454" i="9"/>
  <c r="K450" i="9"/>
  <c r="V450" i="9"/>
  <c r="AD445" i="9"/>
  <c r="F446" i="9"/>
  <c r="J446" i="9"/>
  <c r="D102" i="8"/>
  <c r="E101" i="8"/>
  <c r="AD445" i="7"/>
  <c r="W446" i="7"/>
  <c r="Y446" i="7"/>
  <c r="L446" i="7"/>
  <c r="N454" i="7"/>
  <c r="M442" i="7"/>
  <c r="M443" i="7" s="1"/>
  <c r="H442" i="7"/>
  <c r="H443" i="7" s="1"/>
  <c r="Z442" i="7"/>
  <c r="Z443" i="7" s="1"/>
  <c r="H450" i="7"/>
  <c r="S450" i="7"/>
  <c r="AC450" i="7"/>
  <c r="H447" i="7"/>
  <c r="J446" i="7"/>
  <c r="T446" i="7"/>
  <c r="P454" i="7"/>
  <c r="L454" i="7"/>
  <c r="V454" i="7"/>
  <c r="N442" i="7"/>
  <c r="N443" i="7" s="1"/>
  <c r="P442" i="7"/>
  <c r="P443" i="7" s="1"/>
  <c r="K442" i="7"/>
  <c r="K443" i="7" s="1"/>
  <c r="I450" i="7"/>
  <c r="AA450" i="7"/>
  <c r="F450" i="7"/>
  <c r="F446" i="7"/>
  <c r="R446" i="7"/>
  <c r="AB446" i="7"/>
  <c r="J454" i="7"/>
  <c r="T454" i="7"/>
  <c r="L459" i="7"/>
  <c r="S459" i="7"/>
  <c r="Y459" i="7"/>
  <c r="Q459" i="7"/>
  <c r="B460" i="7"/>
  <c r="C460" i="7" s="1"/>
  <c r="O459" i="7"/>
  <c r="G459" i="7"/>
  <c r="B464" i="7"/>
  <c r="C464" i="7" s="1"/>
  <c r="F459" i="7"/>
  <c r="U442" i="7"/>
  <c r="U443" i="7" s="1"/>
  <c r="X442" i="7"/>
  <c r="X443" i="7" s="1"/>
  <c r="S442" i="7"/>
  <c r="S443" i="7" s="1"/>
  <c r="N450" i="7"/>
  <c r="AD437" i="7"/>
  <c r="AD438" i="7" s="1"/>
  <c r="AE438" i="7" s="1"/>
  <c r="H446" i="7"/>
  <c r="Z446" i="7"/>
  <c r="M446" i="7"/>
  <c r="R454" i="7"/>
  <c r="AB454" i="7"/>
  <c r="G454" i="7"/>
  <c r="V442" i="7"/>
  <c r="V443" i="7" s="1"/>
  <c r="I442" i="7"/>
  <c r="I443" i="7" s="1"/>
  <c r="AA442" i="7"/>
  <c r="AA443" i="7" s="1"/>
  <c r="P450" i="7"/>
  <c r="Y450" i="7"/>
  <c r="L450" i="7"/>
  <c r="V450" i="7"/>
  <c r="K446" i="7"/>
  <c r="W450" i="7"/>
  <c r="J450" i="7"/>
  <c r="T450" i="7"/>
  <c r="G446" i="7"/>
  <c r="N446" i="7"/>
  <c r="X446" i="7"/>
  <c r="S446" i="7"/>
  <c r="AC446" i="7"/>
  <c r="X454" i="7"/>
  <c r="K454" i="7"/>
  <c r="U454" i="7"/>
  <c r="W454" i="7"/>
  <c r="G442" i="7"/>
  <c r="G443" i="7" s="1"/>
  <c r="Y442" i="7"/>
  <c r="Y443" i="7" s="1"/>
  <c r="L442" i="7"/>
  <c r="L443" i="7" s="1"/>
  <c r="AD449" i="7"/>
  <c r="X450" i="7"/>
  <c r="R450" i="7"/>
  <c r="AB450" i="7"/>
  <c r="V446" i="7"/>
  <c r="Q446" i="7"/>
  <c r="P446" i="7"/>
  <c r="U446" i="7"/>
  <c r="AD441" i="7"/>
  <c r="F443" i="7"/>
  <c r="O446" i="7"/>
  <c r="I446" i="7"/>
  <c r="Y454" i="7"/>
  <c r="S454" i="7"/>
  <c r="B456" i="7"/>
  <c r="C456" i="7" s="1"/>
  <c r="S455" i="7"/>
  <c r="O442" i="7"/>
  <c r="O443" i="7" s="1"/>
  <c r="J442" i="7"/>
  <c r="J443" i="7" s="1"/>
  <c r="Z451" i="7"/>
  <c r="R451" i="7"/>
  <c r="J451" i="7"/>
  <c r="Y451" i="7"/>
  <c r="I451" i="7"/>
  <c r="X451" i="7"/>
  <c r="P451" i="7"/>
  <c r="H451" i="7"/>
  <c r="B452" i="7"/>
  <c r="C452" i="7" s="1"/>
  <c r="W451" i="7"/>
  <c r="O451" i="7"/>
  <c r="V451" i="7"/>
  <c r="N451" i="7"/>
  <c r="F451" i="7"/>
  <c r="AC451" i="7"/>
  <c r="U451" i="7"/>
  <c r="M451" i="7"/>
  <c r="K451" i="7"/>
  <c r="Q451" i="7"/>
  <c r="AB451" i="7"/>
  <c r="AA451" i="7"/>
  <c r="T451" i="7"/>
  <c r="S451" i="7"/>
  <c r="L451" i="7"/>
  <c r="Z450" i="7"/>
  <c r="D103" i="6"/>
  <c r="E102" i="6"/>
  <c r="AD435" i="5"/>
  <c r="N433" i="5"/>
  <c r="F440" i="5"/>
  <c r="R440" i="5"/>
  <c r="AC440" i="5"/>
  <c r="Z437" i="5"/>
  <c r="O437" i="5"/>
  <c r="G437" i="5"/>
  <c r="N437" i="5"/>
  <c r="L437" i="5"/>
  <c r="I437" i="5"/>
  <c r="I438" i="5" s="1"/>
  <c r="R437" i="5"/>
  <c r="R438" i="5" s="1"/>
  <c r="T432" i="5"/>
  <c r="T433" i="5" s="1"/>
  <c r="L432" i="5"/>
  <c r="L433" i="5" s="1"/>
  <c r="K432" i="5"/>
  <c r="K433" i="5" s="1"/>
  <c r="V432" i="5"/>
  <c r="V433" i="5" s="1"/>
  <c r="AD431" i="5"/>
  <c r="AA440" i="5"/>
  <c r="Z440" i="5"/>
  <c r="G440" i="5"/>
  <c r="Q432" i="5"/>
  <c r="Q433" i="5" s="1"/>
  <c r="O432" i="5"/>
  <c r="O433" i="5" s="1"/>
  <c r="S432" i="5"/>
  <c r="S433" i="5" s="1"/>
  <c r="O440" i="5"/>
  <c r="H432" i="5"/>
  <c r="H433" i="5" s="1"/>
  <c r="AA432" i="5"/>
  <c r="AA433" i="5" s="1"/>
  <c r="K440" i="5"/>
  <c r="L440" i="5"/>
  <c r="W440" i="5"/>
  <c r="W432" i="5"/>
  <c r="W433" i="5" s="1"/>
  <c r="P432" i="5"/>
  <c r="P433" i="5" s="1"/>
  <c r="M432" i="5"/>
  <c r="M433" i="5" s="1"/>
  <c r="N440" i="5"/>
  <c r="T440" i="5"/>
  <c r="AB441" i="5"/>
  <c r="T441" i="5"/>
  <c r="K441" i="5"/>
  <c r="Y441" i="5"/>
  <c r="Q441" i="5"/>
  <c r="P441" i="5"/>
  <c r="N441" i="5"/>
  <c r="F441" i="5"/>
  <c r="M441" i="5"/>
  <c r="B442" i="5"/>
  <c r="C442" i="5" s="1"/>
  <c r="AC441" i="5"/>
  <c r="G441" i="5"/>
  <c r="W441" i="5"/>
  <c r="U441" i="5"/>
  <c r="O441" i="5"/>
  <c r="Y432" i="5"/>
  <c r="Y433" i="5" s="1"/>
  <c r="X432" i="5"/>
  <c r="X433" i="5" s="1"/>
  <c r="U432" i="5"/>
  <c r="U433" i="5" s="1"/>
  <c r="F445" i="5"/>
  <c r="AC445" i="5"/>
  <c r="M445" i="5"/>
  <c r="AB445" i="5"/>
  <c r="T445" i="5"/>
  <c r="V445" i="5"/>
  <c r="AA445" i="5"/>
  <c r="S445" i="5"/>
  <c r="Z445" i="5"/>
  <c r="R445" i="5"/>
  <c r="J445" i="5"/>
  <c r="Q445" i="5"/>
  <c r="I445" i="5"/>
  <c r="B446" i="5"/>
  <c r="C446" i="5" s="1"/>
  <c r="O445" i="5"/>
  <c r="G445" i="5"/>
  <c r="X445" i="5"/>
  <c r="H445" i="5"/>
  <c r="T444" i="5"/>
  <c r="K444" i="5"/>
  <c r="V444" i="5"/>
  <c r="AD427" i="5"/>
  <c r="AD428" i="5" s="1"/>
  <c r="N438" i="5"/>
  <c r="AD439" i="5"/>
  <c r="Q440" i="5"/>
  <c r="AB440" i="5"/>
  <c r="H440" i="5"/>
  <c r="Z436" i="5"/>
  <c r="AA436" i="5"/>
  <c r="G436" i="5"/>
  <c r="G432" i="5"/>
  <c r="G433" i="5" s="1"/>
  <c r="J432" i="5"/>
  <c r="J433" i="5" s="1"/>
  <c r="AC432" i="5"/>
  <c r="AC433" i="5" s="1"/>
  <c r="B450" i="5"/>
  <c r="C450" i="5" s="1"/>
  <c r="B454" i="5"/>
  <c r="C454" i="5" s="1"/>
  <c r="F449" i="5"/>
  <c r="Y440" i="5"/>
  <c r="S440" i="5"/>
  <c r="M440" i="5"/>
  <c r="P440" i="5"/>
  <c r="O436" i="5"/>
  <c r="AB432" i="5"/>
  <c r="AB433" i="5" s="1"/>
  <c r="R432" i="5"/>
  <c r="R433" i="5" s="1"/>
  <c r="F432" i="5"/>
  <c r="S444" i="5"/>
  <c r="W444" i="5"/>
  <c r="AA444" i="5"/>
  <c r="V440" i="5"/>
  <c r="J440" i="5"/>
  <c r="U440" i="5"/>
  <c r="M436" i="5"/>
  <c r="AC436" i="5"/>
  <c r="L436" i="5"/>
  <c r="L438" i="5" s="1"/>
  <c r="I432" i="5"/>
  <c r="I433" i="5" s="1"/>
  <c r="Z432" i="5"/>
  <c r="Z433" i="5" s="1"/>
  <c r="D103" i="4"/>
  <c r="E102" i="4"/>
  <c r="F219" i="3"/>
  <c r="X219" i="3"/>
  <c r="X215" i="3"/>
  <c r="D57" i="2"/>
  <c r="E56" i="2"/>
  <c r="U215" i="3"/>
  <c r="N215" i="3"/>
  <c r="I215" i="3"/>
  <c r="J215" i="3"/>
  <c r="Z207" i="3"/>
  <c r="Z208" i="3" s="1"/>
  <c r="M215" i="3"/>
  <c r="Q207" i="3"/>
  <c r="Q208" i="3" s="1"/>
  <c r="J219" i="3"/>
  <c r="K219" i="3"/>
  <c r="S219" i="3"/>
  <c r="AA207" i="3"/>
  <c r="AA208" i="3" s="1"/>
  <c r="U207" i="3"/>
  <c r="U208" i="3" s="1"/>
  <c r="I207" i="3"/>
  <c r="I208" i="3" s="1"/>
  <c r="AC207" i="3"/>
  <c r="AC208" i="3" s="1"/>
  <c r="J207" i="3"/>
  <c r="J208" i="3" s="1"/>
  <c r="G207" i="3"/>
  <c r="G208" i="3" s="1"/>
  <c r="AA219" i="3"/>
  <c r="N207" i="3"/>
  <c r="N208" i="3" s="1"/>
  <c r="O207" i="3"/>
  <c r="O208" i="3" s="1"/>
  <c r="AC219" i="3"/>
  <c r="K207" i="3"/>
  <c r="K208" i="3" s="1"/>
  <c r="N219" i="3"/>
  <c r="S207" i="3"/>
  <c r="S208" i="3" s="1"/>
  <c r="P219" i="3"/>
  <c r="Z219" i="3"/>
  <c r="U219" i="3"/>
  <c r="H219" i="3"/>
  <c r="Z215" i="3"/>
  <c r="AB215" i="3"/>
  <c r="P215" i="3"/>
  <c r="Q211" i="3"/>
  <c r="M211" i="3"/>
  <c r="X211" i="3"/>
  <c r="R211" i="3"/>
  <c r="I211" i="3"/>
  <c r="K211" i="3"/>
  <c r="AC211" i="3"/>
  <c r="V215" i="3"/>
  <c r="K215" i="3"/>
  <c r="AC215" i="3"/>
  <c r="Y211" i="3"/>
  <c r="S211" i="3"/>
  <c r="G211" i="3"/>
  <c r="C220" i="3"/>
  <c r="O220" i="3" s="1"/>
  <c r="C224" i="3"/>
  <c r="W224" i="3" s="1"/>
  <c r="R207" i="3"/>
  <c r="R208" i="3" s="1"/>
  <c r="L207" i="3"/>
  <c r="W207" i="3"/>
  <c r="W208" i="3" s="1"/>
  <c r="I219" i="3"/>
  <c r="L219" i="3"/>
  <c r="V219" i="3"/>
  <c r="Q215" i="3"/>
  <c r="S215" i="3"/>
  <c r="G215" i="3"/>
  <c r="F211" i="3"/>
  <c r="AA211" i="3"/>
  <c r="O211" i="3"/>
  <c r="V211" i="3"/>
  <c r="V207" i="3"/>
  <c r="V208" i="3" s="1"/>
  <c r="T207" i="3"/>
  <c r="T208" i="3" s="1"/>
  <c r="H207" i="3"/>
  <c r="H208" i="3" s="1"/>
  <c r="Q219" i="3"/>
  <c r="T219" i="3"/>
  <c r="G219" i="3"/>
  <c r="R215" i="3"/>
  <c r="AA215" i="3"/>
  <c r="O215" i="3"/>
  <c r="Z211" i="3"/>
  <c r="L211" i="3"/>
  <c r="W211" i="3"/>
  <c r="C216" i="3"/>
  <c r="P216" i="3" s="1"/>
  <c r="U211" i="3"/>
  <c r="C212" i="3"/>
  <c r="W212" i="3" s="1"/>
  <c r="Y207" i="3"/>
  <c r="Y208" i="3" s="1"/>
  <c r="AB207" i="3"/>
  <c r="AB208" i="3" s="1"/>
  <c r="P207" i="3"/>
  <c r="P208" i="3" s="1"/>
  <c r="R219" i="3"/>
  <c r="AB219" i="3"/>
  <c r="O219" i="3"/>
  <c r="Y215" i="3"/>
  <c r="L215" i="3"/>
  <c r="W215" i="3"/>
  <c r="J211" i="3"/>
  <c r="T211" i="3"/>
  <c r="H211" i="3"/>
  <c r="F207" i="3"/>
  <c r="M207" i="3"/>
  <c r="M208" i="3" s="1"/>
  <c r="Y219" i="3"/>
  <c r="M219" i="3"/>
  <c r="F215" i="3"/>
  <c r="T215" i="3"/>
  <c r="N211" i="3"/>
  <c r="AB211" i="3"/>
  <c r="AD206" i="3"/>
  <c r="L208" i="3"/>
  <c r="AD202" i="3"/>
  <c r="AD203" i="3" s="1"/>
  <c r="AE203" i="3" s="1"/>
  <c r="B217" i="3"/>
  <c r="AD214" i="3"/>
  <c r="B221" i="3"/>
  <c r="AD210" i="3"/>
  <c r="X208" i="3"/>
  <c r="B229" i="3"/>
  <c r="B225" i="3"/>
  <c r="R448" i="11" l="1"/>
  <c r="C464" i="11"/>
  <c r="I464" i="11" s="1"/>
  <c r="AD450" i="11"/>
  <c r="L448" i="11"/>
  <c r="O448" i="11"/>
  <c r="Z448" i="11"/>
  <c r="AD454" i="11"/>
  <c r="Y448" i="11"/>
  <c r="N455" i="11"/>
  <c r="X455" i="11"/>
  <c r="S455" i="11"/>
  <c r="V448" i="11"/>
  <c r="N451" i="11"/>
  <c r="X451" i="11"/>
  <c r="L455" i="11"/>
  <c r="V455" i="11"/>
  <c r="I455" i="11"/>
  <c r="AA455" i="11"/>
  <c r="AD442" i="11"/>
  <c r="AD443" i="11" s="1"/>
  <c r="AE443" i="11" s="1"/>
  <c r="B461" i="11"/>
  <c r="C461" i="11" s="1"/>
  <c r="U460" i="11"/>
  <c r="Y460" i="11"/>
  <c r="L451" i="11"/>
  <c r="V451" i="11"/>
  <c r="I451" i="11"/>
  <c r="T455" i="11"/>
  <c r="G455" i="11"/>
  <c r="Q455" i="11"/>
  <c r="T451" i="11"/>
  <c r="G451" i="11"/>
  <c r="Q451" i="11"/>
  <c r="AB455" i="11"/>
  <c r="AB451" i="11"/>
  <c r="O451" i="11"/>
  <c r="Y451" i="11"/>
  <c r="O455" i="11"/>
  <c r="H448" i="11"/>
  <c r="M455" i="11"/>
  <c r="W455" i="11"/>
  <c r="J455" i="11"/>
  <c r="F447" i="11"/>
  <c r="X447" i="11"/>
  <c r="X459" i="11"/>
  <c r="S459" i="11"/>
  <c r="AC448" i="11"/>
  <c r="M451" i="11"/>
  <c r="W451" i="11"/>
  <c r="J451" i="11"/>
  <c r="K448" i="11"/>
  <c r="U455" i="11"/>
  <c r="B457" i="11"/>
  <c r="C457" i="11" s="1"/>
  <c r="AC456" i="11"/>
  <c r="U456" i="11"/>
  <c r="M456" i="11"/>
  <c r="O456" i="11"/>
  <c r="S456" i="11"/>
  <c r="K456" i="11"/>
  <c r="Z456" i="11"/>
  <c r="Q456" i="11"/>
  <c r="H456" i="11"/>
  <c r="X456" i="11"/>
  <c r="P456" i="11"/>
  <c r="R455" i="11"/>
  <c r="N447" i="11"/>
  <c r="N448" i="11" s="1"/>
  <c r="I447" i="11"/>
  <c r="I448" i="11" s="1"/>
  <c r="Y464" i="11"/>
  <c r="Q464" i="11"/>
  <c r="B465" i="11"/>
  <c r="C465" i="11" s="1"/>
  <c r="W464" i="11"/>
  <c r="O464" i="11"/>
  <c r="B469" i="11"/>
  <c r="F464" i="11"/>
  <c r="AB464" i="11"/>
  <c r="T464" i="11"/>
  <c r="AA464" i="11"/>
  <c r="S464" i="11"/>
  <c r="R464" i="11"/>
  <c r="I459" i="11"/>
  <c r="AA459" i="11"/>
  <c r="S448" i="11"/>
  <c r="K451" i="11"/>
  <c r="U451" i="11"/>
  <c r="V452" i="11"/>
  <c r="L452" i="11"/>
  <c r="AC452" i="11"/>
  <c r="Y452" i="11"/>
  <c r="Q452" i="11"/>
  <c r="W452" i="11"/>
  <c r="R451" i="11"/>
  <c r="P448" i="11"/>
  <c r="AC455" i="11"/>
  <c r="H455" i="11"/>
  <c r="Z455" i="11"/>
  <c r="Q447" i="11"/>
  <c r="Q448" i="11" s="1"/>
  <c r="W448" i="11"/>
  <c r="AA448" i="11"/>
  <c r="X448" i="11"/>
  <c r="S451" i="11"/>
  <c r="AC451" i="11"/>
  <c r="H451" i="11"/>
  <c r="Z451" i="11"/>
  <c r="Y455" i="11"/>
  <c r="AD446" i="11"/>
  <c r="F455" i="11"/>
  <c r="P455" i="11"/>
  <c r="J447" i="11"/>
  <c r="J448" i="11" s="1"/>
  <c r="T447" i="11"/>
  <c r="T448" i="11" s="1"/>
  <c r="G447" i="11"/>
  <c r="G448" i="11" s="1"/>
  <c r="M459" i="11"/>
  <c r="O459" i="11"/>
  <c r="Y459" i="11"/>
  <c r="AA451" i="11"/>
  <c r="F451" i="11"/>
  <c r="D103" i="10"/>
  <c r="E102" i="10"/>
  <c r="W459" i="9"/>
  <c r="AC459" i="9"/>
  <c r="F459" i="9"/>
  <c r="Z459" i="9"/>
  <c r="I459" i="9"/>
  <c r="H459" i="9"/>
  <c r="C464" i="9"/>
  <c r="W464" i="9" s="1"/>
  <c r="L448" i="9"/>
  <c r="G447" i="9"/>
  <c r="G448" i="9" s="1"/>
  <c r="Z447" i="9"/>
  <c r="Z448" i="9" s="1"/>
  <c r="AD454" i="9"/>
  <c r="K451" i="9"/>
  <c r="U451" i="9"/>
  <c r="K459" i="9"/>
  <c r="U459" i="9"/>
  <c r="B461" i="9"/>
  <c r="C461" i="9" s="1"/>
  <c r="T460" i="9"/>
  <c r="AA460" i="9"/>
  <c r="AC460" i="9"/>
  <c r="S460" i="9"/>
  <c r="J460" i="9"/>
  <c r="Q460" i="9"/>
  <c r="I460" i="9"/>
  <c r="Y460" i="9"/>
  <c r="O460" i="9"/>
  <c r="W460" i="9"/>
  <c r="U460" i="9"/>
  <c r="N460" i="9"/>
  <c r="H447" i="9"/>
  <c r="H448" i="9" s="1"/>
  <c r="N451" i="9"/>
  <c r="B465" i="9"/>
  <c r="C465" i="9" s="1"/>
  <c r="B469" i="9"/>
  <c r="N459" i="9"/>
  <c r="X459" i="9"/>
  <c r="S447" i="9"/>
  <c r="S448" i="9" s="1"/>
  <c r="U447" i="9"/>
  <c r="U448" i="9" s="1"/>
  <c r="P447" i="9"/>
  <c r="P448" i="9" s="1"/>
  <c r="AD450" i="9"/>
  <c r="N455" i="9"/>
  <c r="P451" i="9"/>
  <c r="Y451" i="9"/>
  <c r="L451" i="9"/>
  <c r="V451" i="9"/>
  <c r="J459" i="9"/>
  <c r="L459" i="9"/>
  <c r="V459" i="9"/>
  <c r="B457" i="9"/>
  <c r="C457" i="9" s="1"/>
  <c r="AA456" i="9"/>
  <c r="R447" i="9"/>
  <c r="R448" i="9" s="1"/>
  <c r="AD446" i="9"/>
  <c r="AA447" i="9"/>
  <c r="AA448" i="9" s="1"/>
  <c r="F447" i="9"/>
  <c r="X447" i="9"/>
  <c r="X448" i="9" s="1"/>
  <c r="P455" i="9"/>
  <c r="L455" i="9"/>
  <c r="V455" i="9"/>
  <c r="Q451" i="9"/>
  <c r="J451" i="9"/>
  <c r="T451" i="9"/>
  <c r="Q459" i="9"/>
  <c r="T459" i="9"/>
  <c r="G459" i="9"/>
  <c r="R452" i="9"/>
  <c r="Y452" i="9"/>
  <c r="Q452" i="9"/>
  <c r="I452" i="9"/>
  <c r="I453" i="9" s="1"/>
  <c r="W452" i="9"/>
  <c r="G452" i="9"/>
  <c r="G453" i="9" s="1"/>
  <c r="V452" i="9"/>
  <c r="N452" i="9"/>
  <c r="M452" i="9"/>
  <c r="M453" i="9" s="1"/>
  <c r="P452" i="9"/>
  <c r="P453" i="9" s="1"/>
  <c r="AB452" i="9"/>
  <c r="AA452" i="9"/>
  <c r="AA453" i="9" s="1"/>
  <c r="T452" i="9"/>
  <c r="S452" i="9"/>
  <c r="S453" i="9" s="1"/>
  <c r="AB447" i="9"/>
  <c r="AB448" i="9" s="1"/>
  <c r="N447" i="9"/>
  <c r="N448" i="9" s="1"/>
  <c r="I447" i="9"/>
  <c r="I448" i="9" s="1"/>
  <c r="AD442" i="9"/>
  <c r="AD443" i="9" s="1"/>
  <c r="AE443" i="9" s="1"/>
  <c r="J455" i="9"/>
  <c r="T455" i="9"/>
  <c r="G455" i="9"/>
  <c r="W451" i="9"/>
  <c r="R451" i="9"/>
  <c r="AB451" i="9"/>
  <c r="R459" i="9"/>
  <c r="AB459" i="9"/>
  <c r="O459" i="9"/>
  <c r="J447" i="9"/>
  <c r="J448" i="9" s="1"/>
  <c r="V447" i="9"/>
  <c r="V448" i="9" s="1"/>
  <c r="R455" i="9"/>
  <c r="AB455" i="9"/>
  <c r="X451" i="9"/>
  <c r="Z451" i="9"/>
  <c r="Y459" i="9"/>
  <c r="M459" i="9"/>
  <c r="D103" i="8"/>
  <c r="E102" i="8"/>
  <c r="Q455" i="7"/>
  <c r="AB455" i="7"/>
  <c r="V455" i="7"/>
  <c r="I455" i="7"/>
  <c r="AA455" i="7"/>
  <c r="AC459" i="7"/>
  <c r="I459" i="7"/>
  <c r="AA459" i="7"/>
  <c r="Z447" i="7"/>
  <c r="Z448" i="7" s="1"/>
  <c r="AC447" i="7"/>
  <c r="AC448" i="7" s="1"/>
  <c r="P447" i="7"/>
  <c r="P448" i="7" s="1"/>
  <c r="AA447" i="7"/>
  <c r="AA448" i="7" s="1"/>
  <c r="F447" i="7"/>
  <c r="X447" i="7"/>
  <c r="X448" i="7" s="1"/>
  <c r="AC452" i="7"/>
  <c r="AC453" i="7" s="1"/>
  <c r="AB452" i="7"/>
  <c r="AB453" i="7" s="1"/>
  <c r="T452" i="7"/>
  <c r="T453" i="7" s="1"/>
  <c r="S452" i="7"/>
  <c r="S453" i="7" s="1"/>
  <c r="K452" i="7"/>
  <c r="K453" i="7" s="1"/>
  <c r="R452" i="7"/>
  <c r="Q452" i="7"/>
  <c r="Q453" i="7" s="1"/>
  <c r="I452" i="7"/>
  <c r="I453" i="7" s="1"/>
  <c r="H452" i="7"/>
  <c r="H453" i="7" s="1"/>
  <c r="G452" i="7"/>
  <c r="W452" i="7"/>
  <c r="W453" i="7" s="1"/>
  <c r="Y455" i="7"/>
  <c r="H448" i="7"/>
  <c r="AD446" i="7"/>
  <c r="F448" i="7"/>
  <c r="N447" i="7"/>
  <c r="N448" i="7" s="1"/>
  <c r="I447" i="7"/>
  <c r="I448" i="7" s="1"/>
  <c r="G455" i="7"/>
  <c r="O455" i="7"/>
  <c r="L455" i="7"/>
  <c r="W455" i="7"/>
  <c r="J455" i="7"/>
  <c r="M459" i="7"/>
  <c r="W459" i="7"/>
  <c r="J459" i="7"/>
  <c r="T459" i="7"/>
  <c r="L447" i="7"/>
  <c r="L448" i="7" s="1"/>
  <c r="V447" i="7"/>
  <c r="Q447" i="7"/>
  <c r="Q448" i="7" s="1"/>
  <c r="M455" i="7"/>
  <c r="B457" i="7"/>
  <c r="C457" i="7" s="1"/>
  <c r="W456" i="7"/>
  <c r="O456" i="7"/>
  <c r="V456" i="7"/>
  <c r="AC456" i="7"/>
  <c r="U456" i="7"/>
  <c r="M456" i="7"/>
  <c r="AB456" i="7"/>
  <c r="L456" i="7"/>
  <c r="N456" i="7"/>
  <c r="S456" i="7"/>
  <c r="K456" i="7"/>
  <c r="Z456" i="7"/>
  <c r="R456" i="7"/>
  <c r="J456" i="7"/>
  <c r="Q456" i="7"/>
  <c r="P456" i="7"/>
  <c r="H456" i="7"/>
  <c r="X456" i="7"/>
  <c r="Y456" i="7"/>
  <c r="R455" i="7"/>
  <c r="V448" i="7"/>
  <c r="N459" i="7"/>
  <c r="B461" i="7"/>
  <c r="C461" i="7" s="1"/>
  <c r="W460" i="7"/>
  <c r="R459" i="7"/>
  <c r="AB459" i="7"/>
  <c r="J447" i="7"/>
  <c r="J448" i="7" s="1"/>
  <c r="T447" i="7"/>
  <c r="T448" i="7" s="1"/>
  <c r="G447" i="7"/>
  <c r="G448" i="7" s="1"/>
  <c r="Y447" i="7"/>
  <c r="Y448" i="7" s="1"/>
  <c r="AC455" i="7"/>
  <c r="T455" i="7"/>
  <c r="H455" i="7"/>
  <c r="Z455" i="7"/>
  <c r="U459" i="7"/>
  <c r="H459" i="7"/>
  <c r="Z459" i="7"/>
  <c r="AD450" i="7"/>
  <c r="K447" i="7"/>
  <c r="K448" i="7" s="1"/>
  <c r="AB447" i="7"/>
  <c r="AB448" i="7" s="1"/>
  <c r="O447" i="7"/>
  <c r="O448" i="7" s="1"/>
  <c r="F455" i="7"/>
  <c r="P455" i="7"/>
  <c r="K455" i="7"/>
  <c r="R453" i="7"/>
  <c r="V459" i="7"/>
  <c r="P459" i="7"/>
  <c r="K459" i="7"/>
  <c r="R447" i="7"/>
  <c r="R448" i="7" s="1"/>
  <c r="M447" i="7"/>
  <c r="M448" i="7" s="1"/>
  <c r="W447" i="7"/>
  <c r="W448" i="7" s="1"/>
  <c r="AD454" i="7"/>
  <c r="G451" i="7"/>
  <c r="U455" i="7"/>
  <c r="N455" i="7"/>
  <c r="X455" i="7"/>
  <c r="B465" i="7"/>
  <c r="C465" i="7" s="1"/>
  <c r="W464" i="7"/>
  <c r="B469" i="7"/>
  <c r="C469" i="7" s="1"/>
  <c r="AC464" i="7"/>
  <c r="U464" i="7"/>
  <c r="I464" i="7"/>
  <c r="AA464" i="7"/>
  <c r="Z464" i="7"/>
  <c r="X459" i="7"/>
  <c r="S447" i="7"/>
  <c r="S448" i="7" s="1"/>
  <c r="U447" i="7"/>
  <c r="U448" i="7" s="1"/>
  <c r="AD442" i="7"/>
  <c r="AD443" i="7" s="1"/>
  <c r="AE443" i="7" s="1"/>
  <c r="E103" i="6"/>
  <c r="D104" i="6"/>
  <c r="Z438" i="5"/>
  <c r="O438" i="5"/>
  <c r="G438" i="5"/>
  <c r="AE428" i="5"/>
  <c r="AF428" i="5"/>
  <c r="H93" i="4" s="1"/>
  <c r="N449" i="5"/>
  <c r="V449" i="5"/>
  <c r="K437" i="5"/>
  <c r="K438" i="5" s="1"/>
  <c r="J449" i="5"/>
  <c r="AD436" i="5"/>
  <c r="W437" i="5"/>
  <c r="W438" i="5" s="1"/>
  <c r="S437" i="5"/>
  <c r="S438" i="5" s="1"/>
  <c r="P449" i="5"/>
  <c r="X449" i="5"/>
  <c r="T449" i="5"/>
  <c r="R449" i="5"/>
  <c r="AB449" i="5"/>
  <c r="G449" i="5"/>
  <c r="W445" i="5"/>
  <c r="K445" i="5"/>
  <c r="U445" i="5"/>
  <c r="Z441" i="5"/>
  <c r="V441" i="5"/>
  <c r="S441" i="5"/>
  <c r="Y437" i="5"/>
  <c r="Y438" i="5" s="1"/>
  <c r="Q437" i="5"/>
  <c r="Q438" i="5" s="1"/>
  <c r="H437" i="5"/>
  <c r="H438" i="5" s="1"/>
  <c r="AA437" i="5"/>
  <c r="AA438" i="5" s="1"/>
  <c r="AD432" i="5"/>
  <c r="AD433" i="5" s="1"/>
  <c r="AE433" i="5" s="1"/>
  <c r="F433" i="5"/>
  <c r="L454" i="5"/>
  <c r="K454" i="5"/>
  <c r="AA454" i="5"/>
  <c r="Y454" i="5"/>
  <c r="Q454" i="5"/>
  <c r="I454" i="5"/>
  <c r="X454" i="5"/>
  <c r="B455" i="5"/>
  <c r="C455" i="5" s="1"/>
  <c r="O454" i="5"/>
  <c r="G454" i="5"/>
  <c r="AC454" i="5"/>
  <c r="U454" i="5"/>
  <c r="B459" i="5"/>
  <c r="C459" i="5" s="1"/>
  <c r="I449" i="5"/>
  <c r="Z449" i="5"/>
  <c r="M449" i="5"/>
  <c r="O449" i="5"/>
  <c r="R446" i="5"/>
  <c r="J446" i="5"/>
  <c r="Y446" i="5"/>
  <c r="Q446" i="5"/>
  <c r="B447" i="5"/>
  <c r="C447" i="5" s="1"/>
  <c r="W446" i="5"/>
  <c r="O446" i="5"/>
  <c r="G446" i="5"/>
  <c r="U446" i="5"/>
  <c r="M446" i="5"/>
  <c r="AA446" i="5"/>
  <c r="S446" i="5"/>
  <c r="I446" i="5"/>
  <c r="AB446" i="5"/>
  <c r="H441" i="5"/>
  <c r="AA441" i="5"/>
  <c r="T437" i="5"/>
  <c r="T438" i="5" s="1"/>
  <c r="P437" i="5"/>
  <c r="P438" i="5" s="1"/>
  <c r="Q449" i="5"/>
  <c r="AD444" i="5"/>
  <c r="V437" i="5"/>
  <c r="V438" i="5" s="1"/>
  <c r="M437" i="5"/>
  <c r="M438" i="5" s="1"/>
  <c r="X437" i="5"/>
  <c r="X438" i="5" s="1"/>
  <c r="N445" i="5"/>
  <c r="J441" i="5"/>
  <c r="X441" i="5"/>
  <c r="L441" i="5"/>
  <c r="F437" i="5"/>
  <c r="U437" i="5"/>
  <c r="U438" i="5" s="1"/>
  <c r="J437" i="5"/>
  <c r="J438" i="5" s="1"/>
  <c r="AD440" i="5"/>
  <c r="L449" i="5"/>
  <c r="K449" i="5"/>
  <c r="U449" i="5"/>
  <c r="W449" i="5"/>
  <c r="Y449" i="5"/>
  <c r="S449" i="5"/>
  <c r="AC449" i="5"/>
  <c r="K450" i="5"/>
  <c r="Z450" i="5"/>
  <c r="R450" i="5"/>
  <c r="J450" i="5"/>
  <c r="P450" i="5"/>
  <c r="H450" i="5"/>
  <c r="B451" i="5"/>
  <c r="C451" i="5" s="1"/>
  <c r="W450" i="5"/>
  <c r="F450" i="5"/>
  <c r="AB450" i="5"/>
  <c r="T450" i="5"/>
  <c r="L450" i="5"/>
  <c r="Y450" i="5"/>
  <c r="H449" i="5"/>
  <c r="AA449" i="5"/>
  <c r="P445" i="5"/>
  <c r="Y445" i="5"/>
  <c r="L445" i="5"/>
  <c r="R441" i="5"/>
  <c r="G442" i="5"/>
  <c r="G443" i="5" s="1"/>
  <c r="I441" i="5"/>
  <c r="AB437" i="5"/>
  <c r="AB438" i="5" s="1"/>
  <c r="AC437" i="5"/>
  <c r="AC438" i="5" s="1"/>
  <c r="D104" i="4"/>
  <c r="E103" i="4"/>
  <c r="U220" i="3"/>
  <c r="N216" i="3"/>
  <c r="X216" i="3"/>
  <c r="D58" i="2"/>
  <c r="E57" i="2"/>
  <c r="M220" i="3"/>
  <c r="P220" i="3"/>
  <c r="X220" i="3"/>
  <c r="N212" i="3"/>
  <c r="N213" i="3" s="1"/>
  <c r="U224" i="3"/>
  <c r="Q212" i="3"/>
  <c r="N224" i="3"/>
  <c r="P212" i="3"/>
  <c r="P213" i="3" s="1"/>
  <c r="X212" i="3"/>
  <c r="X213" i="3" s="1"/>
  <c r="F216" i="3"/>
  <c r="AA220" i="3"/>
  <c r="Z212" i="3"/>
  <c r="Z213" i="3" s="1"/>
  <c r="T212" i="3"/>
  <c r="T213" i="3" s="1"/>
  <c r="I220" i="3"/>
  <c r="AC220" i="3"/>
  <c r="F212" i="3"/>
  <c r="F213" i="3" s="1"/>
  <c r="AB212" i="3"/>
  <c r="AB213" i="3" s="1"/>
  <c r="Z216" i="3"/>
  <c r="Y220" i="3"/>
  <c r="F220" i="3"/>
  <c r="V212" i="3"/>
  <c r="V213" i="3" s="1"/>
  <c r="M212" i="3"/>
  <c r="M213" i="3" s="1"/>
  <c r="R216" i="3"/>
  <c r="J224" i="3"/>
  <c r="Z220" i="3"/>
  <c r="N220" i="3"/>
  <c r="AA212" i="3"/>
  <c r="AA213" i="3" s="1"/>
  <c r="I212" i="3"/>
  <c r="I213" i="3" s="1"/>
  <c r="U212" i="3"/>
  <c r="U213" i="3" s="1"/>
  <c r="AA216" i="3"/>
  <c r="Z224" i="3"/>
  <c r="K220" i="3"/>
  <c r="W220" i="3"/>
  <c r="R212" i="3"/>
  <c r="R213" i="3" s="1"/>
  <c r="J212" i="3"/>
  <c r="J213" i="3" s="1"/>
  <c r="H212" i="3"/>
  <c r="H213" i="3" s="1"/>
  <c r="T216" i="3"/>
  <c r="AA224" i="3"/>
  <c r="S220" i="3"/>
  <c r="H220" i="3"/>
  <c r="K212" i="3"/>
  <c r="K213" i="3" s="1"/>
  <c r="AC212" i="3"/>
  <c r="AC213" i="3" s="1"/>
  <c r="G216" i="3"/>
  <c r="S212" i="3"/>
  <c r="S213" i="3" s="1"/>
  <c r="G212" i="3"/>
  <c r="G213" i="3" s="1"/>
  <c r="H224" i="3"/>
  <c r="O212" i="3"/>
  <c r="O213" i="3" s="1"/>
  <c r="Y212" i="3"/>
  <c r="Y213" i="3" s="1"/>
  <c r="L212" i="3"/>
  <c r="L213" i="3" s="1"/>
  <c r="S216" i="3"/>
  <c r="K224" i="3"/>
  <c r="AC224" i="3"/>
  <c r="P224" i="3"/>
  <c r="Q216" i="3"/>
  <c r="L216" i="3"/>
  <c r="V216" i="3"/>
  <c r="S224" i="3"/>
  <c r="F224" i="3"/>
  <c r="X224" i="3"/>
  <c r="Y216" i="3"/>
  <c r="AB216" i="3"/>
  <c r="O216" i="3"/>
  <c r="I224" i="3"/>
  <c r="L224" i="3"/>
  <c r="V224" i="3"/>
  <c r="I216" i="3"/>
  <c r="M216" i="3"/>
  <c r="W216" i="3"/>
  <c r="Q224" i="3"/>
  <c r="T224" i="3"/>
  <c r="G224" i="3"/>
  <c r="R220" i="3"/>
  <c r="L220" i="3"/>
  <c r="V220" i="3"/>
  <c r="C221" i="3"/>
  <c r="X221" i="3" s="1"/>
  <c r="C225" i="3"/>
  <c r="X225" i="3" s="1"/>
  <c r="C217" i="3"/>
  <c r="H217" i="3" s="1"/>
  <c r="J216" i="3"/>
  <c r="U216" i="3"/>
  <c r="H216" i="3"/>
  <c r="R224" i="3"/>
  <c r="AB224" i="3"/>
  <c r="O224" i="3"/>
  <c r="J220" i="3"/>
  <c r="T220" i="3"/>
  <c r="G220" i="3"/>
  <c r="C229" i="3"/>
  <c r="W229" i="3" s="1"/>
  <c r="K216" i="3"/>
  <c r="AC216" i="3"/>
  <c r="Y224" i="3"/>
  <c r="M224" i="3"/>
  <c r="Q220" i="3"/>
  <c r="AB220" i="3"/>
  <c r="W213" i="3"/>
  <c r="AD215" i="3"/>
  <c r="Q213" i="3"/>
  <c r="AD219" i="3"/>
  <c r="AD211" i="3"/>
  <c r="B222" i="3"/>
  <c r="B234" i="3"/>
  <c r="B230" i="3"/>
  <c r="AD207" i="3"/>
  <c r="AD208" i="3" s="1"/>
  <c r="AE208" i="3" s="1"/>
  <c r="F208" i="3"/>
  <c r="B226" i="3"/>
  <c r="X464" i="11" l="1"/>
  <c r="G464" i="11"/>
  <c r="Z464" i="11"/>
  <c r="M464" i="11"/>
  <c r="J464" i="11"/>
  <c r="U464" i="11"/>
  <c r="H464" i="11"/>
  <c r="K464" i="11"/>
  <c r="AC464" i="11"/>
  <c r="C469" i="11"/>
  <c r="AD459" i="11"/>
  <c r="W453" i="11"/>
  <c r="L453" i="11"/>
  <c r="AC453" i="11"/>
  <c r="AD455" i="11"/>
  <c r="I452" i="11"/>
  <c r="I453" i="11" s="1"/>
  <c r="AA452" i="11"/>
  <c r="AA453" i="11" s="1"/>
  <c r="F452" i="11"/>
  <c r="B474" i="11"/>
  <c r="AC469" i="11"/>
  <c r="Q469" i="11"/>
  <c r="B470" i="11"/>
  <c r="C470" i="11" s="1"/>
  <c r="G469" i="11"/>
  <c r="W456" i="11"/>
  <c r="S460" i="11"/>
  <c r="AC460" i="11"/>
  <c r="H460" i="11"/>
  <c r="N452" i="11"/>
  <c r="N453" i="11" s="1"/>
  <c r="K457" i="11"/>
  <c r="K458" i="11" s="1"/>
  <c r="P457" i="11"/>
  <c r="P458" i="11" s="1"/>
  <c r="AC457" i="11"/>
  <c r="AC458" i="11" s="1"/>
  <c r="R457" i="11"/>
  <c r="Q460" i="11"/>
  <c r="AA460" i="11"/>
  <c r="F460" i="11"/>
  <c r="P460" i="11"/>
  <c r="N460" i="11"/>
  <c r="X460" i="11"/>
  <c r="G452" i="11"/>
  <c r="G453" i="11" s="1"/>
  <c r="J452" i="11"/>
  <c r="J453" i="11" s="1"/>
  <c r="T452" i="11"/>
  <c r="T453" i="11" s="1"/>
  <c r="I456" i="11"/>
  <c r="AA456" i="11"/>
  <c r="F456" i="11"/>
  <c r="Q453" i="11"/>
  <c r="I460" i="11"/>
  <c r="L460" i="11"/>
  <c r="V460" i="11"/>
  <c r="O452" i="11"/>
  <c r="O453" i="11" s="1"/>
  <c r="R452" i="11"/>
  <c r="R453" i="11" s="1"/>
  <c r="AB452" i="11"/>
  <c r="AB453" i="11" s="1"/>
  <c r="L465" i="11"/>
  <c r="AA465" i="11"/>
  <c r="Y465" i="11"/>
  <c r="Q465" i="11"/>
  <c r="B466" i="11"/>
  <c r="C466" i="11" s="1"/>
  <c r="O465" i="11"/>
  <c r="G465" i="11"/>
  <c r="N456" i="11"/>
  <c r="V453" i="11"/>
  <c r="J460" i="11"/>
  <c r="T460" i="11"/>
  <c r="G460" i="11"/>
  <c r="AD451" i="11"/>
  <c r="F453" i="11"/>
  <c r="H452" i="11"/>
  <c r="H453" i="11" s="1"/>
  <c r="Z452" i="11"/>
  <c r="Z453" i="11" s="1"/>
  <c r="M452" i="11"/>
  <c r="M453" i="11" s="1"/>
  <c r="Y456" i="11"/>
  <c r="L456" i="11"/>
  <c r="V456" i="11"/>
  <c r="R460" i="11"/>
  <c r="AB460" i="11"/>
  <c r="O460" i="11"/>
  <c r="P452" i="11"/>
  <c r="P453" i="11" s="1"/>
  <c r="K452" i="11"/>
  <c r="K453" i="11" s="1"/>
  <c r="U452" i="11"/>
  <c r="U453" i="11" s="1"/>
  <c r="N464" i="11"/>
  <c r="P464" i="11"/>
  <c r="J456" i="11"/>
  <c r="T456" i="11"/>
  <c r="G456" i="11"/>
  <c r="Z460" i="11"/>
  <c r="M460" i="11"/>
  <c r="W460" i="11"/>
  <c r="X452" i="11"/>
  <c r="X453" i="11" s="1"/>
  <c r="S452" i="11"/>
  <c r="S453" i="11" s="1"/>
  <c r="L464" i="11"/>
  <c r="V464" i="11"/>
  <c r="R456" i="11"/>
  <c r="AB456" i="11"/>
  <c r="AD447" i="11"/>
  <c r="AD448" i="11" s="1"/>
  <c r="AE448" i="11" s="1"/>
  <c r="Y453" i="11"/>
  <c r="K460" i="11"/>
  <c r="S461" i="11"/>
  <c r="B462" i="11"/>
  <c r="C462" i="11" s="1"/>
  <c r="F448" i="11"/>
  <c r="D104" i="10"/>
  <c r="E103" i="10"/>
  <c r="R453" i="9"/>
  <c r="AB453" i="9"/>
  <c r="V453" i="9"/>
  <c r="C469" i="9"/>
  <c r="N453" i="9"/>
  <c r="AD451" i="9"/>
  <c r="Y456" i="9"/>
  <c r="V464" i="9"/>
  <c r="F456" i="9"/>
  <c r="W453" i="9"/>
  <c r="F452" i="9"/>
  <c r="X452" i="9"/>
  <c r="X453" i="9" s="1"/>
  <c r="AC456" i="9"/>
  <c r="G456" i="9"/>
  <c r="Q456" i="9"/>
  <c r="F464" i="9"/>
  <c r="N464" i="9"/>
  <c r="F465" i="9"/>
  <c r="P465" i="9"/>
  <c r="B466" i="9"/>
  <c r="C466" i="9" s="1"/>
  <c r="J465" i="9"/>
  <c r="U465" i="9"/>
  <c r="AD455" i="9"/>
  <c r="M460" i="9"/>
  <c r="P460" i="9"/>
  <c r="K460" i="9"/>
  <c r="V460" i="9"/>
  <c r="H464" i="9"/>
  <c r="L464" i="9"/>
  <c r="Q464" i="9"/>
  <c r="M456" i="9"/>
  <c r="G457" i="9"/>
  <c r="V457" i="9"/>
  <c r="U457" i="9"/>
  <c r="T457" i="9"/>
  <c r="L457" i="9"/>
  <c r="N457" i="9"/>
  <c r="K457" i="9"/>
  <c r="J457" i="9"/>
  <c r="Q457" i="9"/>
  <c r="P457" i="9"/>
  <c r="Y457" i="9"/>
  <c r="R456" i="9"/>
  <c r="X464" i="9"/>
  <c r="T464" i="9"/>
  <c r="Y464" i="9"/>
  <c r="L456" i="9"/>
  <c r="J456" i="9"/>
  <c r="O452" i="9"/>
  <c r="O453" i="9" s="1"/>
  <c r="J452" i="9"/>
  <c r="T456" i="9"/>
  <c r="H456" i="9"/>
  <c r="Z456" i="9"/>
  <c r="B470" i="9"/>
  <c r="C470" i="9" s="1"/>
  <c r="B474" i="9"/>
  <c r="V469" i="9"/>
  <c r="AB469" i="9"/>
  <c r="O469" i="9"/>
  <c r="Q469" i="9"/>
  <c r="AC469" i="9"/>
  <c r="K469" i="9"/>
  <c r="J469" i="9"/>
  <c r="U469" i="9"/>
  <c r="K464" i="9"/>
  <c r="AB464" i="9"/>
  <c r="J464" i="9"/>
  <c r="AD459" i="9"/>
  <c r="G460" i="9"/>
  <c r="Z460" i="9"/>
  <c r="L460" i="9"/>
  <c r="O456" i="9"/>
  <c r="W456" i="9"/>
  <c r="P456" i="9"/>
  <c r="P458" i="9" s="1"/>
  <c r="P464" i="9"/>
  <c r="G464" i="9"/>
  <c r="R464" i="9"/>
  <c r="K452" i="9"/>
  <c r="K453" i="9" s="1"/>
  <c r="U452" i="9"/>
  <c r="U453" i="9" s="1"/>
  <c r="H452" i="9"/>
  <c r="H453" i="9" s="1"/>
  <c r="Z452" i="9"/>
  <c r="Z453" i="9" s="1"/>
  <c r="J453" i="9"/>
  <c r="AD447" i="9"/>
  <c r="AD448" i="9" s="1"/>
  <c r="AE448" i="9" s="1"/>
  <c r="F448" i="9"/>
  <c r="U456" i="9"/>
  <c r="U458" i="9" s="1"/>
  <c r="N456" i="9"/>
  <c r="X456" i="9"/>
  <c r="S456" i="9"/>
  <c r="Y453" i="9"/>
  <c r="S464" i="9"/>
  <c r="M464" i="9"/>
  <c r="O464" i="9"/>
  <c r="Z464" i="9"/>
  <c r="X460" i="9"/>
  <c r="R460" i="9"/>
  <c r="AB461" i="9"/>
  <c r="L461" i="9"/>
  <c r="B462" i="9"/>
  <c r="C462" i="9" s="1"/>
  <c r="W461" i="9"/>
  <c r="Y461" i="9"/>
  <c r="I464" i="9"/>
  <c r="T453" i="9"/>
  <c r="K456" i="9"/>
  <c r="K458" i="9" s="1"/>
  <c r="AA464" i="9"/>
  <c r="L452" i="9"/>
  <c r="L453" i="9" s="1"/>
  <c r="AC452" i="9"/>
  <c r="AC453" i="9" s="1"/>
  <c r="Q453" i="9"/>
  <c r="AB456" i="9"/>
  <c r="V456" i="9"/>
  <c r="I456" i="9"/>
  <c r="U464" i="9"/>
  <c r="AC464" i="9"/>
  <c r="F460" i="9"/>
  <c r="H460" i="9"/>
  <c r="AB460" i="9"/>
  <c r="D104" i="8"/>
  <c r="E103" i="8"/>
  <c r="G453" i="7"/>
  <c r="AD459" i="7"/>
  <c r="AC465" i="7"/>
  <c r="U465" i="7"/>
  <c r="S465" i="7"/>
  <c r="Q465" i="7"/>
  <c r="X465" i="7"/>
  <c r="B466" i="7"/>
  <c r="C466" i="7" s="1"/>
  <c r="W465" i="7"/>
  <c r="O465" i="7"/>
  <c r="N460" i="7"/>
  <c r="X460" i="7"/>
  <c r="R464" i="7"/>
  <c r="K460" i="7"/>
  <c r="U460" i="7"/>
  <c r="AB461" i="7"/>
  <c r="T461" i="7"/>
  <c r="AA461" i="7"/>
  <c r="S461" i="7"/>
  <c r="K461" i="7"/>
  <c r="Z461" i="7"/>
  <c r="R461" i="7"/>
  <c r="Q461" i="7"/>
  <c r="I461" i="7"/>
  <c r="X461" i="7"/>
  <c r="P461" i="7"/>
  <c r="H461" i="7"/>
  <c r="B462" i="7"/>
  <c r="C462" i="7" s="1"/>
  <c r="G461" i="7"/>
  <c r="AC461" i="7"/>
  <c r="V461" i="7"/>
  <c r="U461" i="7"/>
  <c r="N461" i="7"/>
  <c r="M461" i="7"/>
  <c r="AB464" i="7"/>
  <c r="G464" i="7"/>
  <c r="Q464" i="7"/>
  <c r="S464" i="7"/>
  <c r="M464" i="7"/>
  <c r="O464" i="7"/>
  <c r="Y464" i="7"/>
  <c r="AD455" i="7"/>
  <c r="S460" i="7"/>
  <c r="AC460" i="7"/>
  <c r="H460" i="7"/>
  <c r="T456" i="7"/>
  <c r="G456" i="7"/>
  <c r="X452" i="7"/>
  <c r="X453" i="7" s="1"/>
  <c r="Z452" i="7"/>
  <c r="Z453" i="7" s="1"/>
  <c r="M452" i="7"/>
  <c r="M453" i="7" s="1"/>
  <c r="AD447" i="7"/>
  <c r="I460" i="7"/>
  <c r="AA460" i="7"/>
  <c r="F460" i="7"/>
  <c r="P460" i="7"/>
  <c r="U452" i="7"/>
  <c r="U453" i="7" s="1"/>
  <c r="J464" i="7"/>
  <c r="F464" i="7"/>
  <c r="H464" i="7"/>
  <c r="Q460" i="7"/>
  <c r="L460" i="7"/>
  <c r="V460" i="7"/>
  <c r="S457" i="7"/>
  <c r="S458" i="7" s="1"/>
  <c r="K457" i="7"/>
  <c r="K458" i="7" s="1"/>
  <c r="Z457" i="7"/>
  <c r="Z458" i="7" s="1"/>
  <c r="Q457" i="7"/>
  <c r="Q458" i="7" s="1"/>
  <c r="X457" i="7"/>
  <c r="X458" i="7" s="1"/>
  <c r="P457" i="7"/>
  <c r="P458" i="7" s="1"/>
  <c r="H457" i="7"/>
  <c r="H458" i="7" s="1"/>
  <c r="V457" i="7"/>
  <c r="V458" i="7" s="1"/>
  <c r="F457" i="7"/>
  <c r="U457" i="7"/>
  <c r="U458" i="7" s="1"/>
  <c r="T457" i="7"/>
  <c r="R457" i="7"/>
  <c r="R458" i="7" s="1"/>
  <c r="AC457" i="7"/>
  <c r="AC458" i="7" s="1"/>
  <c r="AA452" i="7"/>
  <c r="AA453" i="7" s="1"/>
  <c r="F452" i="7"/>
  <c r="R460" i="7"/>
  <c r="T460" i="7"/>
  <c r="G460" i="7"/>
  <c r="AD448" i="7"/>
  <c r="AE448" i="7" s="1"/>
  <c r="N452" i="7"/>
  <c r="N453" i="7" s="1"/>
  <c r="J460" i="7"/>
  <c r="L464" i="7"/>
  <c r="V464" i="7"/>
  <c r="X464" i="7"/>
  <c r="Y460" i="7"/>
  <c r="AB460" i="7"/>
  <c r="O460" i="7"/>
  <c r="I456" i="7"/>
  <c r="AA456" i="7"/>
  <c r="F456" i="7"/>
  <c r="AD451" i="7"/>
  <c r="O452" i="7"/>
  <c r="O453" i="7" s="1"/>
  <c r="Y452" i="7"/>
  <c r="Y453" i="7" s="1"/>
  <c r="L452" i="7"/>
  <c r="L453" i="7" s="1"/>
  <c r="V452" i="7"/>
  <c r="V453" i="7" s="1"/>
  <c r="N464" i="7"/>
  <c r="P464" i="7"/>
  <c r="K464" i="7"/>
  <c r="T464" i="7"/>
  <c r="B474" i="7"/>
  <c r="C474" i="7" s="1"/>
  <c r="F469" i="7"/>
  <c r="AC469" i="7"/>
  <c r="AA469" i="7"/>
  <c r="I469" i="7"/>
  <c r="B470" i="7"/>
  <c r="C470" i="7" s="1"/>
  <c r="Z460" i="7"/>
  <c r="M460" i="7"/>
  <c r="P452" i="7"/>
  <c r="P453" i="7" s="1"/>
  <c r="J452" i="7"/>
  <c r="J453" i="7" s="1"/>
  <c r="D105" i="6"/>
  <c r="E104" i="6"/>
  <c r="AD445" i="5"/>
  <c r="AD441" i="5"/>
  <c r="AD437" i="5"/>
  <c r="F438" i="5"/>
  <c r="S454" i="5"/>
  <c r="N442" i="5"/>
  <c r="N443" i="5" s="1"/>
  <c r="W442" i="5"/>
  <c r="W443" i="5" s="1"/>
  <c r="B452" i="5"/>
  <c r="C452" i="5" s="1"/>
  <c r="AC451" i="5"/>
  <c r="U451" i="5"/>
  <c r="W451" i="5"/>
  <c r="S451" i="5"/>
  <c r="K451" i="5"/>
  <c r="P451" i="5"/>
  <c r="Y451" i="5"/>
  <c r="Q451" i="5"/>
  <c r="S442" i="5"/>
  <c r="S443" i="5" s="1"/>
  <c r="AB442" i="5"/>
  <c r="AB443" i="5" s="1"/>
  <c r="Y459" i="5"/>
  <c r="Q459" i="5"/>
  <c r="I459" i="5"/>
  <c r="X459" i="5"/>
  <c r="B460" i="5"/>
  <c r="C460" i="5" s="1"/>
  <c r="O459" i="5"/>
  <c r="G459" i="5"/>
  <c r="B464" i="5"/>
  <c r="C464" i="5" s="1"/>
  <c r="V459" i="5"/>
  <c r="M459" i="5"/>
  <c r="AB459" i="5"/>
  <c r="T459" i="5"/>
  <c r="L459" i="5"/>
  <c r="P459" i="5"/>
  <c r="AA459" i="5"/>
  <c r="S459" i="5"/>
  <c r="K459" i="5"/>
  <c r="I442" i="5"/>
  <c r="I443" i="5" s="1"/>
  <c r="Y442" i="5"/>
  <c r="Y443" i="5" s="1"/>
  <c r="M442" i="5"/>
  <c r="M443" i="5" s="1"/>
  <c r="X442" i="5"/>
  <c r="X443" i="5" s="1"/>
  <c r="AC450" i="5"/>
  <c r="N450" i="5"/>
  <c r="X450" i="5"/>
  <c r="S450" i="5"/>
  <c r="AC446" i="5"/>
  <c r="H446" i="5"/>
  <c r="Z446" i="5"/>
  <c r="F454" i="5"/>
  <c r="W454" i="5"/>
  <c r="J454" i="5"/>
  <c r="T454" i="5"/>
  <c r="AD438" i="5"/>
  <c r="AE438" i="5" s="1"/>
  <c r="L442" i="5"/>
  <c r="L443" i="5" s="1"/>
  <c r="H442" i="5"/>
  <c r="H443" i="5" s="1"/>
  <c r="V447" i="5"/>
  <c r="L447" i="5"/>
  <c r="L448" i="5" s="1"/>
  <c r="F447" i="5"/>
  <c r="Y447" i="5"/>
  <c r="Y448" i="5" s="1"/>
  <c r="Q447" i="5"/>
  <c r="Q448" i="5" s="1"/>
  <c r="X447" i="5"/>
  <c r="H447" i="5"/>
  <c r="J442" i="5"/>
  <c r="J443" i="5" s="1"/>
  <c r="U442" i="5"/>
  <c r="U443" i="5" s="1"/>
  <c r="M450" i="5"/>
  <c r="V450" i="5"/>
  <c r="I450" i="5"/>
  <c r="AA450" i="5"/>
  <c r="L446" i="5"/>
  <c r="F446" i="5"/>
  <c r="P446" i="5"/>
  <c r="N454" i="5"/>
  <c r="H455" i="5"/>
  <c r="B456" i="5"/>
  <c r="C456" i="5" s="1"/>
  <c r="AC455" i="5"/>
  <c r="U455" i="5"/>
  <c r="W455" i="5"/>
  <c r="S455" i="5"/>
  <c r="K455" i="5"/>
  <c r="R454" i="5"/>
  <c r="AB454" i="5"/>
  <c r="Q442" i="5"/>
  <c r="Q443" i="5" s="1"/>
  <c r="V442" i="5"/>
  <c r="V443" i="5" s="1"/>
  <c r="P442" i="5"/>
  <c r="P443" i="5" s="1"/>
  <c r="F442" i="5"/>
  <c r="AA442" i="5"/>
  <c r="AA443" i="5" s="1"/>
  <c r="R442" i="5"/>
  <c r="R443" i="5" s="1"/>
  <c r="AC442" i="5"/>
  <c r="AC443" i="5" s="1"/>
  <c r="U450" i="5"/>
  <c r="G450" i="5"/>
  <c r="Q450" i="5"/>
  <c r="T446" i="5"/>
  <c r="N446" i="5"/>
  <c r="X446" i="5"/>
  <c r="V454" i="5"/>
  <c r="H454" i="5"/>
  <c r="Z454" i="5"/>
  <c r="AD449" i="5"/>
  <c r="O442" i="5"/>
  <c r="O443" i="5" s="1"/>
  <c r="T442" i="5"/>
  <c r="T443" i="5" s="1"/>
  <c r="K442" i="5"/>
  <c r="K443" i="5" s="1"/>
  <c r="Z442" i="5"/>
  <c r="Z443" i="5" s="1"/>
  <c r="O450" i="5"/>
  <c r="K446" i="5"/>
  <c r="V446" i="5"/>
  <c r="M454" i="5"/>
  <c r="P454" i="5"/>
  <c r="D105" i="4"/>
  <c r="E104" i="4"/>
  <c r="Z217" i="3"/>
  <c r="Z218" i="3" s="1"/>
  <c r="D59" i="2"/>
  <c r="E58" i="2"/>
  <c r="R221" i="3"/>
  <c r="Y221" i="3"/>
  <c r="L221" i="3"/>
  <c r="I217" i="3"/>
  <c r="I218" i="3" s="1"/>
  <c r="T221" i="3"/>
  <c r="F217" i="3"/>
  <c r="O221" i="3"/>
  <c r="W221" i="3"/>
  <c r="AC225" i="3"/>
  <c r="N217" i="3"/>
  <c r="N218" i="3" s="1"/>
  <c r="Y217" i="3"/>
  <c r="Y218" i="3" s="1"/>
  <c r="P217" i="3"/>
  <c r="P218" i="3" s="1"/>
  <c r="AA221" i="3"/>
  <c r="H221" i="3"/>
  <c r="K217" i="3"/>
  <c r="K218" i="3" s="1"/>
  <c r="AB221" i="3"/>
  <c r="AA217" i="3"/>
  <c r="AA218" i="3" s="1"/>
  <c r="Q221" i="3"/>
  <c r="M221" i="3"/>
  <c r="K229" i="3"/>
  <c r="AC217" i="3"/>
  <c r="AC218" i="3" s="1"/>
  <c r="Z221" i="3"/>
  <c r="G221" i="3"/>
  <c r="S217" i="3"/>
  <c r="S218" i="3" s="1"/>
  <c r="X217" i="3"/>
  <c r="X218" i="3" s="1"/>
  <c r="L217" i="3"/>
  <c r="L218" i="3" s="1"/>
  <c r="Z225" i="3"/>
  <c r="T217" i="3"/>
  <c r="T218" i="3" s="1"/>
  <c r="K225" i="3"/>
  <c r="S229" i="3"/>
  <c r="N225" i="3"/>
  <c r="U229" i="3"/>
  <c r="AA225" i="3"/>
  <c r="V225" i="3"/>
  <c r="AC229" i="3"/>
  <c r="V217" i="3"/>
  <c r="V218" i="3" s="1"/>
  <c r="I225" i="3"/>
  <c r="L225" i="3"/>
  <c r="G225" i="3"/>
  <c r="F229" i="3"/>
  <c r="G217" i="3"/>
  <c r="R225" i="3"/>
  <c r="T225" i="3"/>
  <c r="O225" i="3"/>
  <c r="N229" i="3"/>
  <c r="J217" i="3"/>
  <c r="J218" i="3" s="1"/>
  <c r="AB217" i="3"/>
  <c r="AB218" i="3" s="1"/>
  <c r="O217" i="3"/>
  <c r="O218" i="3" s="1"/>
  <c r="J225" i="3"/>
  <c r="AB225" i="3"/>
  <c r="W225" i="3"/>
  <c r="I221" i="3"/>
  <c r="U221" i="3"/>
  <c r="J229" i="3"/>
  <c r="P229" i="3"/>
  <c r="Q217" i="3"/>
  <c r="Q218" i="3" s="1"/>
  <c r="M217" i="3"/>
  <c r="M218" i="3" s="1"/>
  <c r="W217" i="3"/>
  <c r="W218" i="3" s="1"/>
  <c r="Q225" i="3"/>
  <c r="M225" i="3"/>
  <c r="H225" i="3"/>
  <c r="J221" i="3"/>
  <c r="N221" i="3"/>
  <c r="Z229" i="3"/>
  <c r="X229" i="3"/>
  <c r="R217" i="3"/>
  <c r="R218" i="3" s="1"/>
  <c r="U217" i="3"/>
  <c r="U218" i="3" s="1"/>
  <c r="Y225" i="3"/>
  <c r="U225" i="3"/>
  <c r="P225" i="3"/>
  <c r="K221" i="3"/>
  <c r="V221" i="3"/>
  <c r="H229" i="3"/>
  <c r="C230" i="3"/>
  <c r="V230" i="3" s="1"/>
  <c r="I229" i="3"/>
  <c r="L229" i="3"/>
  <c r="V229" i="3"/>
  <c r="C234" i="3"/>
  <c r="H234" i="3" s="1"/>
  <c r="Q229" i="3"/>
  <c r="T229" i="3"/>
  <c r="G229" i="3"/>
  <c r="S225" i="3"/>
  <c r="F225" i="3"/>
  <c r="AC221" i="3"/>
  <c r="P221" i="3"/>
  <c r="C226" i="3"/>
  <c r="H226" i="3" s="1"/>
  <c r="C222" i="3"/>
  <c r="P222" i="3" s="1"/>
  <c r="R229" i="3"/>
  <c r="AB229" i="3"/>
  <c r="O229" i="3"/>
  <c r="S221" i="3"/>
  <c r="F221" i="3"/>
  <c r="AA229" i="3"/>
  <c r="Y229" i="3"/>
  <c r="M229" i="3"/>
  <c r="AD216" i="3"/>
  <c r="AD212" i="3"/>
  <c r="AD213" i="3" s="1"/>
  <c r="AE213" i="3" s="1"/>
  <c r="AD220" i="3"/>
  <c r="H218" i="3"/>
  <c r="B227" i="3"/>
  <c r="B231" i="3"/>
  <c r="B239" i="3"/>
  <c r="B235" i="3"/>
  <c r="AD224" i="3"/>
  <c r="G218" i="3"/>
  <c r="R458" i="11" l="1"/>
  <c r="C474" i="11"/>
  <c r="V461" i="11"/>
  <c r="I461" i="11"/>
  <c r="AA461" i="11"/>
  <c r="U457" i="11"/>
  <c r="U458" i="11" s="1"/>
  <c r="H457" i="11"/>
  <c r="H458" i="11" s="1"/>
  <c r="Z457" i="11"/>
  <c r="Z458" i="11" s="1"/>
  <c r="I469" i="11"/>
  <c r="AA469" i="11"/>
  <c r="F469" i="11"/>
  <c r="N469" i="11"/>
  <c r="Q461" i="11"/>
  <c r="O461" i="11"/>
  <c r="Y461" i="11"/>
  <c r="L461" i="11"/>
  <c r="W465" i="11"/>
  <c r="J465" i="11"/>
  <c r="T465" i="11"/>
  <c r="AD456" i="11"/>
  <c r="F457" i="11"/>
  <c r="X457" i="11"/>
  <c r="X458" i="11" s="1"/>
  <c r="S457" i="11"/>
  <c r="S458" i="11" s="1"/>
  <c r="O469" i="11"/>
  <c r="Y469" i="11"/>
  <c r="L469" i="11"/>
  <c r="V469" i="11"/>
  <c r="B467" i="11"/>
  <c r="C467" i="11" s="1"/>
  <c r="P466" i="11"/>
  <c r="R465" i="11"/>
  <c r="AB465" i="11"/>
  <c r="N457" i="11"/>
  <c r="N458" i="11" s="1"/>
  <c r="I457" i="11"/>
  <c r="I458" i="11" s="1"/>
  <c r="AA457" i="11"/>
  <c r="AA458" i="11" s="1"/>
  <c r="W469" i="11"/>
  <c r="J469" i="11"/>
  <c r="T469" i="11"/>
  <c r="K474" i="11"/>
  <c r="B475" i="11"/>
  <c r="C475" i="11" s="1"/>
  <c r="B479" i="11"/>
  <c r="P474" i="11"/>
  <c r="H474" i="11"/>
  <c r="W474" i="11"/>
  <c r="M474" i="11"/>
  <c r="AC474" i="11"/>
  <c r="T461" i="11"/>
  <c r="U461" i="11"/>
  <c r="P462" i="11"/>
  <c r="H462" i="11"/>
  <c r="AC462" i="11"/>
  <c r="U462" i="11"/>
  <c r="W462" i="11"/>
  <c r="S462" i="11"/>
  <c r="S463" i="11" s="1"/>
  <c r="K462" i="11"/>
  <c r="Y462" i="11"/>
  <c r="R461" i="11"/>
  <c r="AB461" i="11"/>
  <c r="H465" i="11"/>
  <c r="Z465" i="11"/>
  <c r="M465" i="11"/>
  <c r="L457" i="11"/>
  <c r="L458" i="11" s="1"/>
  <c r="V457" i="11"/>
  <c r="V458" i="11" s="1"/>
  <c r="Q457" i="11"/>
  <c r="Q458" i="11" s="1"/>
  <c r="P470" i="11"/>
  <c r="B471" i="11"/>
  <c r="C471" i="11" s="1"/>
  <c r="F470" i="11"/>
  <c r="Z470" i="11"/>
  <c r="AA470" i="11"/>
  <c r="R469" i="11"/>
  <c r="AB469" i="11"/>
  <c r="G461" i="11"/>
  <c r="J461" i="11"/>
  <c r="AC461" i="11"/>
  <c r="H461" i="11"/>
  <c r="Z461" i="11"/>
  <c r="F465" i="11"/>
  <c r="P465" i="11"/>
  <c r="K465" i="11"/>
  <c r="U465" i="11"/>
  <c r="T457" i="11"/>
  <c r="T458" i="11" s="1"/>
  <c r="G457" i="11"/>
  <c r="G458" i="11" s="1"/>
  <c r="Y457" i="11"/>
  <c r="Y458" i="11" s="1"/>
  <c r="H469" i="11"/>
  <c r="Z469" i="11"/>
  <c r="M469" i="11"/>
  <c r="M461" i="11"/>
  <c r="F461" i="11"/>
  <c r="P461" i="11"/>
  <c r="K461" i="11"/>
  <c r="N465" i="11"/>
  <c r="X465" i="11"/>
  <c r="S465" i="11"/>
  <c r="AC465" i="11"/>
  <c r="AD460" i="11"/>
  <c r="AB457" i="11"/>
  <c r="AB458" i="11" s="1"/>
  <c r="O457" i="11"/>
  <c r="O458" i="11" s="1"/>
  <c r="J457" i="11"/>
  <c r="J458" i="11" s="1"/>
  <c r="P469" i="11"/>
  <c r="K469" i="11"/>
  <c r="U469" i="11"/>
  <c r="AD452" i="11"/>
  <c r="AD453" i="11" s="1"/>
  <c r="AE453" i="11" s="1"/>
  <c r="W461" i="11"/>
  <c r="W463" i="11" s="1"/>
  <c r="N461" i="11"/>
  <c r="X461" i="11"/>
  <c r="AD464" i="11"/>
  <c r="V465" i="11"/>
  <c r="I465" i="11"/>
  <c r="M457" i="11"/>
  <c r="M458" i="11" s="1"/>
  <c r="W457" i="11"/>
  <c r="W458" i="11" s="1"/>
  <c r="X469" i="11"/>
  <c r="S469" i="11"/>
  <c r="D105" i="10"/>
  <c r="E104" i="10"/>
  <c r="J458" i="9"/>
  <c r="G458" i="9"/>
  <c r="C474" i="9"/>
  <c r="V458" i="9"/>
  <c r="L458" i="9"/>
  <c r="I461" i="9"/>
  <c r="O461" i="9"/>
  <c r="T461" i="9"/>
  <c r="S469" i="9"/>
  <c r="M469" i="9"/>
  <c r="T469" i="9"/>
  <c r="W469" i="9"/>
  <c r="Y465" i="9"/>
  <c r="H465" i="9"/>
  <c r="AC465" i="9"/>
  <c r="K461" i="9"/>
  <c r="Y462" i="9"/>
  <c r="Y463" i="9" s="1"/>
  <c r="M461" i="9"/>
  <c r="H469" i="9"/>
  <c r="P469" i="9"/>
  <c r="F469" i="9"/>
  <c r="R457" i="9"/>
  <c r="R458" i="9" s="1"/>
  <c r="AB457" i="9"/>
  <c r="AB458" i="9" s="1"/>
  <c r="O457" i="9"/>
  <c r="O458" i="9" s="1"/>
  <c r="R465" i="9"/>
  <c r="Z465" i="9"/>
  <c r="X465" i="9"/>
  <c r="N465" i="9"/>
  <c r="AD452" i="9"/>
  <c r="AD453" i="9" s="1"/>
  <c r="AE453" i="9" s="1"/>
  <c r="F453" i="9"/>
  <c r="F461" i="9"/>
  <c r="AA461" i="9"/>
  <c r="J461" i="9"/>
  <c r="U461" i="9"/>
  <c r="X469" i="9"/>
  <c r="I469" i="9"/>
  <c r="N469" i="9"/>
  <c r="X457" i="9"/>
  <c r="X458" i="9" s="1"/>
  <c r="Z457" i="9"/>
  <c r="Z458" i="9" s="1"/>
  <c r="M457" i="9"/>
  <c r="M458" i="9" s="1"/>
  <c r="W457" i="9"/>
  <c r="W458" i="9" s="1"/>
  <c r="T465" i="9"/>
  <c r="L465" i="9"/>
  <c r="K465" i="9"/>
  <c r="V465" i="9"/>
  <c r="S461" i="9"/>
  <c r="R461" i="9"/>
  <c r="AC461" i="9"/>
  <c r="T458" i="9"/>
  <c r="AB465" i="9"/>
  <c r="S465" i="9"/>
  <c r="AD456" i="9"/>
  <c r="N461" i="9"/>
  <c r="AD460" i="9"/>
  <c r="V461" i="9"/>
  <c r="P461" i="9"/>
  <c r="Z461" i="9"/>
  <c r="Z469" i="9"/>
  <c r="Y469" i="9"/>
  <c r="U474" i="9"/>
  <c r="AA474" i="9"/>
  <c r="Q474" i="9"/>
  <c r="I474" i="9"/>
  <c r="B479" i="9"/>
  <c r="O474" i="9"/>
  <c r="H474" i="9"/>
  <c r="B475" i="9"/>
  <c r="C475" i="9" s="1"/>
  <c r="H457" i="9"/>
  <c r="H458" i="9" s="1"/>
  <c r="S457" i="9"/>
  <c r="S458" i="9" s="1"/>
  <c r="AC457" i="9"/>
  <c r="AC458" i="9" s="1"/>
  <c r="G465" i="9"/>
  <c r="O465" i="9"/>
  <c r="AA465" i="9"/>
  <c r="AD464" i="9"/>
  <c r="Q461" i="9"/>
  <c r="N458" i="9"/>
  <c r="G469" i="9"/>
  <c r="I457" i="9"/>
  <c r="I458" i="9" s="1"/>
  <c r="AA457" i="9"/>
  <c r="AA458" i="9" s="1"/>
  <c r="F457" i="9"/>
  <c r="W465" i="9"/>
  <c r="B467" i="9"/>
  <c r="C467" i="9" s="1"/>
  <c r="W466" i="9"/>
  <c r="R466" i="9"/>
  <c r="U466" i="9"/>
  <c r="S466" i="9"/>
  <c r="X466" i="9"/>
  <c r="V466" i="9"/>
  <c r="M465" i="9"/>
  <c r="Q458" i="9"/>
  <c r="T470" i="9"/>
  <c r="X470" i="9"/>
  <c r="S470" i="9"/>
  <c r="O470" i="9"/>
  <c r="B471" i="9"/>
  <c r="C471" i="9" s="1"/>
  <c r="F470" i="9"/>
  <c r="H461" i="9"/>
  <c r="X461" i="9"/>
  <c r="G461" i="9"/>
  <c r="R469" i="9"/>
  <c r="AA469" i="9"/>
  <c r="L469" i="9"/>
  <c r="I465" i="9"/>
  <c r="Q465" i="9"/>
  <c r="Y458" i="9"/>
  <c r="D105" i="8"/>
  <c r="E104" i="8"/>
  <c r="AD456" i="7"/>
  <c r="W462" i="7"/>
  <c r="O462" i="7"/>
  <c r="G462" i="7"/>
  <c r="V462" i="7"/>
  <c r="V463" i="7" s="1"/>
  <c r="M462" i="7"/>
  <c r="M463" i="7" s="1"/>
  <c r="AB462" i="7"/>
  <c r="AB463" i="7" s="1"/>
  <c r="T462" i="7"/>
  <c r="T463" i="7" s="1"/>
  <c r="L462" i="7"/>
  <c r="N462" i="7"/>
  <c r="N463" i="7" s="1"/>
  <c r="Z462" i="7"/>
  <c r="Z463" i="7" s="1"/>
  <c r="Y462" i="7"/>
  <c r="R462" i="7"/>
  <c r="R463" i="7" s="1"/>
  <c r="Q462" i="7"/>
  <c r="Q463" i="7" s="1"/>
  <c r="J462" i="7"/>
  <c r="P469" i="7"/>
  <c r="AD464" i="7"/>
  <c r="V465" i="7"/>
  <c r="I465" i="7"/>
  <c r="AA465" i="7"/>
  <c r="AD452" i="7"/>
  <c r="AD453" i="7" s="1"/>
  <c r="AE453" i="7" s="1"/>
  <c r="F453" i="7"/>
  <c r="N469" i="7"/>
  <c r="L469" i="7"/>
  <c r="X469" i="7"/>
  <c r="J469" i="7"/>
  <c r="T469" i="7"/>
  <c r="B475" i="7"/>
  <c r="C475" i="7" s="1"/>
  <c r="B479" i="7"/>
  <c r="C479" i="7" s="1"/>
  <c r="S474" i="7"/>
  <c r="G463" i="7"/>
  <c r="AB457" i="7"/>
  <c r="AB458" i="7" s="1"/>
  <c r="N457" i="7"/>
  <c r="N458" i="7" s="1"/>
  <c r="I457" i="7"/>
  <c r="I458" i="7" s="1"/>
  <c r="AA457" i="7"/>
  <c r="AA458" i="7" s="1"/>
  <c r="B467" i="7"/>
  <c r="C467" i="7" s="1"/>
  <c r="U466" i="7"/>
  <c r="W466" i="7"/>
  <c r="Z466" i="7"/>
  <c r="Y465" i="7"/>
  <c r="L465" i="7"/>
  <c r="Y469" i="7"/>
  <c r="R469" i="7"/>
  <c r="AB469" i="7"/>
  <c r="F458" i="7"/>
  <c r="F465" i="7"/>
  <c r="J465" i="7"/>
  <c r="T465" i="7"/>
  <c r="W469" i="7"/>
  <c r="G469" i="7"/>
  <c r="G457" i="7"/>
  <c r="G458" i="7" s="1"/>
  <c r="Y457" i="7"/>
  <c r="Y458" i="7" s="1"/>
  <c r="G465" i="7"/>
  <c r="R465" i="7"/>
  <c r="AB465" i="7"/>
  <c r="Z469" i="7"/>
  <c r="M469" i="7"/>
  <c r="H469" i="7"/>
  <c r="K469" i="7"/>
  <c r="U469" i="7"/>
  <c r="L457" i="7"/>
  <c r="L458" i="7" s="1"/>
  <c r="O457" i="7"/>
  <c r="O458" i="7" s="1"/>
  <c r="J457" i="7"/>
  <c r="J458" i="7" s="1"/>
  <c r="T458" i="7"/>
  <c r="O461" i="7"/>
  <c r="O463" i="7" s="1"/>
  <c r="Y461" i="7"/>
  <c r="Y463" i="7" s="1"/>
  <c r="L461" i="7"/>
  <c r="H465" i="7"/>
  <c r="Z465" i="7"/>
  <c r="M465" i="7"/>
  <c r="Q469" i="7"/>
  <c r="V469" i="7"/>
  <c r="P470" i="7"/>
  <c r="B471" i="7"/>
  <c r="C471" i="7" s="1"/>
  <c r="F470" i="7"/>
  <c r="Z470" i="7"/>
  <c r="AA470" i="7"/>
  <c r="O469" i="7"/>
  <c r="S469" i="7"/>
  <c r="M457" i="7"/>
  <c r="M458" i="7" s="1"/>
  <c r="W457" i="7"/>
  <c r="W458" i="7" s="1"/>
  <c r="AD460" i="7"/>
  <c r="F461" i="7"/>
  <c r="W461" i="7"/>
  <c r="W463" i="7" s="1"/>
  <c r="J461" i="7"/>
  <c r="N465" i="7"/>
  <c r="P465" i="7"/>
  <c r="K465" i="7"/>
  <c r="D106" i="6"/>
  <c r="E105" i="6"/>
  <c r="AD450" i="5"/>
  <c r="AB456" i="5"/>
  <c r="T456" i="5"/>
  <c r="L456" i="5"/>
  <c r="AA456" i="5"/>
  <c r="K456" i="5"/>
  <c r="Z456" i="5"/>
  <c r="R456" i="5"/>
  <c r="J456" i="5"/>
  <c r="Y456" i="5"/>
  <c r="Q456" i="5"/>
  <c r="P456" i="5"/>
  <c r="H456" i="5"/>
  <c r="B457" i="5"/>
  <c r="C457" i="5" s="1"/>
  <c r="W456" i="5"/>
  <c r="O456" i="5"/>
  <c r="G456" i="5"/>
  <c r="M456" i="5"/>
  <c r="N456" i="5"/>
  <c r="F456" i="5"/>
  <c r="V456" i="5"/>
  <c r="N447" i="5"/>
  <c r="N448" i="5" s="1"/>
  <c r="S452" i="5"/>
  <c r="S453" i="5" s="1"/>
  <c r="K452" i="5"/>
  <c r="K453" i="5" s="1"/>
  <c r="Z452" i="5"/>
  <c r="R452" i="5"/>
  <c r="X452" i="5"/>
  <c r="P452" i="5"/>
  <c r="P453" i="5" s="1"/>
  <c r="H452" i="5"/>
  <c r="W452" i="5"/>
  <c r="W453" i="5" s="1"/>
  <c r="F452" i="5"/>
  <c r="AB452" i="5"/>
  <c r="T452" i="5"/>
  <c r="L452" i="5"/>
  <c r="J452" i="5"/>
  <c r="V464" i="5"/>
  <c r="N464" i="5"/>
  <c r="B469" i="5"/>
  <c r="C469" i="5" s="1"/>
  <c r="AC464" i="5"/>
  <c r="U464" i="5"/>
  <c r="M464" i="5"/>
  <c r="AB464" i="5"/>
  <c r="T464" i="5"/>
  <c r="L464" i="5"/>
  <c r="F464" i="5"/>
  <c r="S464" i="5"/>
  <c r="K464" i="5"/>
  <c r="Z464" i="5"/>
  <c r="R464" i="5"/>
  <c r="J464" i="5"/>
  <c r="Y464" i="5"/>
  <c r="Q464" i="5"/>
  <c r="I464" i="5"/>
  <c r="B465" i="5"/>
  <c r="C465" i="5" s="1"/>
  <c r="W464" i="5"/>
  <c r="O464" i="5"/>
  <c r="G464" i="5"/>
  <c r="X464" i="5"/>
  <c r="H464" i="5"/>
  <c r="P464" i="5"/>
  <c r="J455" i="5"/>
  <c r="AA455" i="5"/>
  <c r="F455" i="5"/>
  <c r="P455" i="5"/>
  <c r="P447" i="5"/>
  <c r="P448" i="5" s="1"/>
  <c r="J447" i="5"/>
  <c r="J448" i="5" s="1"/>
  <c r="T447" i="5"/>
  <c r="H451" i="5"/>
  <c r="H453" i="5" s="1"/>
  <c r="AA451" i="5"/>
  <c r="F451" i="5"/>
  <c r="T448" i="5"/>
  <c r="R447" i="5"/>
  <c r="R448" i="5" s="1"/>
  <c r="AB447" i="5"/>
  <c r="AB448" i="5" s="1"/>
  <c r="N451" i="5"/>
  <c r="Z455" i="5"/>
  <c r="L455" i="5"/>
  <c r="V455" i="5"/>
  <c r="G447" i="5"/>
  <c r="G448" i="5" s="1"/>
  <c r="Z447" i="5"/>
  <c r="Z448" i="5" s="1"/>
  <c r="M447" i="5"/>
  <c r="M448" i="5" s="1"/>
  <c r="AD454" i="5"/>
  <c r="J459" i="5"/>
  <c r="U459" i="5"/>
  <c r="W459" i="5"/>
  <c r="X451" i="5"/>
  <c r="X453" i="5" s="1"/>
  <c r="L451" i="5"/>
  <c r="L453" i="5" s="1"/>
  <c r="V451" i="5"/>
  <c r="N455" i="5"/>
  <c r="I455" i="5"/>
  <c r="T455" i="5"/>
  <c r="G455" i="5"/>
  <c r="O447" i="5"/>
  <c r="O448" i="5" s="1"/>
  <c r="K447" i="5"/>
  <c r="K448" i="5" s="1"/>
  <c r="U447" i="5"/>
  <c r="U448" i="5" s="1"/>
  <c r="R459" i="5"/>
  <c r="AC459" i="5"/>
  <c r="U460" i="5"/>
  <c r="M460" i="5"/>
  <c r="AB460" i="5"/>
  <c r="T460" i="5"/>
  <c r="L460" i="5"/>
  <c r="K460" i="5"/>
  <c r="Z460" i="5"/>
  <c r="R460" i="5"/>
  <c r="J460" i="5"/>
  <c r="Y460" i="5"/>
  <c r="Q460" i="5"/>
  <c r="P460" i="5"/>
  <c r="H460" i="5"/>
  <c r="V460" i="5"/>
  <c r="N460" i="5"/>
  <c r="F460" i="5"/>
  <c r="G460" i="5"/>
  <c r="B461" i="5"/>
  <c r="C461" i="5" s="1"/>
  <c r="W460" i="5"/>
  <c r="J451" i="5"/>
  <c r="T451" i="5"/>
  <c r="T453" i="5" s="1"/>
  <c r="G451" i="5"/>
  <c r="AD442" i="5"/>
  <c r="AD443" i="5" s="1"/>
  <c r="AE443" i="5" s="1"/>
  <c r="F443" i="5"/>
  <c r="R455" i="5"/>
  <c r="X455" i="5"/>
  <c r="X448" i="5"/>
  <c r="Q455" i="5"/>
  <c r="AB455" i="5"/>
  <c r="O455" i="5"/>
  <c r="AD446" i="5"/>
  <c r="F448" i="5"/>
  <c r="W447" i="5"/>
  <c r="W448" i="5" s="1"/>
  <c r="S447" i="5"/>
  <c r="S448" i="5" s="1"/>
  <c r="AC447" i="5"/>
  <c r="AC448" i="5" s="1"/>
  <c r="H448" i="5"/>
  <c r="Z459" i="5"/>
  <c r="F459" i="5"/>
  <c r="H459" i="5"/>
  <c r="R451" i="5"/>
  <c r="R453" i="5" s="1"/>
  <c r="AB451" i="5"/>
  <c r="O451" i="5"/>
  <c r="V448" i="5"/>
  <c r="Y455" i="5"/>
  <c r="M455" i="5"/>
  <c r="I447" i="5"/>
  <c r="I448" i="5" s="1"/>
  <c r="AA447" i="5"/>
  <c r="AA448" i="5" s="1"/>
  <c r="N459" i="5"/>
  <c r="I451" i="5"/>
  <c r="Z451" i="5"/>
  <c r="Z453" i="5" s="1"/>
  <c r="M451" i="5"/>
  <c r="D106" i="4"/>
  <c r="E105" i="4"/>
  <c r="D60" i="2"/>
  <c r="E59" i="2"/>
  <c r="R230" i="3"/>
  <c r="AA230" i="3"/>
  <c r="T230" i="3"/>
  <c r="X222" i="3"/>
  <c r="X223" i="3" s="1"/>
  <c r="P234" i="3"/>
  <c r="J234" i="3"/>
  <c r="AB230" i="3"/>
  <c r="K234" i="3"/>
  <c r="O230" i="3"/>
  <c r="S234" i="3"/>
  <c r="W230" i="3"/>
  <c r="AA234" i="3"/>
  <c r="AA222" i="3"/>
  <c r="AA223" i="3" s="1"/>
  <c r="AC234" i="3"/>
  <c r="J230" i="3"/>
  <c r="F222" i="3"/>
  <c r="F223" i="3" s="1"/>
  <c r="N234" i="3"/>
  <c r="K230" i="3"/>
  <c r="N222" i="3"/>
  <c r="N223" i="3" s="1"/>
  <c r="H230" i="3"/>
  <c r="M230" i="3"/>
  <c r="K226" i="3"/>
  <c r="Q230" i="3"/>
  <c r="U230" i="3"/>
  <c r="Y222" i="3"/>
  <c r="Y223" i="3" s="1"/>
  <c r="AC226" i="3"/>
  <c r="Y230" i="3"/>
  <c r="N230" i="3"/>
  <c r="S222" i="3"/>
  <c r="S223" i="3" s="1"/>
  <c r="P226" i="3"/>
  <c r="Z230" i="3"/>
  <c r="G230" i="3"/>
  <c r="S226" i="3"/>
  <c r="F226" i="3"/>
  <c r="X226" i="3"/>
  <c r="F234" i="3"/>
  <c r="X234" i="3"/>
  <c r="Q226" i="3"/>
  <c r="I222" i="3"/>
  <c r="I223" i="3" s="1"/>
  <c r="T222" i="3"/>
  <c r="T223" i="3" s="1"/>
  <c r="G222" i="3"/>
  <c r="G223" i="3" s="1"/>
  <c r="Z226" i="3"/>
  <c r="L226" i="3"/>
  <c r="V226" i="3"/>
  <c r="I234" i="3"/>
  <c r="L234" i="3"/>
  <c r="V234" i="3"/>
  <c r="C239" i="3"/>
  <c r="X239" i="3" s="1"/>
  <c r="L222" i="3"/>
  <c r="J222" i="3"/>
  <c r="J223" i="3" s="1"/>
  <c r="AB222" i="3"/>
  <c r="AB223" i="3" s="1"/>
  <c r="O222" i="3"/>
  <c r="O223" i="3" s="1"/>
  <c r="R226" i="3"/>
  <c r="T226" i="3"/>
  <c r="G226" i="3"/>
  <c r="Q234" i="3"/>
  <c r="T234" i="3"/>
  <c r="G234" i="3"/>
  <c r="AC230" i="3"/>
  <c r="P230" i="3"/>
  <c r="V222" i="3"/>
  <c r="V223" i="3" s="1"/>
  <c r="AA226" i="3"/>
  <c r="Q222" i="3"/>
  <c r="Q223" i="3" s="1"/>
  <c r="M222" i="3"/>
  <c r="M223" i="3" s="1"/>
  <c r="W222" i="3"/>
  <c r="W223" i="3" s="1"/>
  <c r="Y226" i="3"/>
  <c r="AB226" i="3"/>
  <c r="O226" i="3"/>
  <c r="R234" i="3"/>
  <c r="AB234" i="3"/>
  <c r="O234" i="3"/>
  <c r="S230" i="3"/>
  <c r="F230" i="3"/>
  <c r="X230" i="3"/>
  <c r="C231" i="3"/>
  <c r="G231" i="3" s="1"/>
  <c r="R222" i="3"/>
  <c r="R223" i="3" s="1"/>
  <c r="H222" i="3"/>
  <c r="H223" i="3" s="1"/>
  <c r="M226" i="3"/>
  <c r="Y234" i="3"/>
  <c r="M234" i="3"/>
  <c r="W234" i="3"/>
  <c r="C235" i="3"/>
  <c r="V235" i="3" s="1"/>
  <c r="Z222" i="3"/>
  <c r="Z223" i="3" s="1"/>
  <c r="N226" i="3"/>
  <c r="U222" i="3"/>
  <c r="U223" i="3" s="1"/>
  <c r="I226" i="3"/>
  <c r="W226" i="3"/>
  <c r="C227" i="3"/>
  <c r="X227" i="3" s="1"/>
  <c r="K222" i="3"/>
  <c r="K223" i="3" s="1"/>
  <c r="AC222" i="3"/>
  <c r="AC223" i="3" s="1"/>
  <c r="J226" i="3"/>
  <c r="U226" i="3"/>
  <c r="Z234" i="3"/>
  <c r="U234" i="3"/>
  <c r="I230" i="3"/>
  <c r="L230" i="3"/>
  <c r="L223" i="3"/>
  <c r="AD229" i="3"/>
  <c r="B236" i="3"/>
  <c r="AD217" i="3"/>
  <c r="AD218" i="3" s="1"/>
  <c r="AE218" i="3" s="1"/>
  <c r="F218" i="3"/>
  <c r="AD221" i="3"/>
  <c r="AD225" i="3"/>
  <c r="B244" i="3"/>
  <c r="B240" i="3"/>
  <c r="B232" i="3"/>
  <c r="P223" i="3"/>
  <c r="P463" i="11" l="1"/>
  <c r="C479" i="11"/>
  <c r="K463" i="11"/>
  <c r="AD461" i="11"/>
  <c r="H463" i="11"/>
  <c r="AC463" i="11"/>
  <c r="Y475" i="11"/>
  <c r="Q475" i="11"/>
  <c r="I475" i="11"/>
  <c r="H475" i="11"/>
  <c r="V475" i="11"/>
  <c r="N475" i="11"/>
  <c r="F475" i="11"/>
  <c r="AC475" i="11"/>
  <c r="R475" i="11"/>
  <c r="X475" i="11"/>
  <c r="O475" i="11"/>
  <c r="AA475" i="11"/>
  <c r="M475" i="11"/>
  <c r="Z475" i="11"/>
  <c r="L475" i="11"/>
  <c r="W475" i="11"/>
  <c r="K475" i="11"/>
  <c r="J475" i="11"/>
  <c r="T475" i="11"/>
  <c r="G475" i="11"/>
  <c r="B476" i="11"/>
  <c r="C476" i="11" s="1"/>
  <c r="S475" i="11"/>
  <c r="N466" i="11"/>
  <c r="X466" i="11"/>
  <c r="N470" i="11"/>
  <c r="X470" i="11"/>
  <c r="L466" i="11"/>
  <c r="V466" i="11"/>
  <c r="I466" i="11"/>
  <c r="L470" i="11"/>
  <c r="V470" i="11"/>
  <c r="I470" i="11"/>
  <c r="Q462" i="11"/>
  <c r="Q463" i="11" s="1"/>
  <c r="AA462" i="11"/>
  <c r="AA463" i="11" s="1"/>
  <c r="F462" i="11"/>
  <c r="X462" i="11"/>
  <c r="X463" i="11" s="1"/>
  <c r="F474" i="11"/>
  <c r="AA474" i="11"/>
  <c r="U474" i="11"/>
  <c r="J466" i="11"/>
  <c r="T466" i="11"/>
  <c r="G466" i="11"/>
  <c r="Q466" i="11"/>
  <c r="T470" i="11"/>
  <c r="G470" i="11"/>
  <c r="Q470" i="11"/>
  <c r="N462" i="11"/>
  <c r="N463" i="11" s="1"/>
  <c r="U463" i="11"/>
  <c r="N474" i="11"/>
  <c r="B480" i="11"/>
  <c r="C480" i="11" s="1"/>
  <c r="J479" i="11"/>
  <c r="B484" i="11"/>
  <c r="V479" i="11"/>
  <c r="R474" i="11"/>
  <c r="R466" i="11"/>
  <c r="AB466" i="11"/>
  <c r="O466" i="11"/>
  <c r="Y466" i="11"/>
  <c r="F463" i="11"/>
  <c r="AD465" i="11"/>
  <c r="AB470" i="11"/>
  <c r="O470" i="11"/>
  <c r="Y470" i="11"/>
  <c r="I462" i="11"/>
  <c r="I463" i="11" s="1"/>
  <c r="L462" i="11"/>
  <c r="L463" i="11" s="1"/>
  <c r="V462" i="11"/>
  <c r="V463" i="11" s="1"/>
  <c r="X474" i="11"/>
  <c r="I474" i="11"/>
  <c r="Z474" i="11"/>
  <c r="Z466" i="11"/>
  <c r="M466" i="11"/>
  <c r="W466" i="11"/>
  <c r="AD469" i="11"/>
  <c r="M470" i="11"/>
  <c r="W470" i="11"/>
  <c r="J470" i="11"/>
  <c r="J462" i="11"/>
  <c r="J463" i="11" s="1"/>
  <c r="T462" i="11"/>
  <c r="T463" i="11" s="1"/>
  <c r="G462" i="11"/>
  <c r="G463" i="11" s="1"/>
  <c r="G474" i="11"/>
  <c r="Q474" i="11"/>
  <c r="T474" i="11"/>
  <c r="K466" i="11"/>
  <c r="U466" i="11"/>
  <c r="M467" i="11"/>
  <c r="AB467" i="11"/>
  <c r="T467" i="11"/>
  <c r="L467" i="11"/>
  <c r="AA467" i="11"/>
  <c r="Z467" i="11"/>
  <c r="R467" i="11"/>
  <c r="J467" i="11"/>
  <c r="Y467" i="11"/>
  <c r="Q467" i="11"/>
  <c r="X467" i="11"/>
  <c r="P467" i="11"/>
  <c r="P468" i="11" s="1"/>
  <c r="H467" i="11"/>
  <c r="W467" i="11"/>
  <c r="O467" i="11"/>
  <c r="G467" i="11"/>
  <c r="V467" i="11"/>
  <c r="F467" i="11"/>
  <c r="AD457" i="11"/>
  <c r="AD458" i="11" s="1"/>
  <c r="AE458" i="11" s="1"/>
  <c r="Y463" i="11"/>
  <c r="K470" i="11"/>
  <c r="U470" i="11"/>
  <c r="F471" i="11"/>
  <c r="AC471" i="11"/>
  <c r="U471" i="11"/>
  <c r="M471" i="11"/>
  <c r="AB471" i="11"/>
  <c r="AA471" i="11"/>
  <c r="S471" i="11"/>
  <c r="K471" i="11"/>
  <c r="Z471" i="11"/>
  <c r="Q471" i="11"/>
  <c r="I471" i="11"/>
  <c r="X471" i="11"/>
  <c r="P471" i="11"/>
  <c r="H471" i="11"/>
  <c r="B472" i="11"/>
  <c r="C472" i="11" s="1"/>
  <c r="R470" i="11"/>
  <c r="R462" i="11"/>
  <c r="R463" i="11" s="1"/>
  <c r="AB462" i="11"/>
  <c r="AB463" i="11" s="1"/>
  <c r="O462" i="11"/>
  <c r="O463" i="11" s="1"/>
  <c r="L474" i="11"/>
  <c r="O474" i="11"/>
  <c r="J474" i="11"/>
  <c r="AB474" i="11"/>
  <c r="S466" i="11"/>
  <c r="AC466" i="11"/>
  <c r="H466" i="11"/>
  <c r="F458" i="11"/>
  <c r="S470" i="11"/>
  <c r="AC470" i="11"/>
  <c r="H470" i="11"/>
  <c r="Z462" i="11"/>
  <c r="Z463" i="11" s="1"/>
  <c r="M462" i="11"/>
  <c r="M463" i="11" s="1"/>
  <c r="V474" i="11"/>
  <c r="Y474" i="11"/>
  <c r="S474" i="11"/>
  <c r="AA466" i="11"/>
  <c r="F466" i="11"/>
  <c r="E105" i="10"/>
  <c r="D106" i="10"/>
  <c r="C479" i="9"/>
  <c r="N470" i="9"/>
  <c r="P470" i="9"/>
  <c r="AA470" i="9"/>
  <c r="H466" i="9"/>
  <c r="P466" i="9"/>
  <c r="O466" i="9"/>
  <c r="Z466" i="9"/>
  <c r="G474" i="9"/>
  <c r="Z479" i="9"/>
  <c r="R479" i="9"/>
  <c r="X479" i="9"/>
  <c r="P479" i="9"/>
  <c r="H479" i="9"/>
  <c r="B480" i="9"/>
  <c r="C480" i="9" s="1"/>
  <c r="B484" i="9"/>
  <c r="V479" i="9"/>
  <c r="N479" i="9"/>
  <c r="F479" i="9"/>
  <c r="AA479" i="9"/>
  <c r="AB479" i="9"/>
  <c r="U479" i="9"/>
  <c r="T479" i="9"/>
  <c r="M479" i="9"/>
  <c r="L479" i="9"/>
  <c r="J479" i="9"/>
  <c r="S474" i="9"/>
  <c r="AC474" i="9"/>
  <c r="J462" i="9"/>
  <c r="J463" i="9" s="1"/>
  <c r="R462" i="9"/>
  <c r="R463" i="9" s="1"/>
  <c r="N462" i="9"/>
  <c r="N463" i="9" s="1"/>
  <c r="Z462" i="9"/>
  <c r="Z463" i="9" s="1"/>
  <c r="T462" i="9"/>
  <c r="T463" i="9" s="1"/>
  <c r="H462" i="9"/>
  <c r="H463" i="9" s="1"/>
  <c r="AD465" i="9"/>
  <c r="Y470" i="9"/>
  <c r="I466" i="9"/>
  <c r="P474" i="9"/>
  <c r="Y474" i="9"/>
  <c r="L474" i="9"/>
  <c r="L462" i="9"/>
  <c r="L463" i="9" s="1"/>
  <c r="U462" i="9"/>
  <c r="U463" i="9" s="1"/>
  <c r="P462" i="9"/>
  <c r="P463" i="9" s="1"/>
  <c r="AD457" i="9"/>
  <c r="AD458" i="9" s="1"/>
  <c r="AE458" i="9" s="1"/>
  <c r="W470" i="9"/>
  <c r="Q470" i="9"/>
  <c r="K466" i="9"/>
  <c r="G470" i="9"/>
  <c r="M470" i="9"/>
  <c r="R470" i="9"/>
  <c r="AA466" i="9"/>
  <c r="L466" i="9"/>
  <c r="Q466" i="9"/>
  <c r="W474" i="9"/>
  <c r="J474" i="9"/>
  <c r="T474" i="9"/>
  <c r="AD461" i="9"/>
  <c r="AB462" i="9"/>
  <c r="AB463" i="9" s="1"/>
  <c r="K462" i="9"/>
  <c r="K463" i="9" s="1"/>
  <c r="X462" i="9"/>
  <c r="X463" i="9" s="1"/>
  <c r="AD469" i="9"/>
  <c r="AB470" i="9"/>
  <c r="J470" i="9"/>
  <c r="I470" i="9"/>
  <c r="U470" i="9"/>
  <c r="Z470" i="9"/>
  <c r="M466" i="9"/>
  <c r="T466" i="9"/>
  <c r="Y466" i="9"/>
  <c r="F474" i="9"/>
  <c r="R474" i="9"/>
  <c r="AB474" i="9"/>
  <c r="F458" i="9"/>
  <c r="M462" i="9"/>
  <c r="M463" i="9" s="1"/>
  <c r="S462" i="9"/>
  <c r="S463" i="9" s="1"/>
  <c r="I462" i="9"/>
  <c r="I463" i="9" s="1"/>
  <c r="V462" i="9"/>
  <c r="V470" i="9"/>
  <c r="P471" i="9"/>
  <c r="H471" i="9"/>
  <c r="B472" i="9"/>
  <c r="C472" i="9" s="1"/>
  <c r="W471" i="9"/>
  <c r="O471" i="9"/>
  <c r="F471" i="9"/>
  <c r="AC471" i="9"/>
  <c r="U471" i="9"/>
  <c r="M471" i="9"/>
  <c r="AB471" i="9"/>
  <c r="G471" i="9"/>
  <c r="Y471" i="9"/>
  <c r="Q471" i="9"/>
  <c r="I471" i="9"/>
  <c r="R471" i="9"/>
  <c r="K471" i="9"/>
  <c r="Z471" i="9"/>
  <c r="S471" i="9"/>
  <c r="K470" i="9"/>
  <c r="N474" i="9"/>
  <c r="AC462" i="9"/>
  <c r="AC463" i="9" s="1"/>
  <c r="AA462" i="9"/>
  <c r="AA463" i="9" s="1"/>
  <c r="Q462" i="9"/>
  <c r="Q463" i="9" s="1"/>
  <c r="W462" i="9"/>
  <c r="W463" i="9" s="1"/>
  <c r="N467" i="9"/>
  <c r="X467" i="9"/>
  <c r="X468" i="9" s="1"/>
  <c r="AC467" i="9"/>
  <c r="Q467" i="9"/>
  <c r="AC470" i="9"/>
  <c r="AC466" i="9"/>
  <c r="AB466" i="9"/>
  <c r="J466" i="9"/>
  <c r="X474" i="9"/>
  <c r="Z474" i="9"/>
  <c r="M474" i="9"/>
  <c r="L470" i="9"/>
  <c r="H470" i="9"/>
  <c r="F466" i="9"/>
  <c r="N466" i="9"/>
  <c r="G466" i="9"/>
  <c r="Y475" i="9"/>
  <c r="Q475" i="9"/>
  <c r="I475" i="9"/>
  <c r="X475" i="9"/>
  <c r="P475" i="9"/>
  <c r="B476" i="9"/>
  <c r="C476" i="9" s="1"/>
  <c r="O475" i="9"/>
  <c r="G475" i="9"/>
  <c r="V475" i="9"/>
  <c r="N475" i="9"/>
  <c r="F475" i="9"/>
  <c r="Z475" i="9"/>
  <c r="R475" i="9"/>
  <c r="J475" i="9"/>
  <c r="T475" i="9"/>
  <c r="S475" i="9"/>
  <c r="H475" i="9"/>
  <c r="AB475" i="9"/>
  <c r="AA475" i="9"/>
  <c r="V474" i="9"/>
  <c r="K474" i="9"/>
  <c r="V463" i="9"/>
  <c r="G462" i="9"/>
  <c r="G463" i="9" s="1"/>
  <c r="O462" i="9"/>
  <c r="O463" i="9" s="1"/>
  <c r="F462" i="9"/>
  <c r="D106" i="8"/>
  <c r="E105" i="8"/>
  <c r="J463" i="7"/>
  <c r="AD457" i="7"/>
  <c r="AD458" i="7" s="1"/>
  <c r="AE458" i="7" s="1"/>
  <c r="L463" i="7"/>
  <c r="AB470" i="7"/>
  <c r="N470" i="7"/>
  <c r="X470" i="7"/>
  <c r="AD469" i="7"/>
  <c r="AA466" i="7"/>
  <c r="AC466" i="7"/>
  <c r="H466" i="7"/>
  <c r="L474" i="7"/>
  <c r="G474" i="7"/>
  <c r="Q474" i="7"/>
  <c r="AC467" i="7"/>
  <c r="U467" i="7"/>
  <c r="U468" i="7" s="1"/>
  <c r="M467" i="7"/>
  <c r="AB467" i="7"/>
  <c r="T467" i="7"/>
  <c r="S467" i="7"/>
  <c r="K467" i="7"/>
  <c r="Z467" i="7"/>
  <c r="Z468" i="7" s="1"/>
  <c r="R467" i="7"/>
  <c r="Q467" i="7"/>
  <c r="X467" i="7"/>
  <c r="P467" i="7"/>
  <c r="H467" i="7"/>
  <c r="G467" i="7"/>
  <c r="V467" i="7"/>
  <c r="N467" i="7"/>
  <c r="V470" i="7"/>
  <c r="I470" i="7"/>
  <c r="AD465" i="7"/>
  <c r="J466" i="7"/>
  <c r="F466" i="7"/>
  <c r="P466" i="7"/>
  <c r="M474" i="7"/>
  <c r="O474" i="7"/>
  <c r="Y474" i="7"/>
  <c r="AA474" i="7"/>
  <c r="N466" i="7"/>
  <c r="X466" i="7"/>
  <c r="T474" i="7"/>
  <c r="W474" i="7"/>
  <c r="J474" i="7"/>
  <c r="I474" i="7"/>
  <c r="K470" i="7"/>
  <c r="L470" i="7"/>
  <c r="O470" i="7"/>
  <c r="Y470" i="7"/>
  <c r="L466" i="7"/>
  <c r="V466" i="7"/>
  <c r="V468" i="7" s="1"/>
  <c r="I466" i="7"/>
  <c r="U474" i="7"/>
  <c r="B476" i="7"/>
  <c r="C476" i="7" s="1"/>
  <c r="AC475" i="7"/>
  <c r="U475" i="7"/>
  <c r="S475" i="7"/>
  <c r="Q475" i="7"/>
  <c r="I475" i="7"/>
  <c r="R474" i="7"/>
  <c r="K462" i="7"/>
  <c r="K463" i="7" s="1"/>
  <c r="U462" i="7"/>
  <c r="U463" i="7" s="1"/>
  <c r="H462" i="7"/>
  <c r="H463" i="7" s="1"/>
  <c r="AD461" i="7"/>
  <c r="M470" i="7"/>
  <c r="W470" i="7"/>
  <c r="J470" i="7"/>
  <c r="R466" i="7"/>
  <c r="T466" i="7"/>
  <c r="G466" i="7"/>
  <c r="G468" i="7" s="1"/>
  <c r="Q466" i="7"/>
  <c r="Q468" i="7" s="1"/>
  <c r="F474" i="7"/>
  <c r="H474" i="7"/>
  <c r="Z474" i="7"/>
  <c r="S462" i="7"/>
  <c r="S463" i="7" s="1"/>
  <c r="AC462" i="7"/>
  <c r="AC463" i="7" s="1"/>
  <c r="P462" i="7"/>
  <c r="P463" i="7" s="1"/>
  <c r="B484" i="7"/>
  <c r="C484" i="7" s="1"/>
  <c r="P479" i="7"/>
  <c r="H479" i="7"/>
  <c r="B480" i="7"/>
  <c r="C480" i="7" s="1"/>
  <c r="W479" i="7"/>
  <c r="V479" i="7"/>
  <c r="F479" i="7"/>
  <c r="AC479" i="7"/>
  <c r="U479" i="7"/>
  <c r="M479" i="7"/>
  <c r="L479" i="7"/>
  <c r="O479" i="7"/>
  <c r="AA479" i="7"/>
  <c r="S479" i="7"/>
  <c r="K479" i="7"/>
  <c r="Z479" i="7"/>
  <c r="Q479" i="7"/>
  <c r="J479" i="7"/>
  <c r="I479" i="7"/>
  <c r="Q470" i="7"/>
  <c r="S470" i="7"/>
  <c r="U470" i="7"/>
  <c r="AC471" i="7"/>
  <c r="U471" i="7"/>
  <c r="AB471" i="7"/>
  <c r="T471" i="7"/>
  <c r="S471" i="7"/>
  <c r="K471" i="7"/>
  <c r="R471" i="7"/>
  <c r="O471" i="7"/>
  <c r="H471" i="7"/>
  <c r="B472" i="7"/>
  <c r="C472" i="7" s="1"/>
  <c r="R470" i="7"/>
  <c r="K466" i="7"/>
  <c r="K468" i="7" s="1"/>
  <c r="AB466" i="7"/>
  <c r="AB468" i="7" s="1"/>
  <c r="O466" i="7"/>
  <c r="Y466" i="7"/>
  <c r="AB474" i="7"/>
  <c r="N474" i="7"/>
  <c r="P474" i="7"/>
  <c r="K474" i="7"/>
  <c r="I462" i="7"/>
  <c r="I463" i="7" s="1"/>
  <c r="AA462" i="7"/>
  <c r="AA463" i="7" s="1"/>
  <c r="F462" i="7"/>
  <c r="F463" i="7" s="1"/>
  <c r="X462" i="7"/>
  <c r="X463" i="7" s="1"/>
  <c r="G470" i="7"/>
  <c r="T470" i="7"/>
  <c r="AC470" i="7"/>
  <c r="H470" i="7"/>
  <c r="S466" i="7"/>
  <c r="S468" i="7" s="1"/>
  <c r="M466" i="7"/>
  <c r="M468" i="7" s="1"/>
  <c r="AC474" i="7"/>
  <c r="V474" i="7"/>
  <c r="X474" i="7"/>
  <c r="E106" i="6"/>
  <c r="D107" i="6"/>
  <c r="AB453" i="5"/>
  <c r="AD455" i="5"/>
  <c r="J453" i="5"/>
  <c r="X457" i="5"/>
  <c r="F457" i="5"/>
  <c r="P457" i="5"/>
  <c r="P458" i="5" s="1"/>
  <c r="AA457" i="5"/>
  <c r="AA458" i="5" s="1"/>
  <c r="J457" i="5"/>
  <c r="J458" i="5" s="1"/>
  <c r="O460" i="5"/>
  <c r="X460" i="5"/>
  <c r="S460" i="5"/>
  <c r="AC460" i="5"/>
  <c r="AD451" i="5"/>
  <c r="F453" i="5"/>
  <c r="Z465" i="5"/>
  <c r="Y465" i="5"/>
  <c r="I465" i="5"/>
  <c r="X465" i="5"/>
  <c r="P465" i="5"/>
  <c r="H465" i="5"/>
  <c r="B466" i="5"/>
  <c r="C466" i="5" s="1"/>
  <c r="O465" i="5"/>
  <c r="V465" i="5"/>
  <c r="N465" i="5"/>
  <c r="F465" i="5"/>
  <c r="AC465" i="5"/>
  <c r="AA465" i="5"/>
  <c r="K465" i="5"/>
  <c r="AB465" i="5"/>
  <c r="T465" i="5"/>
  <c r="L465" i="5"/>
  <c r="R465" i="5"/>
  <c r="AC452" i="5"/>
  <c r="AC453" i="5" s="1"/>
  <c r="N452" i="5"/>
  <c r="N453" i="5" s="1"/>
  <c r="I452" i="5"/>
  <c r="I453" i="5" s="1"/>
  <c r="AA452" i="5"/>
  <c r="AA453" i="5" s="1"/>
  <c r="P461" i="5"/>
  <c r="H461" i="5"/>
  <c r="B462" i="5"/>
  <c r="C462" i="5" s="1"/>
  <c r="W461" i="5"/>
  <c r="V461" i="5"/>
  <c r="F461" i="5"/>
  <c r="AC461" i="5"/>
  <c r="U461" i="5"/>
  <c r="M461" i="5"/>
  <c r="L461" i="5"/>
  <c r="Y461" i="5"/>
  <c r="Z461" i="5"/>
  <c r="R461" i="5"/>
  <c r="J461" i="5"/>
  <c r="AA461" i="5"/>
  <c r="I460" i="5"/>
  <c r="AA460" i="5"/>
  <c r="AA464" i="5"/>
  <c r="AD464" i="5" s="1"/>
  <c r="B474" i="5"/>
  <c r="C474" i="5" s="1"/>
  <c r="AA469" i="5"/>
  <c r="S469" i="5"/>
  <c r="X469" i="5"/>
  <c r="P469" i="5"/>
  <c r="K469" i="5"/>
  <c r="V469" i="5"/>
  <c r="J469" i="5"/>
  <c r="B470" i="5"/>
  <c r="C470" i="5" s="1"/>
  <c r="Q469" i="5"/>
  <c r="G469" i="5"/>
  <c r="Z469" i="5"/>
  <c r="M452" i="5"/>
  <c r="M453" i="5" s="1"/>
  <c r="V452" i="5"/>
  <c r="V453" i="5" s="1"/>
  <c r="Q452" i="5"/>
  <c r="Q453" i="5" s="1"/>
  <c r="U456" i="5"/>
  <c r="X456" i="5"/>
  <c r="S456" i="5"/>
  <c r="U452" i="5"/>
  <c r="U453" i="5" s="1"/>
  <c r="G452" i="5"/>
  <c r="Y452" i="5"/>
  <c r="Y453" i="5" s="1"/>
  <c r="AC456" i="5"/>
  <c r="I456" i="5"/>
  <c r="AD459" i="5"/>
  <c r="O452" i="5"/>
  <c r="O453" i="5" s="1"/>
  <c r="AD447" i="5"/>
  <c r="AD448" i="5" s="1"/>
  <c r="AE448" i="5" s="1"/>
  <c r="E106" i="4"/>
  <c r="D107" i="4"/>
  <c r="D61" i="2"/>
  <c r="E60" i="2"/>
  <c r="N239" i="3"/>
  <c r="AA235" i="3"/>
  <c r="F235" i="3"/>
  <c r="N235" i="3"/>
  <c r="Y231" i="3"/>
  <c r="AA227" i="3"/>
  <c r="AA228" i="3" s="1"/>
  <c r="J231" i="3"/>
  <c r="V239" i="3"/>
  <c r="Z227" i="3"/>
  <c r="Z228" i="3" s="1"/>
  <c r="I231" i="3"/>
  <c r="L227" i="3"/>
  <c r="L228" i="3" s="1"/>
  <c r="U231" i="3"/>
  <c r="N227" i="3"/>
  <c r="N228" i="3" s="1"/>
  <c r="K235" i="3"/>
  <c r="AC231" i="3"/>
  <c r="V227" i="3"/>
  <c r="V228" i="3" s="1"/>
  <c r="S235" i="3"/>
  <c r="F231" i="3"/>
  <c r="X231" i="3"/>
  <c r="G235" i="3"/>
  <c r="I235" i="3"/>
  <c r="T235" i="3"/>
  <c r="O235" i="3"/>
  <c r="K231" i="3"/>
  <c r="N231" i="3"/>
  <c r="J235" i="3"/>
  <c r="AB235" i="3"/>
  <c r="W235" i="3"/>
  <c r="S231" i="3"/>
  <c r="O231" i="3"/>
  <c r="J239" i="3"/>
  <c r="Q235" i="3"/>
  <c r="M235" i="3"/>
  <c r="H235" i="3"/>
  <c r="AA231" i="3"/>
  <c r="W231" i="3"/>
  <c r="I239" i="3"/>
  <c r="Y235" i="3"/>
  <c r="U235" i="3"/>
  <c r="P235" i="3"/>
  <c r="AB231" i="3"/>
  <c r="H231" i="3"/>
  <c r="AA239" i="3"/>
  <c r="Y227" i="3"/>
  <c r="Y228" i="3" s="1"/>
  <c r="Z235" i="3"/>
  <c r="AC235" i="3"/>
  <c r="X235" i="3"/>
  <c r="Q231" i="3"/>
  <c r="M231" i="3"/>
  <c r="P231" i="3"/>
  <c r="L239" i="3"/>
  <c r="I227" i="3"/>
  <c r="I228" i="3" s="1"/>
  <c r="T227" i="3"/>
  <c r="T228" i="3" s="1"/>
  <c r="G227" i="3"/>
  <c r="G228" i="3" s="1"/>
  <c r="Q239" i="3"/>
  <c r="T239" i="3"/>
  <c r="G239" i="3"/>
  <c r="J227" i="3"/>
  <c r="J228" i="3" s="1"/>
  <c r="AB227" i="3"/>
  <c r="AB228" i="3" s="1"/>
  <c r="O227" i="3"/>
  <c r="O228" i="3" s="1"/>
  <c r="R239" i="3"/>
  <c r="AB239" i="3"/>
  <c r="O239" i="3"/>
  <c r="C240" i="3"/>
  <c r="U240" i="3" s="1"/>
  <c r="C232" i="3"/>
  <c r="P232" i="3" s="1"/>
  <c r="Q227" i="3"/>
  <c r="Q228" i="3" s="1"/>
  <c r="M227" i="3"/>
  <c r="M228" i="3" s="1"/>
  <c r="W227" i="3"/>
  <c r="W228" i="3" s="1"/>
  <c r="Y239" i="3"/>
  <c r="M239" i="3"/>
  <c r="W239" i="3"/>
  <c r="R227" i="3"/>
  <c r="R228" i="3" s="1"/>
  <c r="U227" i="3"/>
  <c r="U228" i="3" s="1"/>
  <c r="H227" i="3"/>
  <c r="H228" i="3" s="1"/>
  <c r="Z239" i="3"/>
  <c r="U239" i="3"/>
  <c r="H239" i="3"/>
  <c r="C244" i="3"/>
  <c r="U244" i="3" s="1"/>
  <c r="K227" i="3"/>
  <c r="K228" i="3" s="1"/>
  <c r="AC227" i="3"/>
  <c r="AC228" i="3" s="1"/>
  <c r="P227" i="3"/>
  <c r="P228" i="3" s="1"/>
  <c r="Z231" i="3"/>
  <c r="L231" i="3"/>
  <c r="V231" i="3"/>
  <c r="K239" i="3"/>
  <c r="AC239" i="3"/>
  <c r="P239" i="3"/>
  <c r="C236" i="3"/>
  <c r="H236" i="3" s="1"/>
  <c r="S227" i="3"/>
  <c r="S228" i="3" s="1"/>
  <c r="F227" i="3"/>
  <c r="F228" i="3" s="1"/>
  <c r="R235" i="3"/>
  <c r="L235" i="3"/>
  <c r="R231" i="3"/>
  <c r="T231" i="3"/>
  <c r="S239" i="3"/>
  <c r="F239" i="3"/>
  <c r="AD234" i="3"/>
  <c r="AD226" i="3"/>
  <c r="AD222" i="3"/>
  <c r="AD223" i="3" s="1"/>
  <c r="AE223" i="3" s="1"/>
  <c r="B245" i="3"/>
  <c r="B249" i="3"/>
  <c r="X228" i="3"/>
  <c r="AD230" i="3"/>
  <c r="B241" i="3"/>
  <c r="B237" i="3"/>
  <c r="X468" i="11" l="1"/>
  <c r="T468" i="11"/>
  <c r="H468" i="11"/>
  <c r="V468" i="11"/>
  <c r="C484" i="11"/>
  <c r="Z484" i="11" s="1"/>
  <c r="AD470" i="11"/>
  <c r="W468" i="11"/>
  <c r="AB468" i="11"/>
  <c r="J468" i="11"/>
  <c r="M468" i="11"/>
  <c r="R468" i="11"/>
  <c r="Z468" i="11"/>
  <c r="U479" i="11"/>
  <c r="N479" i="11"/>
  <c r="G479" i="11"/>
  <c r="R479" i="11"/>
  <c r="K479" i="11"/>
  <c r="AB479" i="11"/>
  <c r="O479" i="11"/>
  <c r="Z479" i="11"/>
  <c r="AD474" i="11"/>
  <c r="L468" i="11"/>
  <c r="Y468" i="11"/>
  <c r="W479" i="11"/>
  <c r="Q468" i="11"/>
  <c r="Z476" i="11"/>
  <c r="K476" i="11"/>
  <c r="W476" i="11"/>
  <c r="B477" i="11"/>
  <c r="C477" i="11" s="1"/>
  <c r="Q476" i="11"/>
  <c r="F476" i="11"/>
  <c r="O468" i="11"/>
  <c r="B489" i="11"/>
  <c r="B485" i="11"/>
  <c r="C485" i="11" s="1"/>
  <c r="P479" i="11"/>
  <c r="B481" i="11"/>
  <c r="C481" i="11" s="1"/>
  <c r="W480" i="11"/>
  <c r="M480" i="11"/>
  <c r="AA480" i="11"/>
  <c r="O480" i="11"/>
  <c r="P480" i="11"/>
  <c r="J480" i="11"/>
  <c r="AB480" i="11"/>
  <c r="X480" i="11"/>
  <c r="G480" i="11"/>
  <c r="G468" i="11"/>
  <c r="AD462" i="11"/>
  <c r="AD463" i="11" s="1"/>
  <c r="AE463" i="11" s="1"/>
  <c r="X472" i="11"/>
  <c r="X473" i="11" s="1"/>
  <c r="F472" i="11"/>
  <c r="P472" i="11"/>
  <c r="P473" i="11" s="1"/>
  <c r="AA472" i="11"/>
  <c r="AA473" i="11" s="1"/>
  <c r="N471" i="11"/>
  <c r="K467" i="11"/>
  <c r="K468" i="11" s="1"/>
  <c r="U467" i="11"/>
  <c r="U468" i="11" s="1"/>
  <c r="L479" i="11"/>
  <c r="AC479" i="11"/>
  <c r="I479" i="11"/>
  <c r="AD466" i="11"/>
  <c r="G471" i="11"/>
  <c r="Y471" i="11"/>
  <c r="L471" i="11"/>
  <c r="V471" i="11"/>
  <c r="S467" i="11"/>
  <c r="S468" i="11" s="1"/>
  <c r="AC467" i="11"/>
  <c r="AC468" i="11" s="1"/>
  <c r="F468" i="11"/>
  <c r="X479" i="11"/>
  <c r="S479" i="11"/>
  <c r="Q479" i="11"/>
  <c r="AA468" i="11"/>
  <c r="O471" i="11"/>
  <c r="J471" i="11"/>
  <c r="T471" i="11"/>
  <c r="N467" i="11"/>
  <c r="N468" i="11" s="1"/>
  <c r="I467" i="11"/>
  <c r="I468" i="11" s="1"/>
  <c r="M479" i="11"/>
  <c r="F479" i="11"/>
  <c r="Y479" i="11"/>
  <c r="U475" i="11"/>
  <c r="AB475" i="11"/>
  <c r="P475" i="11"/>
  <c r="W471" i="11"/>
  <c r="R471" i="11"/>
  <c r="H479" i="11"/>
  <c r="AA479" i="11"/>
  <c r="T479" i="11"/>
  <c r="E106" i="10"/>
  <c r="D107" i="10"/>
  <c r="N468" i="9"/>
  <c r="C484" i="9"/>
  <c r="AC484" i="9" s="1"/>
  <c r="AD470" i="9"/>
  <c r="Q468" i="9"/>
  <c r="S472" i="9"/>
  <c r="S473" i="9" s="1"/>
  <c r="AC468" i="9"/>
  <c r="O467" i="9"/>
  <c r="O468" i="9" s="1"/>
  <c r="P467" i="9"/>
  <c r="P468" i="9" s="1"/>
  <c r="F467" i="9"/>
  <c r="F468" i="9" s="1"/>
  <c r="AC480" i="9"/>
  <c r="B481" i="9"/>
  <c r="C481" i="9" s="1"/>
  <c r="J467" i="9"/>
  <c r="R467" i="9"/>
  <c r="R468" i="9" s="1"/>
  <c r="S467" i="9"/>
  <c r="S468" i="9" s="1"/>
  <c r="K467" i="9"/>
  <c r="K468" i="9" s="1"/>
  <c r="Y467" i="9"/>
  <c r="Y468" i="9" s="1"/>
  <c r="T467" i="9"/>
  <c r="T468" i="9" s="1"/>
  <c r="AA467" i="9"/>
  <c r="AA468" i="9" s="1"/>
  <c r="B489" i="9"/>
  <c r="B485" i="9"/>
  <c r="C485" i="9" s="1"/>
  <c r="W484" i="9"/>
  <c r="O484" i="9"/>
  <c r="G484" i="9"/>
  <c r="F484" i="9"/>
  <c r="U484" i="9"/>
  <c r="M484" i="9"/>
  <c r="AB484" i="9"/>
  <c r="T484" i="9"/>
  <c r="V484" i="9"/>
  <c r="AA484" i="9"/>
  <c r="S484" i="9"/>
  <c r="K484" i="9"/>
  <c r="X484" i="9"/>
  <c r="P484" i="9"/>
  <c r="H484" i="9"/>
  <c r="Z484" i="9"/>
  <c r="Y484" i="9"/>
  <c r="R484" i="9"/>
  <c r="Q484" i="9"/>
  <c r="J484" i="9"/>
  <c r="I479" i="9"/>
  <c r="I467" i="9"/>
  <c r="I468" i="9" s="1"/>
  <c r="M475" i="9"/>
  <c r="W475" i="9"/>
  <c r="Z467" i="9"/>
  <c r="Z468" i="9" s="1"/>
  <c r="G467" i="9"/>
  <c r="G468" i="9" s="1"/>
  <c r="M467" i="9"/>
  <c r="M468" i="9" s="1"/>
  <c r="N471" i="9"/>
  <c r="X471" i="9"/>
  <c r="AC479" i="9"/>
  <c r="G479" i="9"/>
  <c r="Q479" i="9"/>
  <c r="AD474" i="9"/>
  <c r="V467" i="9"/>
  <c r="V468" i="9" s="1"/>
  <c r="AD462" i="9"/>
  <c r="AD463" i="9" s="1"/>
  <c r="AE463" i="9" s="1"/>
  <c r="F463" i="9"/>
  <c r="K475" i="9"/>
  <c r="U475" i="9"/>
  <c r="AC476" i="9"/>
  <c r="B477" i="9"/>
  <c r="C477" i="9" s="1"/>
  <c r="J468" i="9"/>
  <c r="L467" i="9"/>
  <c r="L468" i="9" s="1"/>
  <c r="W467" i="9"/>
  <c r="W468" i="9" s="1"/>
  <c r="U467" i="9"/>
  <c r="U468" i="9" s="1"/>
  <c r="AA471" i="9"/>
  <c r="L471" i="9"/>
  <c r="V471" i="9"/>
  <c r="K479" i="9"/>
  <c r="O479" i="9"/>
  <c r="Y479" i="9"/>
  <c r="L475" i="9"/>
  <c r="AC475" i="9"/>
  <c r="AD466" i="9"/>
  <c r="AB467" i="9"/>
  <c r="AB468" i="9" s="1"/>
  <c r="H467" i="9"/>
  <c r="H468" i="9" s="1"/>
  <c r="J471" i="9"/>
  <c r="T471" i="9"/>
  <c r="S479" i="9"/>
  <c r="W479" i="9"/>
  <c r="E106" i="8"/>
  <c r="D107" i="8"/>
  <c r="N468" i="7"/>
  <c r="X468" i="7"/>
  <c r="AD470" i="7"/>
  <c r="P468" i="7"/>
  <c r="H468" i="7"/>
  <c r="T468" i="7"/>
  <c r="O473" i="7"/>
  <c r="G471" i="7"/>
  <c r="Z471" i="7"/>
  <c r="M471" i="7"/>
  <c r="T480" i="7"/>
  <c r="L480" i="7"/>
  <c r="K480" i="7"/>
  <c r="J480" i="7"/>
  <c r="Y480" i="7"/>
  <c r="Q480" i="7"/>
  <c r="B481" i="7"/>
  <c r="C481" i="7" s="1"/>
  <c r="W480" i="7"/>
  <c r="O480" i="7"/>
  <c r="G480" i="7"/>
  <c r="F480" i="7"/>
  <c r="P475" i="7"/>
  <c r="AA475" i="7"/>
  <c r="F475" i="7"/>
  <c r="J472" i="7"/>
  <c r="Y472" i="7"/>
  <c r="O472" i="7"/>
  <c r="G472" i="7"/>
  <c r="L472" i="7"/>
  <c r="K472" i="7"/>
  <c r="K473" i="7" s="1"/>
  <c r="P472" i="7"/>
  <c r="R468" i="7"/>
  <c r="N475" i="7"/>
  <c r="AC468" i="7"/>
  <c r="X475" i="7"/>
  <c r="L475" i="7"/>
  <c r="V475" i="7"/>
  <c r="I471" i="7"/>
  <c r="AA471" i="7"/>
  <c r="F471" i="7"/>
  <c r="N479" i="7"/>
  <c r="X479" i="7"/>
  <c r="J475" i="7"/>
  <c r="T475" i="7"/>
  <c r="G475" i="7"/>
  <c r="O467" i="7"/>
  <c r="O468" i="7" s="1"/>
  <c r="I467" i="7"/>
  <c r="I468" i="7" s="1"/>
  <c r="AA467" i="7"/>
  <c r="AA468" i="7" s="1"/>
  <c r="N484" i="7"/>
  <c r="F484" i="7"/>
  <c r="AB484" i="7"/>
  <c r="T484" i="7"/>
  <c r="L484" i="7"/>
  <c r="AA484" i="7"/>
  <c r="K484" i="7"/>
  <c r="Z484" i="7"/>
  <c r="R484" i="7"/>
  <c r="J484" i="7"/>
  <c r="Y484" i="7"/>
  <c r="Q484" i="7"/>
  <c r="B489" i="7"/>
  <c r="C489" i="7" s="1"/>
  <c r="B485" i="7"/>
  <c r="C485" i="7" s="1"/>
  <c r="W484" i="7"/>
  <c r="O484" i="7"/>
  <c r="G484" i="7"/>
  <c r="P484" i="7"/>
  <c r="M484" i="7"/>
  <c r="X484" i="7"/>
  <c r="U484" i="7"/>
  <c r="R475" i="7"/>
  <c r="AB475" i="7"/>
  <c r="O475" i="7"/>
  <c r="AD466" i="7"/>
  <c r="AD462" i="7"/>
  <c r="AD463" i="7" s="1"/>
  <c r="AE463" i="7" s="1"/>
  <c r="W471" i="7"/>
  <c r="Y471" i="7"/>
  <c r="L471" i="7"/>
  <c r="L473" i="7" s="1"/>
  <c r="V471" i="7"/>
  <c r="R479" i="7"/>
  <c r="T479" i="7"/>
  <c r="G479" i="7"/>
  <c r="AD474" i="7"/>
  <c r="Y475" i="7"/>
  <c r="Z475" i="7"/>
  <c r="M475" i="7"/>
  <c r="W475" i="7"/>
  <c r="W467" i="7"/>
  <c r="W468" i="7" s="1"/>
  <c r="Y467" i="7"/>
  <c r="Y468" i="7" s="1"/>
  <c r="L467" i="7"/>
  <c r="L468" i="7" s="1"/>
  <c r="P471" i="7"/>
  <c r="Q471" i="7"/>
  <c r="N471" i="7"/>
  <c r="X471" i="7"/>
  <c r="J471" i="7"/>
  <c r="Y479" i="7"/>
  <c r="AB479" i="7"/>
  <c r="H475" i="7"/>
  <c r="K475" i="7"/>
  <c r="AA476" i="7"/>
  <c r="Z476" i="7"/>
  <c r="R476" i="7"/>
  <c r="J476" i="7"/>
  <c r="Y476" i="7"/>
  <c r="Q476" i="7"/>
  <c r="I476" i="7"/>
  <c r="H476" i="7"/>
  <c r="B477" i="7"/>
  <c r="C477" i="7" s="1"/>
  <c r="W476" i="7"/>
  <c r="O476" i="7"/>
  <c r="G476" i="7"/>
  <c r="V476" i="7"/>
  <c r="AB476" i="7"/>
  <c r="U476" i="7"/>
  <c r="T476" i="7"/>
  <c r="M476" i="7"/>
  <c r="L476" i="7"/>
  <c r="AC476" i="7"/>
  <c r="S476" i="7"/>
  <c r="F467" i="7"/>
  <c r="J467" i="7"/>
  <c r="J468" i="7" s="1"/>
  <c r="D108" i="6"/>
  <c r="E107" i="6"/>
  <c r="X458" i="5"/>
  <c r="AD452" i="5"/>
  <c r="G453" i="5"/>
  <c r="AC462" i="5"/>
  <c r="AC463" i="5" s="1"/>
  <c r="N457" i="5"/>
  <c r="N458" i="5" s="1"/>
  <c r="Z457" i="5"/>
  <c r="Z458" i="5" s="1"/>
  <c r="H469" i="5"/>
  <c r="W469" i="5"/>
  <c r="M469" i="5"/>
  <c r="I457" i="5"/>
  <c r="I458" i="5" s="1"/>
  <c r="T457" i="5"/>
  <c r="T458" i="5" s="1"/>
  <c r="G457" i="5"/>
  <c r="G458" i="5" s="1"/>
  <c r="F458" i="5"/>
  <c r="U469" i="5"/>
  <c r="N461" i="5"/>
  <c r="X461" i="5"/>
  <c r="S465" i="5"/>
  <c r="G465" i="5"/>
  <c r="Q465" i="5"/>
  <c r="Q457" i="5"/>
  <c r="Q458" i="5" s="1"/>
  <c r="AB457" i="5"/>
  <c r="AB458" i="5" s="1"/>
  <c r="O457" i="5"/>
  <c r="O458" i="5" s="1"/>
  <c r="AD456" i="5"/>
  <c r="L457" i="5"/>
  <c r="L458" i="5" s="1"/>
  <c r="F469" i="5"/>
  <c r="B471" i="5"/>
  <c r="C471" i="5" s="1"/>
  <c r="W470" i="5"/>
  <c r="O470" i="5"/>
  <c r="G470" i="5"/>
  <c r="Y470" i="5"/>
  <c r="J470" i="5"/>
  <c r="U470" i="5"/>
  <c r="H470" i="5"/>
  <c r="P470" i="5"/>
  <c r="N470" i="5"/>
  <c r="X470" i="5"/>
  <c r="K470" i="5"/>
  <c r="L469" i="5"/>
  <c r="AC469" i="5"/>
  <c r="I461" i="5"/>
  <c r="Y457" i="5"/>
  <c r="Y458" i="5" s="1"/>
  <c r="M457" i="5"/>
  <c r="M458" i="5" s="1"/>
  <c r="W457" i="5"/>
  <c r="W458" i="5" s="1"/>
  <c r="R457" i="5"/>
  <c r="R458" i="5" s="1"/>
  <c r="V457" i="5"/>
  <c r="V458" i="5" s="1"/>
  <c r="AD460" i="5"/>
  <c r="O469" i="5"/>
  <c r="I469" i="5"/>
  <c r="Y469" i="5"/>
  <c r="AA474" i="5"/>
  <c r="S474" i="5"/>
  <c r="K474" i="5"/>
  <c r="Z474" i="5"/>
  <c r="J474" i="5"/>
  <c r="X474" i="5"/>
  <c r="P474" i="5"/>
  <c r="H474" i="5"/>
  <c r="B475" i="5"/>
  <c r="C475" i="5" s="1"/>
  <c r="W474" i="5"/>
  <c r="O474" i="5"/>
  <c r="AC474" i="5"/>
  <c r="U474" i="5"/>
  <c r="M474" i="5"/>
  <c r="AB474" i="5"/>
  <c r="F474" i="5"/>
  <c r="Y474" i="5"/>
  <c r="V474" i="5"/>
  <c r="R474" i="5"/>
  <c r="T474" i="5"/>
  <c r="B479" i="5"/>
  <c r="C479" i="5" s="1"/>
  <c r="Q474" i="5"/>
  <c r="N474" i="5"/>
  <c r="I474" i="5"/>
  <c r="L474" i="5"/>
  <c r="K461" i="5"/>
  <c r="T461" i="5"/>
  <c r="G461" i="5"/>
  <c r="Q461" i="5"/>
  <c r="M465" i="5"/>
  <c r="W465" i="5"/>
  <c r="J465" i="5"/>
  <c r="K457" i="5"/>
  <c r="K458" i="5" s="1"/>
  <c r="U457" i="5"/>
  <c r="U458" i="5" s="1"/>
  <c r="H457" i="5"/>
  <c r="H458" i="5" s="1"/>
  <c r="AD453" i="5"/>
  <c r="AE453" i="5" s="1"/>
  <c r="AB469" i="5"/>
  <c r="R469" i="5"/>
  <c r="N469" i="5"/>
  <c r="T469" i="5"/>
  <c r="S461" i="5"/>
  <c r="AB461" i="5"/>
  <c r="O461" i="5"/>
  <c r="U465" i="5"/>
  <c r="V466" i="5"/>
  <c r="L466" i="5"/>
  <c r="F466" i="5"/>
  <c r="Y466" i="5"/>
  <c r="Q466" i="5"/>
  <c r="B467" i="5"/>
  <c r="C467" i="5" s="1"/>
  <c r="P466" i="5"/>
  <c r="H466" i="5"/>
  <c r="S457" i="5"/>
  <c r="S458" i="5" s="1"/>
  <c r="AC457" i="5"/>
  <c r="AC458" i="5" s="1"/>
  <c r="E107" i="4"/>
  <c r="D108" i="4"/>
  <c r="D62" i="2"/>
  <c r="E61" i="2"/>
  <c r="Y232" i="3"/>
  <c r="Y233" i="3" s="1"/>
  <c r="AC240" i="3"/>
  <c r="R244" i="3"/>
  <c r="X244" i="3"/>
  <c r="S244" i="3"/>
  <c r="T244" i="3"/>
  <c r="AC244" i="3"/>
  <c r="X236" i="3"/>
  <c r="F244" i="3"/>
  <c r="Y240" i="3"/>
  <c r="H244" i="3"/>
  <c r="N244" i="3"/>
  <c r="Z232" i="3"/>
  <c r="Z233" i="3" s="1"/>
  <c r="P244" i="3"/>
  <c r="V244" i="3"/>
  <c r="N232" i="3"/>
  <c r="N233" i="3" s="1"/>
  <c r="V232" i="3"/>
  <c r="AC236" i="3"/>
  <c r="F236" i="3"/>
  <c r="K244" i="3"/>
  <c r="X232" i="3"/>
  <c r="X233" i="3" s="1"/>
  <c r="P236" i="3"/>
  <c r="S232" i="3"/>
  <c r="S233" i="3" s="1"/>
  <c r="I240" i="3"/>
  <c r="AA232" i="3"/>
  <c r="AA233" i="3" s="1"/>
  <c r="L240" i="3"/>
  <c r="K236" i="3"/>
  <c r="W244" i="3"/>
  <c r="AA244" i="3"/>
  <c r="L232" i="3"/>
  <c r="L233" i="3" s="1"/>
  <c r="M240" i="3"/>
  <c r="S236" i="3"/>
  <c r="O244" i="3"/>
  <c r="L244" i="3"/>
  <c r="F232" i="3"/>
  <c r="F233" i="3" s="1"/>
  <c r="H240" i="3"/>
  <c r="X240" i="3"/>
  <c r="P240" i="3"/>
  <c r="V240" i="3"/>
  <c r="Q236" i="3"/>
  <c r="AA236" i="3"/>
  <c r="N236" i="3"/>
  <c r="Z236" i="3"/>
  <c r="L236" i="3"/>
  <c r="V236" i="3"/>
  <c r="I232" i="3"/>
  <c r="I233" i="3" s="1"/>
  <c r="T232" i="3"/>
  <c r="T233" i="3" s="1"/>
  <c r="G232" i="3"/>
  <c r="G233" i="3" s="1"/>
  <c r="R240" i="3"/>
  <c r="Z240" i="3"/>
  <c r="S240" i="3"/>
  <c r="R236" i="3"/>
  <c r="T236" i="3"/>
  <c r="G236" i="3"/>
  <c r="J232" i="3"/>
  <c r="J233" i="3" s="1"/>
  <c r="AB232" i="3"/>
  <c r="AB233" i="3" s="1"/>
  <c r="O232" i="3"/>
  <c r="O233" i="3" s="1"/>
  <c r="J240" i="3"/>
  <c r="F240" i="3"/>
  <c r="AA240" i="3"/>
  <c r="C237" i="3"/>
  <c r="X237" i="3" s="1"/>
  <c r="Y236" i="3"/>
  <c r="AB236" i="3"/>
  <c r="O236" i="3"/>
  <c r="Z244" i="3"/>
  <c r="I244" i="3"/>
  <c r="AB244" i="3"/>
  <c r="Q232" i="3"/>
  <c r="Q233" i="3" s="1"/>
  <c r="M232" i="3"/>
  <c r="M233" i="3" s="1"/>
  <c r="W232" i="3"/>
  <c r="W233" i="3" s="1"/>
  <c r="Q240" i="3"/>
  <c r="N240" i="3"/>
  <c r="T240" i="3"/>
  <c r="C241" i="3"/>
  <c r="F241" i="3" s="1"/>
  <c r="I236" i="3"/>
  <c r="M236" i="3"/>
  <c r="W236" i="3"/>
  <c r="G244" i="3"/>
  <c r="Q244" i="3"/>
  <c r="M244" i="3"/>
  <c r="R232" i="3"/>
  <c r="R233" i="3" s="1"/>
  <c r="U232" i="3"/>
  <c r="U233" i="3" s="1"/>
  <c r="H232" i="3"/>
  <c r="H233" i="3" s="1"/>
  <c r="K240" i="3"/>
  <c r="G240" i="3"/>
  <c r="AB240" i="3"/>
  <c r="C249" i="3"/>
  <c r="AB249" i="3" s="1"/>
  <c r="C245" i="3"/>
  <c r="U245" i="3" s="1"/>
  <c r="J236" i="3"/>
  <c r="U236" i="3"/>
  <c r="J244" i="3"/>
  <c r="Y244" i="3"/>
  <c r="K232" i="3"/>
  <c r="K233" i="3" s="1"/>
  <c r="AC232" i="3"/>
  <c r="AC233" i="3" s="1"/>
  <c r="W240" i="3"/>
  <c r="O240" i="3"/>
  <c r="V233" i="3"/>
  <c r="AD235" i="3"/>
  <c r="AD239" i="3"/>
  <c r="AD231" i="3"/>
  <c r="B250" i="3"/>
  <c r="B254" i="3"/>
  <c r="P233" i="3"/>
  <c r="AD227" i="3"/>
  <c r="AD228" i="3" s="1"/>
  <c r="AE228" i="3" s="1"/>
  <c r="B242" i="3"/>
  <c r="B246" i="3"/>
  <c r="AD475" i="11" l="1"/>
  <c r="C489" i="11"/>
  <c r="Z489" i="11" s="1"/>
  <c r="AD471" i="11"/>
  <c r="N484" i="11"/>
  <c r="P484" i="11"/>
  <c r="N472" i="11"/>
  <c r="N473" i="11" s="1"/>
  <c r="I472" i="11"/>
  <c r="I473" i="11" s="1"/>
  <c r="L481" i="11"/>
  <c r="AA481" i="11"/>
  <c r="Q481" i="11"/>
  <c r="I481" i="11"/>
  <c r="B482" i="11"/>
  <c r="C482" i="11" s="1"/>
  <c r="G481" i="11"/>
  <c r="N481" i="11"/>
  <c r="S481" i="11"/>
  <c r="L484" i="11"/>
  <c r="V484" i="11"/>
  <c r="X484" i="11"/>
  <c r="L476" i="11"/>
  <c r="L472" i="11"/>
  <c r="L473" i="11" s="1"/>
  <c r="V472" i="11"/>
  <c r="Q472" i="11"/>
  <c r="Q473" i="11" s="1"/>
  <c r="T480" i="11"/>
  <c r="L480" i="11"/>
  <c r="U480" i="11"/>
  <c r="Q480" i="11"/>
  <c r="T484" i="11"/>
  <c r="G484" i="11"/>
  <c r="I484" i="11"/>
  <c r="Q477" i="11"/>
  <c r="Q478" i="11" s="1"/>
  <c r="X477" i="11"/>
  <c r="P477" i="11"/>
  <c r="H477" i="11"/>
  <c r="V477" i="11"/>
  <c r="N477" i="11"/>
  <c r="W477" i="11"/>
  <c r="W478" i="11" s="1"/>
  <c r="U477" i="11"/>
  <c r="J477" i="11"/>
  <c r="T477" i="11"/>
  <c r="G477" i="11"/>
  <c r="S477" i="11"/>
  <c r="R477" i="11"/>
  <c r="Y477" i="11"/>
  <c r="AB477" i="11"/>
  <c r="O477" i="11"/>
  <c r="AA477" i="11"/>
  <c r="M477" i="11"/>
  <c r="Z477" i="11"/>
  <c r="Z478" i="11" s="1"/>
  <c r="X476" i="11"/>
  <c r="T476" i="11"/>
  <c r="T472" i="11"/>
  <c r="T473" i="11" s="1"/>
  <c r="G472" i="11"/>
  <c r="G473" i="11" s="1"/>
  <c r="Y472" i="11"/>
  <c r="Y473" i="11" s="1"/>
  <c r="AC480" i="11"/>
  <c r="Y480" i="11"/>
  <c r="AB484" i="11"/>
  <c r="O484" i="11"/>
  <c r="Q484" i="11"/>
  <c r="G476" i="11"/>
  <c r="N476" i="11"/>
  <c r="N478" i="11" s="1"/>
  <c r="AB476" i="11"/>
  <c r="AB472" i="11"/>
  <c r="AB473" i="11" s="1"/>
  <c r="O472" i="11"/>
  <c r="O473" i="11" s="1"/>
  <c r="J472" i="11"/>
  <c r="J473" i="11" s="1"/>
  <c r="F480" i="11"/>
  <c r="M484" i="11"/>
  <c r="W484" i="11"/>
  <c r="Y484" i="11"/>
  <c r="S476" i="11"/>
  <c r="Y476" i="11"/>
  <c r="M476" i="11"/>
  <c r="M478" i="11" s="1"/>
  <c r="AD479" i="11"/>
  <c r="M472" i="11"/>
  <c r="M473" i="11" s="1"/>
  <c r="W472" i="11"/>
  <c r="W473" i="11" s="1"/>
  <c r="R472" i="11"/>
  <c r="R473" i="11" s="1"/>
  <c r="H480" i="11"/>
  <c r="R480" i="11"/>
  <c r="N480" i="11"/>
  <c r="K484" i="11"/>
  <c r="U484" i="11"/>
  <c r="AC485" i="11"/>
  <c r="U485" i="11"/>
  <c r="S485" i="11"/>
  <c r="Q485" i="11"/>
  <c r="X485" i="11"/>
  <c r="B486" i="11"/>
  <c r="C486" i="11" s="1"/>
  <c r="O485" i="11"/>
  <c r="J484" i="11"/>
  <c r="O476" i="11"/>
  <c r="H476" i="11"/>
  <c r="J476" i="11"/>
  <c r="J478" i="11" s="1"/>
  <c r="U476" i="11"/>
  <c r="K472" i="11"/>
  <c r="K473" i="11" s="1"/>
  <c r="U472" i="11"/>
  <c r="U473" i="11" s="1"/>
  <c r="H472" i="11"/>
  <c r="H473" i="11" s="1"/>
  <c r="Z472" i="11"/>
  <c r="Z473" i="11" s="1"/>
  <c r="Z480" i="11"/>
  <c r="K480" i="11"/>
  <c r="V480" i="11"/>
  <c r="S484" i="11"/>
  <c r="AC484" i="11"/>
  <c r="B494" i="11"/>
  <c r="AB489" i="11"/>
  <c r="T489" i="11"/>
  <c r="R489" i="11"/>
  <c r="B490" i="11"/>
  <c r="C490" i="11" s="1"/>
  <c r="W489" i="11"/>
  <c r="G489" i="11"/>
  <c r="R484" i="11"/>
  <c r="AA476" i="11"/>
  <c r="AA478" i="11" s="1"/>
  <c r="V476" i="11"/>
  <c r="R476" i="11"/>
  <c r="AC476" i="11"/>
  <c r="V473" i="11"/>
  <c r="F473" i="11"/>
  <c r="AD467" i="11"/>
  <c r="AD468" i="11" s="1"/>
  <c r="AE468" i="11" s="1"/>
  <c r="S472" i="11"/>
  <c r="S473" i="11" s="1"/>
  <c r="AC472" i="11"/>
  <c r="AC473" i="11" s="1"/>
  <c r="I480" i="11"/>
  <c r="S480" i="11"/>
  <c r="AA484" i="11"/>
  <c r="F484" i="11"/>
  <c r="H484" i="11"/>
  <c r="P476" i="11"/>
  <c r="I476" i="11"/>
  <c r="D108" i="10"/>
  <c r="E107" i="10"/>
  <c r="AD471" i="9"/>
  <c r="C489" i="9"/>
  <c r="R489" i="9" s="1"/>
  <c r="AD475" i="9"/>
  <c r="O472" i="9"/>
  <c r="O473" i="9" s="1"/>
  <c r="G476" i="9"/>
  <c r="I476" i="9"/>
  <c r="AA476" i="9"/>
  <c r="O480" i="9"/>
  <c r="AA480" i="9"/>
  <c r="F480" i="9"/>
  <c r="N472" i="9"/>
  <c r="N473" i="9" s="1"/>
  <c r="I472" i="9"/>
  <c r="I473" i="9" s="1"/>
  <c r="AA472" i="9"/>
  <c r="AA473" i="9" s="1"/>
  <c r="H476" i="9"/>
  <c r="O476" i="9"/>
  <c r="Y476" i="9"/>
  <c r="L476" i="9"/>
  <c r="I480" i="9"/>
  <c r="B482" i="9"/>
  <c r="C482" i="9" s="1"/>
  <c r="I481" i="9"/>
  <c r="L480" i="9"/>
  <c r="V480" i="9"/>
  <c r="M472" i="9"/>
  <c r="M473" i="9" s="1"/>
  <c r="Y472" i="9"/>
  <c r="Y473" i="9" s="1"/>
  <c r="L472" i="9"/>
  <c r="L473" i="9" s="1"/>
  <c r="Q476" i="9"/>
  <c r="P476" i="9"/>
  <c r="J476" i="9"/>
  <c r="T476" i="9"/>
  <c r="R485" i="9"/>
  <c r="B486" i="9"/>
  <c r="C486" i="9" s="1"/>
  <c r="Y485" i="9"/>
  <c r="M485" i="9"/>
  <c r="P480" i="9"/>
  <c r="J480" i="9"/>
  <c r="T480" i="9"/>
  <c r="U472" i="9"/>
  <c r="U473" i="9" s="1"/>
  <c r="J472" i="9"/>
  <c r="J473" i="9" s="1"/>
  <c r="T472" i="9"/>
  <c r="T473" i="9" s="1"/>
  <c r="Q472" i="9"/>
  <c r="Q473" i="9" s="1"/>
  <c r="W476" i="9"/>
  <c r="R476" i="9"/>
  <c r="AB476" i="9"/>
  <c r="B490" i="9"/>
  <c r="C490" i="9" s="1"/>
  <c r="T489" i="9"/>
  <c r="B494" i="9"/>
  <c r="Q480" i="9"/>
  <c r="R480" i="9"/>
  <c r="AB480" i="9"/>
  <c r="V472" i="9"/>
  <c r="V473" i="9" s="1"/>
  <c r="AC472" i="9"/>
  <c r="AC473" i="9" s="1"/>
  <c r="R472" i="9"/>
  <c r="R473" i="9" s="1"/>
  <c r="AB472" i="9"/>
  <c r="AB473" i="9" s="1"/>
  <c r="W480" i="9"/>
  <c r="F476" i="9"/>
  <c r="AD479" i="9"/>
  <c r="X480" i="9"/>
  <c r="Z480" i="9"/>
  <c r="M480" i="9"/>
  <c r="W472" i="9"/>
  <c r="W473" i="9" s="1"/>
  <c r="H472" i="9"/>
  <c r="H473" i="9" s="1"/>
  <c r="Z472" i="9"/>
  <c r="Z473" i="9" s="1"/>
  <c r="N480" i="9"/>
  <c r="Z476" i="9"/>
  <c r="Q477" i="9"/>
  <c r="I477" i="9"/>
  <c r="X477" i="9"/>
  <c r="P477" i="9"/>
  <c r="O477" i="9"/>
  <c r="G477" i="9"/>
  <c r="V477" i="9"/>
  <c r="N477" i="9"/>
  <c r="F477" i="9"/>
  <c r="AC477" i="9"/>
  <c r="AC478" i="9" s="1"/>
  <c r="Z477" i="9"/>
  <c r="R477" i="9"/>
  <c r="J477" i="9"/>
  <c r="T477" i="9"/>
  <c r="S477" i="9"/>
  <c r="L477" i="9"/>
  <c r="H477" i="9"/>
  <c r="AB477" i="9"/>
  <c r="AA477" i="9"/>
  <c r="N476" i="9"/>
  <c r="K476" i="9"/>
  <c r="U476" i="9"/>
  <c r="N484" i="9"/>
  <c r="Y480" i="9"/>
  <c r="K480" i="9"/>
  <c r="U480" i="9"/>
  <c r="F472" i="9"/>
  <c r="P472" i="9"/>
  <c r="P473" i="9" s="1"/>
  <c r="K472" i="9"/>
  <c r="K473" i="9" s="1"/>
  <c r="H480" i="9"/>
  <c r="M476" i="9"/>
  <c r="X476" i="9"/>
  <c r="V476" i="9"/>
  <c r="S476" i="9"/>
  <c r="I484" i="9"/>
  <c r="L484" i="9"/>
  <c r="G480" i="9"/>
  <c r="S480" i="9"/>
  <c r="AD467" i="9"/>
  <c r="AD468" i="9" s="1"/>
  <c r="AE468" i="9" s="1"/>
  <c r="G472" i="9"/>
  <c r="G473" i="9" s="1"/>
  <c r="X472" i="9"/>
  <c r="X473" i="9" s="1"/>
  <c r="D108" i="8"/>
  <c r="E107" i="8"/>
  <c r="J473" i="7"/>
  <c r="Y473" i="7"/>
  <c r="G473" i="7"/>
  <c r="AA472" i="7"/>
  <c r="F472" i="7"/>
  <c r="X472" i="7"/>
  <c r="X473" i="7" s="1"/>
  <c r="V480" i="7"/>
  <c r="X480" i="7"/>
  <c r="S480" i="7"/>
  <c r="AD467" i="7"/>
  <c r="AD468" i="7" s="1"/>
  <c r="AE468" i="7" s="1"/>
  <c r="P473" i="7"/>
  <c r="AD479" i="7"/>
  <c r="AB472" i="7"/>
  <c r="AB473" i="7" s="1"/>
  <c r="N472" i="7"/>
  <c r="N473" i="7" s="1"/>
  <c r="I472" i="7"/>
  <c r="I473" i="7" s="1"/>
  <c r="AD475" i="7"/>
  <c r="AC480" i="7"/>
  <c r="I480" i="7"/>
  <c r="AA480" i="7"/>
  <c r="V472" i="7"/>
  <c r="V473" i="7" s="1"/>
  <c r="Q472" i="7"/>
  <c r="Q473" i="7" s="1"/>
  <c r="AD471" i="7"/>
  <c r="F473" i="7"/>
  <c r="F476" i="7"/>
  <c r="P476" i="7"/>
  <c r="K476" i="7"/>
  <c r="AC484" i="7"/>
  <c r="H489" i="7"/>
  <c r="B490" i="7"/>
  <c r="C490" i="7" s="1"/>
  <c r="B494" i="7"/>
  <c r="C494" i="7" s="1"/>
  <c r="F489" i="7"/>
  <c r="T489" i="7"/>
  <c r="AC489" i="7"/>
  <c r="S484" i="7"/>
  <c r="V484" i="7"/>
  <c r="AA473" i="7"/>
  <c r="M472" i="7"/>
  <c r="M473" i="7" s="1"/>
  <c r="W472" i="7"/>
  <c r="R472" i="7"/>
  <c r="R473" i="7" s="1"/>
  <c r="M480" i="7"/>
  <c r="B482" i="7"/>
  <c r="C482" i="7" s="1"/>
  <c r="U481" i="7"/>
  <c r="W481" i="7"/>
  <c r="K481" i="7"/>
  <c r="R480" i="7"/>
  <c r="AB480" i="7"/>
  <c r="U477" i="7"/>
  <c r="U478" i="7" s="1"/>
  <c r="W477" i="7"/>
  <c r="W478" i="7" s="1"/>
  <c r="K477" i="7"/>
  <c r="I477" i="7"/>
  <c r="I478" i="7" s="1"/>
  <c r="R485" i="7"/>
  <c r="P485" i="7"/>
  <c r="B486" i="7"/>
  <c r="C486" i="7" s="1"/>
  <c r="G485" i="7"/>
  <c r="F485" i="7"/>
  <c r="S485" i="7"/>
  <c r="L485" i="7"/>
  <c r="H485" i="7"/>
  <c r="T485" i="7"/>
  <c r="N476" i="7"/>
  <c r="X476" i="7"/>
  <c r="W473" i="7"/>
  <c r="H484" i="7"/>
  <c r="I484" i="7"/>
  <c r="S472" i="7"/>
  <c r="S473" i="7" s="1"/>
  <c r="U472" i="7"/>
  <c r="U473" i="7" s="1"/>
  <c r="H472" i="7"/>
  <c r="H473" i="7" s="1"/>
  <c r="Z472" i="7"/>
  <c r="Z473" i="7" s="1"/>
  <c r="N480" i="7"/>
  <c r="H480" i="7"/>
  <c r="Z480" i="7"/>
  <c r="F468" i="7"/>
  <c r="T472" i="7"/>
  <c r="T473" i="7" s="1"/>
  <c r="AC472" i="7"/>
  <c r="AC473" i="7" s="1"/>
  <c r="U480" i="7"/>
  <c r="P480" i="7"/>
  <c r="E108" i="6"/>
  <c r="D109" i="6"/>
  <c r="AD461" i="5"/>
  <c r="N466" i="5"/>
  <c r="AA470" i="5"/>
  <c r="S470" i="5"/>
  <c r="AB470" i="5"/>
  <c r="Z470" i="5"/>
  <c r="G462" i="5"/>
  <c r="G463" i="5" s="1"/>
  <c r="I462" i="5"/>
  <c r="I463" i="5" s="1"/>
  <c r="AA462" i="5"/>
  <c r="AA463" i="5" s="1"/>
  <c r="Q462" i="5"/>
  <c r="T466" i="5"/>
  <c r="B476" i="5"/>
  <c r="C476" i="5" s="1"/>
  <c r="V475" i="5"/>
  <c r="F462" i="5"/>
  <c r="Y462" i="5"/>
  <c r="Y463" i="5" s="1"/>
  <c r="L462" i="5"/>
  <c r="L463" i="5" s="1"/>
  <c r="X466" i="5"/>
  <c r="R466" i="5"/>
  <c r="N462" i="5"/>
  <c r="N463" i="5" s="1"/>
  <c r="J462" i="5"/>
  <c r="J463" i="5" s="1"/>
  <c r="T462" i="5"/>
  <c r="T463" i="5" s="1"/>
  <c r="O466" i="5"/>
  <c r="Z466" i="5"/>
  <c r="M466" i="5"/>
  <c r="AC470" i="5"/>
  <c r="V470" i="5"/>
  <c r="V471" i="5"/>
  <c r="N471" i="5"/>
  <c r="F471" i="5"/>
  <c r="M471" i="5"/>
  <c r="AA471" i="5"/>
  <c r="S471" i="5"/>
  <c r="K471" i="5"/>
  <c r="Z471" i="5"/>
  <c r="R471" i="5"/>
  <c r="H471" i="5"/>
  <c r="AB471" i="5"/>
  <c r="I471" i="5"/>
  <c r="Y471" i="5"/>
  <c r="G471" i="5"/>
  <c r="W471" i="5"/>
  <c r="AC471" i="5"/>
  <c r="Q471" i="5"/>
  <c r="O471" i="5"/>
  <c r="B472" i="5"/>
  <c r="C472" i="5" s="1"/>
  <c r="J471" i="5"/>
  <c r="L471" i="5"/>
  <c r="AD457" i="5"/>
  <c r="AD458" i="5" s="1"/>
  <c r="AE458" i="5" s="1"/>
  <c r="V462" i="5"/>
  <c r="V463" i="5" s="1"/>
  <c r="R462" i="5"/>
  <c r="R463" i="5" s="1"/>
  <c r="AB462" i="5"/>
  <c r="AB463" i="5" s="1"/>
  <c r="Q463" i="5"/>
  <c r="B484" i="5"/>
  <c r="C484" i="5" s="1"/>
  <c r="B480" i="5"/>
  <c r="C480" i="5" s="1"/>
  <c r="G479" i="5"/>
  <c r="X479" i="5"/>
  <c r="Z479" i="5"/>
  <c r="Y479" i="5"/>
  <c r="V479" i="5"/>
  <c r="I470" i="5"/>
  <c r="H462" i="5"/>
  <c r="H463" i="5" s="1"/>
  <c r="Z462" i="5"/>
  <c r="Z463" i="5" s="1"/>
  <c r="M462" i="5"/>
  <c r="M463" i="5" s="1"/>
  <c r="AD469" i="5"/>
  <c r="W462" i="5"/>
  <c r="W463" i="5" s="1"/>
  <c r="J466" i="5"/>
  <c r="K466" i="5"/>
  <c r="R470" i="5"/>
  <c r="L470" i="5"/>
  <c r="Q470" i="5"/>
  <c r="AD465" i="5"/>
  <c r="P462" i="5"/>
  <c r="P463" i="5" s="1"/>
  <c r="K462" i="5"/>
  <c r="K463" i="5" s="1"/>
  <c r="U462" i="5"/>
  <c r="U463" i="5" s="1"/>
  <c r="G466" i="5"/>
  <c r="AB466" i="5"/>
  <c r="W466" i="5"/>
  <c r="W468" i="5" s="1"/>
  <c r="U466" i="5"/>
  <c r="U468" i="5" s="1"/>
  <c r="Z467" i="5"/>
  <c r="R467" i="5"/>
  <c r="H467" i="5"/>
  <c r="H468" i="5" s="1"/>
  <c r="W467" i="5"/>
  <c r="O467" i="5"/>
  <c r="U467" i="5"/>
  <c r="M467" i="5"/>
  <c r="AA467" i="5"/>
  <c r="Y467" i="5"/>
  <c r="Y468" i="5" s="1"/>
  <c r="AB467" i="5"/>
  <c r="S466" i="5"/>
  <c r="AC466" i="5"/>
  <c r="I466" i="5"/>
  <c r="AA466" i="5"/>
  <c r="G474" i="5"/>
  <c r="AD474" i="5" s="1"/>
  <c r="M470" i="5"/>
  <c r="F470" i="5"/>
  <c r="T470" i="5"/>
  <c r="O462" i="5"/>
  <c r="O463" i="5" s="1"/>
  <c r="X462" i="5"/>
  <c r="X463" i="5" s="1"/>
  <c r="S462" i="5"/>
  <c r="S463" i="5" s="1"/>
  <c r="E108" i="4"/>
  <c r="D109" i="4"/>
  <c r="AC245" i="3"/>
  <c r="D63" i="2"/>
  <c r="E62" i="2"/>
  <c r="T245" i="3"/>
  <c r="R249" i="3"/>
  <c r="V241" i="3"/>
  <c r="P249" i="3"/>
  <c r="V249" i="3"/>
  <c r="H249" i="3"/>
  <c r="I237" i="3"/>
  <c r="I238" i="3" s="1"/>
  <c r="G245" i="3"/>
  <c r="S249" i="3"/>
  <c r="W245" i="3"/>
  <c r="AA249" i="3"/>
  <c r="L249" i="3"/>
  <c r="Z245" i="3"/>
  <c r="W249" i="3"/>
  <c r="X249" i="3"/>
  <c r="M249" i="3"/>
  <c r="H245" i="3"/>
  <c r="Z249" i="3"/>
  <c r="I249" i="3"/>
  <c r="U249" i="3"/>
  <c r="X245" i="3"/>
  <c r="G249" i="3"/>
  <c r="Q249" i="3"/>
  <c r="AC249" i="3"/>
  <c r="S245" i="3"/>
  <c r="J249" i="3"/>
  <c r="Y249" i="3"/>
  <c r="F249" i="3"/>
  <c r="AA245" i="3"/>
  <c r="O249" i="3"/>
  <c r="K249" i="3"/>
  <c r="N249" i="3"/>
  <c r="J237" i="3"/>
  <c r="J238" i="3" s="1"/>
  <c r="U237" i="3"/>
  <c r="U238" i="3" s="1"/>
  <c r="Q237" i="3"/>
  <c r="Q238" i="3" s="1"/>
  <c r="N237" i="3"/>
  <c r="N238" i="3" s="1"/>
  <c r="M237" i="3"/>
  <c r="M238" i="3" s="1"/>
  <c r="O241" i="3"/>
  <c r="R237" i="3"/>
  <c r="R238" i="3" s="1"/>
  <c r="V237" i="3"/>
  <c r="V238" i="3" s="1"/>
  <c r="F245" i="3"/>
  <c r="H241" i="3"/>
  <c r="AA237" i="3"/>
  <c r="AA238" i="3" s="1"/>
  <c r="G237" i="3"/>
  <c r="G238" i="3" s="1"/>
  <c r="N245" i="3"/>
  <c r="J241" i="3"/>
  <c r="L237" i="3"/>
  <c r="L238" i="3" s="1"/>
  <c r="O237" i="3"/>
  <c r="O238" i="3" s="1"/>
  <c r="L241" i="3"/>
  <c r="Y237" i="3"/>
  <c r="Y238" i="3" s="1"/>
  <c r="T237" i="3"/>
  <c r="T238" i="3" s="1"/>
  <c r="W237" i="3"/>
  <c r="W238" i="3" s="1"/>
  <c r="K245" i="3"/>
  <c r="T249" i="3"/>
  <c r="T241" i="3"/>
  <c r="Z237" i="3"/>
  <c r="Z238" i="3" s="1"/>
  <c r="AB237" i="3"/>
  <c r="AB238" i="3" s="1"/>
  <c r="H237" i="3"/>
  <c r="H238" i="3" s="1"/>
  <c r="C254" i="3"/>
  <c r="V254" i="3" s="1"/>
  <c r="Z241" i="3"/>
  <c r="AA241" i="3"/>
  <c r="N241" i="3"/>
  <c r="C250" i="3"/>
  <c r="AC250" i="3" s="1"/>
  <c r="P245" i="3"/>
  <c r="L245" i="3"/>
  <c r="V245" i="3"/>
  <c r="P241" i="3"/>
  <c r="I241" i="3"/>
  <c r="AB241" i="3"/>
  <c r="R241" i="3"/>
  <c r="Q241" i="3"/>
  <c r="M241" i="3"/>
  <c r="C246" i="3"/>
  <c r="N246" i="3" s="1"/>
  <c r="C242" i="3"/>
  <c r="V242" i="3" s="1"/>
  <c r="J245" i="3"/>
  <c r="I245" i="3"/>
  <c r="AB245" i="3"/>
  <c r="W241" i="3"/>
  <c r="Y241" i="3"/>
  <c r="U241" i="3"/>
  <c r="K237" i="3"/>
  <c r="K238" i="3" s="1"/>
  <c r="AC237" i="3"/>
  <c r="AC238" i="3" s="1"/>
  <c r="P237" i="3"/>
  <c r="P238" i="3" s="1"/>
  <c r="O245" i="3"/>
  <c r="Q245" i="3"/>
  <c r="M245" i="3"/>
  <c r="X241" i="3"/>
  <c r="K241" i="3"/>
  <c r="AC241" i="3"/>
  <c r="S237" i="3"/>
  <c r="S238" i="3" s="1"/>
  <c r="F237" i="3"/>
  <c r="F238" i="3" s="1"/>
  <c r="R245" i="3"/>
  <c r="Y245" i="3"/>
  <c r="G241" i="3"/>
  <c r="S241" i="3"/>
  <c r="AD244" i="3"/>
  <c r="X238" i="3"/>
  <c r="B255" i="3"/>
  <c r="B259" i="3"/>
  <c r="B251" i="3"/>
  <c r="AD240" i="3"/>
  <c r="AD236" i="3"/>
  <c r="AD232" i="3"/>
  <c r="AD233" i="3" s="1"/>
  <c r="AE233" i="3" s="1"/>
  <c r="B247" i="3"/>
  <c r="H489" i="11" l="1"/>
  <c r="Q489" i="11"/>
  <c r="V489" i="11"/>
  <c r="U478" i="11"/>
  <c r="O478" i="11"/>
  <c r="X478" i="11"/>
  <c r="P478" i="11"/>
  <c r="M489" i="11"/>
  <c r="R478" i="11"/>
  <c r="C494" i="11"/>
  <c r="K494" i="11" s="1"/>
  <c r="V478" i="11"/>
  <c r="J489" i="11"/>
  <c r="S478" i="11"/>
  <c r="H478" i="11"/>
  <c r="AB478" i="11"/>
  <c r="G478" i="11"/>
  <c r="B495" i="11"/>
  <c r="C495" i="11" s="1"/>
  <c r="B499" i="11"/>
  <c r="AD480" i="11"/>
  <c r="AD472" i="11"/>
  <c r="AD473" i="11" s="1"/>
  <c r="AE473" i="11" s="1"/>
  <c r="R490" i="11"/>
  <c r="B491" i="11"/>
  <c r="C491" i="11" s="1"/>
  <c r="U490" i="11"/>
  <c r="J490" i="11"/>
  <c r="K490" i="11"/>
  <c r="I485" i="11"/>
  <c r="AA485" i="11"/>
  <c r="F485" i="11"/>
  <c r="N485" i="11"/>
  <c r="Y478" i="11"/>
  <c r="O481" i="11"/>
  <c r="Y481" i="11"/>
  <c r="T481" i="11"/>
  <c r="P489" i="11"/>
  <c r="K489" i="11"/>
  <c r="U489" i="11"/>
  <c r="W485" i="11"/>
  <c r="Y485" i="11"/>
  <c r="L485" i="11"/>
  <c r="V485" i="11"/>
  <c r="W481" i="11"/>
  <c r="J481" i="11"/>
  <c r="AB481" i="11"/>
  <c r="X489" i="11"/>
  <c r="S489" i="11"/>
  <c r="AC489" i="11"/>
  <c r="Z486" i="11"/>
  <c r="R486" i="11"/>
  <c r="Y486" i="11"/>
  <c r="H486" i="11"/>
  <c r="B487" i="11"/>
  <c r="C487" i="11" s="1"/>
  <c r="O486" i="11"/>
  <c r="AC486" i="11"/>
  <c r="U486" i="11"/>
  <c r="AB486" i="11"/>
  <c r="Q486" i="11"/>
  <c r="S486" i="11"/>
  <c r="K486" i="11"/>
  <c r="J485" i="11"/>
  <c r="T485" i="11"/>
  <c r="Y482" i="11"/>
  <c r="X482" i="11"/>
  <c r="G482" i="11"/>
  <c r="G483" i="11" s="1"/>
  <c r="F482" i="11"/>
  <c r="T482" i="11"/>
  <c r="P482" i="11"/>
  <c r="AA482" i="11"/>
  <c r="AA483" i="11" s="1"/>
  <c r="J482" i="11"/>
  <c r="R481" i="11"/>
  <c r="M481" i="11"/>
  <c r="I489" i="11"/>
  <c r="AA489" i="11"/>
  <c r="F489" i="11"/>
  <c r="G485" i="11"/>
  <c r="R485" i="11"/>
  <c r="AB485" i="11"/>
  <c r="T478" i="11"/>
  <c r="K477" i="11"/>
  <c r="K478" i="11" s="1"/>
  <c r="I477" i="11"/>
  <c r="I478" i="11" s="1"/>
  <c r="V481" i="11"/>
  <c r="H481" i="11"/>
  <c r="Z481" i="11"/>
  <c r="U481" i="11"/>
  <c r="AD476" i="11"/>
  <c r="N489" i="11"/>
  <c r="H485" i="11"/>
  <c r="Z485" i="11"/>
  <c r="M485" i="11"/>
  <c r="P481" i="11"/>
  <c r="K481" i="11"/>
  <c r="AC481" i="11"/>
  <c r="AD484" i="11"/>
  <c r="O489" i="11"/>
  <c r="Y489" i="11"/>
  <c r="L489" i="11"/>
  <c r="P485" i="11"/>
  <c r="K485" i="11"/>
  <c r="L477" i="11"/>
  <c r="L478" i="11" s="1"/>
  <c r="AC477" i="11"/>
  <c r="AC478" i="11" s="1"/>
  <c r="F477" i="11"/>
  <c r="F481" i="11"/>
  <c r="X481" i="11"/>
  <c r="E108" i="10"/>
  <c r="D109" i="10"/>
  <c r="P489" i="9"/>
  <c r="K489" i="9"/>
  <c r="AC489" i="9"/>
  <c r="S489" i="9"/>
  <c r="F489" i="9"/>
  <c r="L489" i="9"/>
  <c r="X489" i="9"/>
  <c r="V478" i="9"/>
  <c r="S478" i="9"/>
  <c r="C494" i="9"/>
  <c r="L478" i="9"/>
  <c r="R478" i="9"/>
  <c r="AD484" i="9"/>
  <c r="H489" i="9"/>
  <c r="Z489" i="9"/>
  <c r="AB478" i="9"/>
  <c r="F485" i="9"/>
  <c r="W485" i="9"/>
  <c r="J485" i="9"/>
  <c r="AC481" i="9"/>
  <c r="G481" i="9"/>
  <c r="Q481" i="9"/>
  <c r="O481" i="9"/>
  <c r="H485" i="9"/>
  <c r="Z485" i="9"/>
  <c r="T478" i="9"/>
  <c r="K481" i="9"/>
  <c r="W481" i="9"/>
  <c r="J481" i="9"/>
  <c r="N478" i="9"/>
  <c r="M489" i="9"/>
  <c r="AB489" i="9"/>
  <c r="I489" i="9"/>
  <c r="AA489" i="9"/>
  <c r="L485" i="9"/>
  <c r="P485" i="9"/>
  <c r="K485" i="9"/>
  <c r="J478" i="9"/>
  <c r="L481" i="9"/>
  <c r="S481" i="9"/>
  <c r="V482" i="9"/>
  <c r="T482" i="9"/>
  <c r="L482" i="9"/>
  <c r="F482" i="9"/>
  <c r="J482" i="9"/>
  <c r="W482" i="9"/>
  <c r="W483" i="9" s="1"/>
  <c r="O482" i="9"/>
  <c r="I482" i="9"/>
  <c r="I483" i="9" s="1"/>
  <c r="H482" i="9"/>
  <c r="R481" i="9"/>
  <c r="AD480" i="9"/>
  <c r="AA478" i="9"/>
  <c r="Y477" i="9"/>
  <c r="Y478" i="9" s="1"/>
  <c r="N489" i="9"/>
  <c r="G489" i="9"/>
  <c r="Q489" i="9"/>
  <c r="N485" i="9"/>
  <c r="T485" i="9"/>
  <c r="X485" i="9"/>
  <c r="S485" i="9"/>
  <c r="P478" i="9"/>
  <c r="M481" i="9"/>
  <c r="AA481" i="9"/>
  <c r="H481" i="9"/>
  <c r="Z481" i="9"/>
  <c r="I478" i="9"/>
  <c r="B487" i="9"/>
  <c r="C487" i="9" s="1"/>
  <c r="F486" i="9"/>
  <c r="U486" i="9"/>
  <c r="AA486" i="9"/>
  <c r="Z486" i="9"/>
  <c r="AD472" i="9"/>
  <c r="AD473" i="9" s="1"/>
  <c r="AE473" i="9" s="1"/>
  <c r="F473" i="9"/>
  <c r="Z478" i="9"/>
  <c r="AD476" i="9"/>
  <c r="F478" i="9"/>
  <c r="U489" i="9"/>
  <c r="O489" i="9"/>
  <c r="Y489" i="9"/>
  <c r="U485" i="9"/>
  <c r="AB485" i="9"/>
  <c r="I485" i="9"/>
  <c r="AA485" i="9"/>
  <c r="Q478" i="9"/>
  <c r="T481" i="9"/>
  <c r="F481" i="9"/>
  <c r="P481" i="9"/>
  <c r="O478" i="9"/>
  <c r="G478" i="9"/>
  <c r="Y481" i="9"/>
  <c r="X478" i="9"/>
  <c r="M477" i="9"/>
  <c r="M478" i="9" s="1"/>
  <c r="W477" i="9"/>
  <c r="W478" i="9" s="1"/>
  <c r="V489" i="9"/>
  <c r="W489" i="9"/>
  <c r="J489" i="9"/>
  <c r="V485" i="9"/>
  <c r="G485" i="9"/>
  <c r="Q485" i="9"/>
  <c r="U481" i="9"/>
  <c r="N481" i="9"/>
  <c r="X481" i="9"/>
  <c r="H478" i="9"/>
  <c r="K477" i="9"/>
  <c r="K478" i="9" s="1"/>
  <c r="U477" i="9"/>
  <c r="U478" i="9" s="1"/>
  <c r="B495" i="9"/>
  <c r="C495" i="9" s="1"/>
  <c r="B499" i="9"/>
  <c r="AC494" i="9"/>
  <c r="B491" i="9"/>
  <c r="C491" i="9" s="1"/>
  <c r="F490" i="9"/>
  <c r="U490" i="9"/>
  <c r="AA490" i="9"/>
  <c r="Q490" i="9"/>
  <c r="AC485" i="9"/>
  <c r="O485" i="9"/>
  <c r="AB481" i="9"/>
  <c r="V481" i="9"/>
  <c r="E108" i="8"/>
  <c r="D109" i="8"/>
  <c r="AD484" i="7"/>
  <c r="AD480" i="7"/>
  <c r="K478" i="7"/>
  <c r="Q485" i="7"/>
  <c r="N485" i="7"/>
  <c r="X485" i="7"/>
  <c r="P477" i="7"/>
  <c r="P478" i="7" s="1"/>
  <c r="S477" i="7"/>
  <c r="S478" i="7" s="1"/>
  <c r="AC477" i="7"/>
  <c r="AC478" i="7" s="1"/>
  <c r="S481" i="7"/>
  <c r="AC481" i="7"/>
  <c r="H481" i="7"/>
  <c r="Y489" i="7"/>
  <c r="N489" i="7"/>
  <c r="P489" i="7"/>
  <c r="K485" i="7"/>
  <c r="V485" i="7"/>
  <c r="J485" i="7"/>
  <c r="Q477" i="7"/>
  <c r="Q478" i="7" s="1"/>
  <c r="AA477" i="7"/>
  <c r="AA478" i="7" s="1"/>
  <c r="F477" i="7"/>
  <c r="F478" i="7" s="1"/>
  <c r="I481" i="7"/>
  <c r="AA481" i="7"/>
  <c r="F481" i="7"/>
  <c r="P481" i="7"/>
  <c r="K489" i="7"/>
  <c r="V489" i="7"/>
  <c r="X489" i="7"/>
  <c r="AD476" i="7"/>
  <c r="N477" i="7"/>
  <c r="N478" i="7" s="1"/>
  <c r="B495" i="7"/>
  <c r="C495" i="7" s="1"/>
  <c r="W494" i="7"/>
  <c r="U494" i="7"/>
  <c r="M494" i="7"/>
  <c r="AB494" i="7"/>
  <c r="T494" i="7"/>
  <c r="L494" i="7"/>
  <c r="O494" i="7"/>
  <c r="K494" i="7"/>
  <c r="Z494" i="7"/>
  <c r="R494" i="7"/>
  <c r="J494" i="7"/>
  <c r="X494" i="7"/>
  <c r="P494" i="7"/>
  <c r="Y494" i="7"/>
  <c r="V494" i="7"/>
  <c r="B499" i="7"/>
  <c r="C499" i="7" s="1"/>
  <c r="Q494" i="7"/>
  <c r="I494" i="7"/>
  <c r="N494" i="7"/>
  <c r="S489" i="7"/>
  <c r="Y485" i="7"/>
  <c r="AA485" i="7"/>
  <c r="O485" i="7"/>
  <c r="Z485" i="7"/>
  <c r="Y477" i="7"/>
  <c r="Y478" i="7" s="1"/>
  <c r="L477" i="7"/>
  <c r="L478" i="7" s="1"/>
  <c r="V477" i="7"/>
  <c r="V478" i="7" s="1"/>
  <c r="Q481" i="7"/>
  <c r="L481" i="7"/>
  <c r="V481" i="7"/>
  <c r="AB489" i="7"/>
  <c r="AA489" i="7"/>
  <c r="G489" i="7"/>
  <c r="R489" i="7"/>
  <c r="J489" i="7"/>
  <c r="AB485" i="7"/>
  <c r="M485" i="7"/>
  <c r="W485" i="7"/>
  <c r="J477" i="7"/>
  <c r="J478" i="7" s="1"/>
  <c r="T477" i="7"/>
  <c r="T478" i="7" s="1"/>
  <c r="G477" i="7"/>
  <c r="G478" i="7" s="1"/>
  <c r="R481" i="7"/>
  <c r="T481" i="7"/>
  <c r="G481" i="7"/>
  <c r="I489" i="7"/>
  <c r="M489" i="7"/>
  <c r="O489" i="7"/>
  <c r="Z489" i="7"/>
  <c r="X477" i="7"/>
  <c r="X478" i="7" s="1"/>
  <c r="J481" i="7"/>
  <c r="N481" i="7"/>
  <c r="U485" i="7"/>
  <c r="F486" i="7"/>
  <c r="AB486" i="7"/>
  <c r="AA486" i="7"/>
  <c r="Z486" i="7"/>
  <c r="I486" i="7"/>
  <c r="B487" i="7"/>
  <c r="C487" i="7" s="1"/>
  <c r="O486" i="7"/>
  <c r="H486" i="7"/>
  <c r="R477" i="7"/>
  <c r="R478" i="7" s="1"/>
  <c r="AB477" i="7"/>
  <c r="AB478" i="7" s="1"/>
  <c r="O477" i="7"/>
  <c r="O478" i="7" s="1"/>
  <c r="Y481" i="7"/>
  <c r="AB481" i="7"/>
  <c r="O481" i="7"/>
  <c r="L489" i="7"/>
  <c r="U489" i="7"/>
  <c r="W489" i="7"/>
  <c r="AD472" i="7"/>
  <c r="AD473" i="7" s="1"/>
  <c r="AE473" i="7" s="1"/>
  <c r="L482" i="7"/>
  <c r="K482" i="7"/>
  <c r="K483" i="7" s="1"/>
  <c r="S482" i="7"/>
  <c r="S483" i="7" s="1"/>
  <c r="Y482" i="7"/>
  <c r="Q482" i="7"/>
  <c r="X482" i="7"/>
  <c r="G482" i="7"/>
  <c r="F482" i="7"/>
  <c r="V482" i="7"/>
  <c r="X481" i="7"/>
  <c r="I485" i="7"/>
  <c r="AC485" i="7"/>
  <c r="H477" i="7"/>
  <c r="H478" i="7" s="1"/>
  <c r="Z477" i="7"/>
  <c r="Z478" i="7" s="1"/>
  <c r="M477" i="7"/>
  <c r="M478" i="7" s="1"/>
  <c r="Z481" i="7"/>
  <c r="M481" i="7"/>
  <c r="Q489" i="7"/>
  <c r="V490" i="7"/>
  <c r="F490" i="7"/>
  <c r="AB490" i="7"/>
  <c r="AA490" i="7"/>
  <c r="S490" i="7"/>
  <c r="Z490" i="7"/>
  <c r="I490" i="7"/>
  <c r="B491" i="7"/>
  <c r="C491" i="7" s="1"/>
  <c r="O490" i="7"/>
  <c r="P490" i="7"/>
  <c r="M490" i="7"/>
  <c r="H490" i="7"/>
  <c r="D110" i="6"/>
  <c r="E109" i="6"/>
  <c r="M468" i="5"/>
  <c r="AD470" i="5"/>
  <c r="J467" i="5"/>
  <c r="J468" i="5" s="1"/>
  <c r="S479" i="5"/>
  <c r="R479" i="5"/>
  <c r="AC479" i="5"/>
  <c r="K484" i="5"/>
  <c r="U484" i="5"/>
  <c r="B489" i="5"/>
  <c r="C489" i="5" s="1"/>
  <c r="Z484" i="5"/>
  <c r="B485" i="5"/>
  <c r="C485" i="5" s="1"/>
  <c r="L484" i="5"/>
  <c r="F484" i="5"/>
  <c r="N484" i="5"/>
  <c r="P475" i="5"/>
  <c r="AA475" i="5"/>
  <c r="G475" i="5"/>
  <c r="R468" i="5"/>
  <c r="O479" i="5"/>
  <c r="Z475" i="5"/>
  <c r="U475" i="5"/>
  <c r="L475" i="5"/>
  <c r="W475" i="5"/>
  <c r="AC467" i="5"/>
  <c r="AC468" i="5" s="1"/>
  <c r="P467" i="5"/>
  <c r="P468" i="5" s="1"/>
  <c r="F479" i="5"/>
  <c r="L479" i="5"/>
  <c r="W479" i="5"/>
  <c r="J472" i="5"/>
  <c r="J473" i="5" s="1"/>
  <c r="N472" i="5"/>
  <c r="N473" i="5" s="1"/>
  <c r="Y472" i="5"/>
  <c r="Y473" i="5" s="1"/>
  <c r="P472" i="5"/>
  <c r="X472" i="5"/>
  <c r="X475" i="5"/>
  <c r="I475" i="5"/>
  <c r="T475" i="5"/>
  <c r="S476" i="5"/>
  <c r="K476" i="5"/>
  <c r="Z476" i="5"/>
  <c r="R476" i="5"/>
  <c r="J476" i="5"/>
  <c r="P476" i="5"/>
  <c r="B477" i="5"/>
  <c r="C477" i="5" s="1"/>
  <c r="W476" i="5"/>
  <c r="O476" i="5"/>
  <c r="G476" i="5"/>
  <c r="AC476" i="5"/>
  <c r="M476" i="5"/>
  <c r="I476" i="5"/>
  <c r="AB476" i="5"/>
  <c r="F476" i="5"/>
  <c r="Y476" i="5"/>
  <c r="V476" i="5"/>
  <c r="X476" i="5"/>
  <c r="T476" i="5"/>
  <c r="N476" i="5"/>
  <c r="Q476" i="5"/>
  <c r="O475" i="5"/>
  <c r="L467" i="5"/>
  <c r="L468" i="5" s="1"/>
  <c r="F467" i="5"/>
  <c r="X467" i="5"/>
  <c r="X468" i="5" s="1"/>
  <c r="AA479" i="5"/>
  <c r="T479" i="5"/>
  <c r="T480" i="5"/>
  <c r="S480" i="5"/>
  <c r="AA480" i="5"/>
  <c r="I480" i="5"/>
  <c r="P480" i="5"/>
  <c r="H480" i="5"/>
  <c r="W480" i="5"/>
  <c r="R480" i="5"/>
  <c r="O480" i="5"/>
  <c r="B481" i="5"/>
  <c r="C481" i="5" s="1"/>
  <c r="J480" i="5"/>
  <c r="Z468" i="5"/>
  <c r="H475" i="5"/>
  <c r="Q475" i="5"/>
  <c r="AB475" i="5"/>
  <c r="AA468" i="5"/>
  <c r="T467" i="5"/>
  <c r="T468" i="5" s="1"/>
  <c r="N467" i="5"/>
  <c r="N468" i="5" s="1"/>
  <c r="I467" i="5"/>
  <c r="AB468" i="5"/>
  <c r="I479" i="5"/>
  <c r="AB479" i="5"/>
  <c r="H479" i="5"/>
  <c r="O468" i="5"/>
  <c r="AC475" i="5"/>
  <c r="Y475" i="5"/>
  <c r="F475" i="5"/>
  <c r="AD466" i="5"/>
  <c r="R475" i="5"/>
  <c r="I468" i="5"/>
  <c r="K467" i="5"/>
  <c r="K468" i="5" s="1"/>
  <c r="Q467" i="5"/>
  <c r="Q468" i="5" s="1"/>
  <c r="Q479" i="5"/>
  <c r="K479" i="5"/>
  <c r="M479" i="5"/>
  <c r="P479" i="5"/>
  <c r="P471" i="5"/>
  <c r="U471" i="5"/>
  <c r="AD462" i="5"/>
  <c r="AD463" i="5" s="1"/>
  <c r="AE463" i="5" s="1"/>
  <c r="F463" i="5"/>
  <c r="J475" i="5"/>
  <c r="K475" i="5"/>
  <c r="N475" i="5"/>
  <c r="V467" i="5"/>
  <c r="V468" i="5" s="1"/>
  <c r="S467" i="5"/>
  <c r="S468" i="5" s="1"/>
  <c r="G467" i="5"/>
  <c r="G468" i="5" s="1"/>
  <c r="N479" i="5"/>
  <c r="J479" i="5"/>
  <c r="U479" i="5"/>
  <c r="T471" i="5"/>
  <c r="X471" i="5"/>
  <c r="M475" i="5"/>
  <c r="S475" i="5"/>
  <c r="E109" i="4"/>
  <c r="D110" i="4"/>
  <c r="G254" i="3"/>
  <c r="X254" i="3"/>
  <c r="G250" i="3"/>
  <c r="D64" i="2"/>
  <c r="E63" i="2"/>
  <c r="P254" i="3"/>
  <c r="AA250" i="3"/>
  <c r="I254" i="3"/>
  <c r="Q254" i="3"/>
  <c r="U254" i="3"/>
  <c r="W254" i="3"/>
  <c r="T250" i="3"/>
  <c r="AC254" i="3"/>
  <c r="H250" i="3"/>
  <c r="Y254" i="3"/>
  <c r="X250" i="3"/>
  <c r="AB254" i="3"/>
  <c r="S250" i="3"/>
  <c r="Z254" i="3"/>
  <c r="M254" i="3"/>
  <c r="AB242" i="3"/>
  <c r="AB243" i="3" s="1"/>
  <c r="F250" i="3"/>
  <c r="O242" i="3"/>
  <c r="O243" i="3" s="1"/>
  <c r="R242" i="3"/>
  <c r="R243" i="3" s="1"/>
  <c r="X242" i="3"/>
  <c r="X243" i="3" s="1"/>
  <c r="Z250" i="3"/>
  <c r="N250" i="3"/>
  <c r="J254" i="3"/>
  <c r="K254" i="3"/>
  <c r="I242" i="3"/>
  <c r="I243" i="3" s="1"/>
  <c r="O254" i="3"/>
  <c r="S254" i="3"/>
  <c r="T242" i="3"/>
  <c r="T243" i="3" s="1"/>
  <c r="P250" i="3"/>
  <c r="R254" i="3"/>
  <c r="T254" i="3"/>
  <c r="P246" i="3"/>
  <c r="L246" i="3"/>
  <c r="V246" i="3"/>
  <c r="T246" i="3"/>
  <c r="W242" i="3"/>
  <c r="W243" i="3" s="1"/>
  <c r="Q242" i="3"/>
  <c r="Q243" i="3" s="1"/>
  <c r="M242" i="3"/>
  <c r="M243" i="3" s="1"/>
  <c r="G246" i="3"/>
  <c r="I246" i="3"/>
  <c r="AB246" i="3"/>
  <c r="L250" i="3"/>
  <c r="V250" i="3"/>
  <c r="J246" i="3"/>
  <c r="Z242" i="3"/>
  <c r="Z243" i="3" s="1"/>
  <c r="Y242" i="3"/>
  <c r="U242" i="3"/>
  <c r="U243" i="3" s="1"/>
  <c r="O246" i="3"/>
  <c r="Q246" i="3"/>
  <c r="M246" i="3"/>
  <c r="C259" i="3"/>
  <c r="U259" i="3" s="1"/>
  <c r="G242" i="3"/>
  <c r="G243" i="3" s="1"/>
  <c r="K242" i="3"/>
  <c r="K243" i="3" s="1"/>
  <c r="AC242" i="3"/>
  <c r="AC243" i="3" s="1"/>
  <c r="R246" i="3"/>
  <c r="Y246" i="3"/>
  <c r="U246" i="3"/>
  <c r="J250" i="3"/>
  <c r="I250" i="3"/>
  <c r="AB250" i="3"/>
  <c r="F254" i="3"/>
  <c r="C255" i="3"/>
  <c r="N255" i="3" s="1"/>
  <c r="J242" i="3"/>
  <c r="J243" i="3" s="1"/>
  <c r="S242" i="3"/>
  <c r="S243" i="3" s="1"/>
  <c r="F242" i="3"/>
  <c r="F243" i="3" s="1"/>
  <c r="W246" i="3"/>
  <c r="K246" i="3"/>
  <c r="AC246" i="3"/>
  <c r="O250" i="3"/>
  <c r="Q250" i="3"/>
  <c r="M250" i="3"/>
  <c r="H254" i="3"/>
  <c r="AA254" i="3"/>
  <c r="N254" i="3"/>
  <c r="C251" i="3"/>
  <c r="U251" i="3" s="1"/>
  <c r="H242" i="3"/>
  <c r="H243" i="3" s="1"/>
  <c r="AA242" i="3"/>
  <c r="AA243" i="3" s="1"/>
  <c r="N242" i="3"/>
  <c r="N243" i="3" s="1"/>
  <c r="Z246" i="3"/>
  <c r="S246" i="3"/>
  <c r="F246" i="3"/>
  <c r="R250" i="3"/>
  <c r="Y250" i="3"/>
  <c r="U250" i="3"/>
  <c r="L254" i="3"/>
  <c r="X246" i="3"/>
  <c r="C247" i="3"/>
  <c r="V247" i="3" s="1"/>
  <c r="P242" i="3"/>
  <c r="P243" i="3" s="1"/>
  <c r="L242" i="3"/>
  <c r="L243" i="3" s="1"/>
  <c r="H246" i="3"/>
  <c r="AA246" i="3"/>
  <c r="W250" i="3"/>
  <c r="K250" i="3"/>
  <c r="Y243" i="3"/>
  <c r="AD249" i="3"/>
  <c r="AD245" i="3"/>
  <c r="B256" i="3"/>
  <c r="V243" i="3"/>
  <c r="AD237" i="3"/>
  <c r="AD238" i="3" s="1"/>
  <c r="AE238" i="3" s="1"/>
  <c r="AD241" i="3"/>
  <c r="B252" i="3"/>
  <c r="B260" i="3"/>
  <c r="B264" i="3"/>
  <c r="C499" i="11" l="1"/>
  <c r="T483" i="11"/>
  <c r="U491" i="11"/>
  <c r="Q491" i="11"/>
  <c r="B492" i="11"/>
  <c r="C492" i="11" s="1"/>
  <c r="G491" i="11"/>
  <c r="V494" i="11"/>
  <c r="X494" i="11"/>
  <c r="S494" i="11"/>
  <c r="N482" i="11"/>
  <c r="N483" i="11" s="1"/>
  <c r="I482" i="11"/>
  <c r="I483" i="11" s="1"/>
  <c r="M486" i="11"/>
  <c r="W486" i="11"/>
  <c r="J486" i="11"/>
  <c r="J483" i="11"/>
  <c r="AD485" i="11"/>
  <c r="S490" i="11"/>
  <c r="AC490" i="11"/>
  <c r="H490" i="11"/>
  <c r="Z490" i="11"/>
  <c r="L494" i="11"/>
  <c r="B504" i="11"/>
  <c r="B500" i="11"/>
  <c r="C500" i="11" s="1"/>
  <c r="W499" i="11"/>
  <c r="O499" i="11"/>
  <c r="G499" i="11"/>
  <c r="V499" i="11"/>
  <c r="U499" i="11"/>
  <c r="M499" i="11"/>
  <c r="AB499" i="11"/>
  <c r="T499" i="11"/>
  <c r="L499" i="11"/>
  <c r="X499" i="11"/>
  <c r="K499" i="11"/>
  <c r="Z499" i="11"/>
  <c r="R499" i="11"/>
  <c r="J499" i="11"/>
  <c r="Y499" i="11"/>
  <c r="Q499" i="11"/>
  <c r="I494" i="11"/>
  <c r="AA494" i="11"/>
  <c r="L482" i="11"/>
  <c r="L483" i="11" s="1"/>
  <c r="V482" i="11"/>
  <c r="V483" i="11" s="1"/>
  <c r="Q482" i="11"/>
  <c r="Q483" i="11" s="1"/>
  <c r="V487" i="11"/>
  <c r="U487" i="11"/>
  <c r="U488" i="11" s="1"/>
  <c r="M487" i="11"/>
  <c r="AB487" i="11"/>
  <c r="AB488" i="11" s="1"/>
  <c r="T487" i="11"/>
  <c r="L487" i="11"/>
  <c r="N487" i="11"/>
  <c r="K487" i="11"/>
  <c r="K488" i="11" s="1"/>
  <c r="Z487" i="11"/>
  <c r="Z488" i="11" s="1"/>
  <c r="R487" i="11"/>
  <c r="R488" i="11" s="1"/>
  <c r="J487" i="11"/>
  <c r="Y487" i="11"/>
  <c r="Y488" i="11" s="1"/>
  <c r="Q487" i="11"/>
  <c r="Q488" i="11" s="1"/>
  <c r="P487" i="11"/>
  <c r="H487" i="11"/>
  <c r="H488" i="11" s="1"/>
  <c r="W487" i="11"/>
  <c r="O487" i="11"/>
  <c r="O488" i="11" s="1"/>
  <c r="G487" i="11"/>
  <c r="AA490" i="11"/>
  <c r="F490" i="11"/>
  <c r="P490" i="11"/>
  <c r="T494" i="11"/>
  <c r="G494" i="11"/>
  <c r="Q494" i="11"/>
  <c r="AD489" i="11"/>
  <c r="N490" i="11"/>
  <c r="X490" i="11"/>
  <c r="M494" i="11"/>
  <c r="O494" i="11"/>
  <c r="Y494" i="11"/>
  <c r="X483" i="11"/>
  <c r="R482" i="11"/>
  <c r="R483" i="11" s="1"/>
  <c r="AB482" i="11"/>
  <c r="AB483" i="11" s="1"/>
  <c r="O482" i="11"/>
  <c r="O483" i="11" s="1"/>
  <c r="AA486" i="11"/>
  <c r="F486" i="11"/>
  <c r="P486" i="11"/>
  <c r="P488" i="11" s="1"/>
  <c r="L490" i="11"/>
  <c r="V490" i="11"/>
  <c r="I490" i="11"/>
  <c r="U494" i="11"/>
  <c r="W494" i="11"/>
  <c r="J494" i="11"/>
  <c r="P483" i="11"/>
  <c r="Z482" i="11"/>
  <c r="Z483" i="11" s="1"/>
  <c r="M482" i="11"/>
  <c r="M483" i="11" s="1"/>
  <c r="W482" i="11"/>
  <c r="W483" i="11" s="1"/>
  <c r="N486" i="11"/>
  <c r="X486" i="11"/>
  <c r="T490" i="11"/>
  <c r="G490" i="11"/>
  <c r="Q490" i="11"/>
  <c r="AC494" i="11"/>
  <c r="B496" i="11"/>
  <c r="C496" i="11" s="1"/>
  <c r="AC495" i="11"/>
  <c r="Q495" i="11"/>
  <c r="R494" i="11"/>
  <c r="AD481" i="11"/>
  <c r="AD477" i="11"/>
  <c r="AD478" i="11" s="1"/>
  <c r="AE478" i="11" s="1"/>
  <c r="F478" i="11"/>
  <c r="K482" i="11"/>
  <c r="K483" i="11" s="1"/>
  <c r="U482" i="11"/>
  <c r="U483" i="11" s="1"/>
  <c r="H482" i="11"/>
  <c r="H483" i="11" s="1"/>
  <c r="L486" i="11"/>
  <c r="L488" i="11" s="1"/>
  <c r="V486" i="11"/>
  <c r="V488" i="11" s="1"/>
  <c r="I486" i="11"/>
  <c r="AB490" i="11"/>
  <c r="O490" i="11"/>
  <c r="Y490" i="11"/>
  <c r="F494" i="11"/>
  <c r="H494" i="11"/>
  <c r="Z494" i="11"/>
  <c r="F483" i="11"/>
  <c r="S482" i="11"/>
  <c r="S483" i="11" s="1"/>
  <c r="AC482" i="11"/>
  <c r="AC483" i="11" s="1"/>
  <c r="T486" i="11"/>
  <c r="T488" i="11" s="1"/>
  <c r="G486" i="11"/>
  <c r="Y483" i="11"/>
  <c r="M490" i="11"/>
  <c r="W490" i="11"/>
  <c r="AB494" i="11"/>
  <c r="N494" i="11"/>
  <c r="P494" i="11"/>
  <c r="D110" i="10"/>
  <c r="E109" i="10"/>
  <c r="V483" i="9"/>
  <c r="C499" i="9"/>
  <c r="T483" i="9"/>
  <c r="H483" i="9"/>
  <c r="J483" i="9"/>
  <c r="AD477" i="9"/>
  <c r="AD478" i="9" s="1"/>
  <c r="AE478" i="9" s="1"/>
  <c r="L483" i="9"/>
  <c r="K494" i="9"/>
  <c r="J490" i="9"/>
  <c r="S490" i="9"/>
  <c r="AC490" i="9"/>
  <c r="J494" i="9"/>
  <c r="Y494" i="9"/>
  <c r="F494" i="9"/>
  <c r="H494" i="9"/>
  <c r="Y486" i="9"/>
  <c r="S486" i="9"/>
  <c r="AC486" i="9"/>
  <c r="N482" i="9"/>
  <c r="N483" i="9" s="1"/>
  <c r="N494" i="9"/>
  <c r="N490" i="9"/>
  <c r="V494" i="9"/>
  <c r="X494" i="9"/>
  <c r="I486" i="9"/>
  <c r="N486" i="9"/>
  <c r="Y490" i="9"/>
  <c r="L490" i="9"/>
  <c r="V490" i="9"/>
  <c r="S494" i="9"/>
  <c r="T494" i="9"/>
  <c r="B504" i="9"/>
  <c r="AC499" i="9"/>
  <c r="B500" i="9"/>
  <c r="C500" i="9" s="1"/>
  <c r="J486" i="9"/>
  <c r="L486" i="9"/>
  <c r="V486" i="9"/>
  <c r="P482" i="9"/>
  <c r="P483" i="9" s="1"/>
  <c r="R482" i="9"/>
  <c r="R483" i="9" s="1"/>
  <c r="AB482" i="9"/>
  <c r="AB483" i="9" s="1"/>
  <c r="T490" i="9"/>
  <c r="Z494" i="9"/>
  <c r="G494" i="9"/>
  <c r="H486" i="9"/>
  <c r="T486" i="9"/>
  <c r="G486" i="9"/>
  <c r="Q482" i="9"/>
  <c r="Q483" i="9" s="1"/>
  <c r="Z482" i="9"/>
  <c r="Z483" i="9" s="1"/>
  <c r="M482" i="9"/>
  <c r="M483" i="9" s="1"/>
  <c r="O483" i="9"/>
  <c r="AD485" i="9"/>
  <c r="R490" i="9"/>
  <c r="L494" i="9"/>
  <c r="AD489" i="9"/>
  <c r="AB494" i="9"/>
  <c r="P490" i="9"/>
  <c r="AB490" i="9"/>
  <c r="O490" i="9"/>
  <c r="AA494" i="9"/>
  <c r="M494" i="9"/>
  <c r="O494" i="9"/>
  <c r="P486" i="9"/>
  <c r="AB486" i="9"/>
  <c r="O486" i="9"/>
  <c r="X482" i="9"/>
  <c r="X483" i="9" s="1"/>
  <c r="K482" i="9"/>
  <c r="K483" i="9" s="1"/>
  <c r="U482" i="9"/>
  <c r="U483" i="9" s="1"/>
  <c r="H490" i="9"/>
  <c r="Z490" i="9"/>
  <c r="X490" i="9"/>
  <c r="M490" i="9"/>
  <c r="W490" i="9"/>
  <c r="I494" i="9"/>
  <c r="U494" i="9"/>
  <c r="W494" i="9"/>
  <c r="AD481" i="9"/>
  <c r="Q486" i="9"/>
  <c r="X486" i="9"/>
  <c r="M486" i="9"/>
  <c r="W486" i="9"/>
  <c r="F483" i="9"/>
  <c r="Y482" i="9"/>
  <c r="Y483" i="9" s="1"/>
  <c r="S482" i="9"/>
  <c r="S483" i="9" s="1"/>
  <c r="AC482" i="9"/>
  <c r="AC483" i="9" s="1"/>
  <c r="P494" i="9"/>
  <c r="R494" i="9"/>
  <c r="G490" i="9"/>
  <c r="I490" i="9"/>
  <c r="K490" i="9"/>
  <c r="AA491" i="9"/>
  <c r="S491" i="9"/>
  <c r="Q491" i="9"/>
  <c r="I491" i="9"/>
  <c r="X491" i="9"/>
  <c r="B492" i="9"/>
  <c r="C492" i="9" s="1"/>
  <c r="W491" i="9"/>
  <c r="G491" i="9"/>
  <c r="AB491" i="9"/>
  <c r="T491" i="9"/>
  <c r="K491" i="9"/>
  <c r="V491" i="9"/>
  <c r="N491" i="9"/>
  <c r="M491" i="9"/>
  <c r="F491" i="9"/>
  <c r="Q494" i="9"/>
  <c r="L495" i="9"/>
  <c r="Z495" i="9"/>
  <c r="AA495" i="9"/>
  <c r="S495" i="9"/>
  <c r="K495" i="9"/>
  <c r="Y495" i="9"/>
  <c r="Q495" i="9"/>
  <c r="I495" i="9"/>
  <c r="X495" i="9"/>
  <c r="P495" i="9"/>
  <c r="M495" i="9"/>
  <c r="B496" i="9"/>
  <c r="C496" i="9" s="1"/>
  <c r="W495" i="9"/>
  <c r="V495" i="9"/>
  <c r="O495" i="9"/>
  <c r="R486" i="9"/>
  <c r="K486" i="9"/>
  <c r="AA487" i="9"/>
  <c r="AA488" i="9" s="1"/>
  <c r="R487" i="9"/>
  <c r="J487" i="9"/>
  <c r="J488" i="9" s="1"/>
  <c r="Y487" i="9"/>
  <c r="Q487" i="9"/>
  <c r="I487" i="9"/>
  <c r="W487" i="9"/>
  <c r="O487" i="9"/>
  <c r="G487" i="9"/>
  <c r="AB487" i="9"/>
  <c r="T487" i="9"/>
  <c r="S487" i="9"/>
  <c r="M487" i="9"/>
  <c r="F487" i="9"/>
  <c r="F488" i="9" s="1"/>
  <c r="AC487" i="9"/>
  <c r="V487" i="9"/>
  <c r="U487" i="9"/>
  <c r="U488" i="9" s="1"/>
  <c r="G482" i="9"/>
  <c r="AA482" i="9"/>
  <c r="AA483" i="9" s="1"/>
  <c r="E109" i="8"/>
  <c r="D110" i="8"/>
  <c r="V483" i="7"/>
  <c r="Q483" i="7"/>
  <c r="AD485" i="7"/>
  <c r="X483" i="7"/>
  <c r="W490" i="7"/>
  <c r="K490" i="7"/>
  <c r="N490" i="7"/>
  <c r="AC482" i="7"/>
  <c r="AC483" i="7" s="1"/>
  <c r="I482" i="7"/>
  <c r="I483" i="7" s="1"/>
  <c r="AA482" i="7"/>
  <c r="AA483" i="7" s="1"/>
  <c r="AC486" i="7"/>
  <c r="W486" i="7"/>
  <c r="K486" i="7"/>
  <c r="N486" i="7"/>
  <c r="K495" i="7"/>
  <c r="I495" i="7"/>
  <c r="B496" i="7"/>
  <c r="C496" i="7" s="1"/>
  <c r="W495" i="7"/>
  <c r="V495" i="7"/>
  <c r="L495" i="7"/>
  <c r="X495" i="7"/>
  <c r="AC495" i="7"/>
  <c r="Z491" i="7"/>
  <c r="J491" i="7"/>
  <c r="P491" i="7"/>
  <c r="H491" i="7"/>
  <c r="B492" i="7"/>
  <c r="C492" i="7" s="1"/>
  <c r="W491" i="7"/>
  <c r="O491" i="7"/>
  <c r="V491" i="7"/>
  <c r="F491" i="7"/>
  <c r="AC491" i="7"/>
  <c r="U491" i="7"/>
  <c r="M491" i="7"/>
  <c r="AA491" i="7"/>
  <c r="K491" i="7"/>
  <c r="Y491" i="7"/>
  <c r="T491" i="7"/>
  <c r="Q491" i="7"/>
  <c r="L491" i="7"/>
  <c r="I491" i="7"/>
  <c r="R491" i="7"/>
  <c r="X486" i="7"/>
  <c r="Z487" i="7"/>
  <c r="Z488" i="7" s="1"/>
  <c r="R487" i="7"/>
  <c r="J487" i="7"/>
  <c r="X487" i="7"/>
  <c r="H487" i="7"/>
  <c r="H488" i="7" s="1"/>
  <c r="O487" i="7"/>
  <c r="G487" i="7"/>
  <c r="V487" i="7"/>
  <c r="N487" i="7"/>
  <c r="F487" i="7"/>
  <c r="F488" i="7" s="1"/>
  <c r="U487" i="7"/>
  <c r="AA487" i="7"/>
  <c r="AA488" i="7" s="1"/>
  <c r="S487" i="7"/>
  <c r="K487" i="7"/>
  <c r="T487" i="7"/>
  <c r="Q487" i="7"/>
  <c r="I487" i="7"/>
  <c r="I488" i="7" s="1"/>
  <c r="P487" i="7"/>
  <c r="AB487" i="7"/>
  <c r="AB488" i="7" s="1"/>
  <c r="Y487" i="7"/>
  <c r="S486" i="7"/>
  <c r="V486" i="7"/>
  <c r="L483" i="7"/>
  <c r="B504" i="7"/>
  <c r="C504" i="7" s="1"/>
  <c r="T499" i="7"/>
  <c r="L499" i="7"/>
  <c r="Z499" i="7"/>
  <c r="AA499" i="7"/>
  <c r="Q499" i="7"/>
  <c r="I499" i="7"/>
  <c r="X499" i="7"/>
  <c r="P499" i="7"/>
  <c r="B500" i="7"/>
  <c r="C500" i="7" s="1"/>
  <c r="G499" i="7"/>
  <c r="AC499" i="7"/>
  <c r="U499" i="7"/>
  <c r="M499" i="7"/>
  <c r="V499" i="7"/>
  <c r="T482" i="7"/>
  <c r="T483" i="7" s="1"/>
  <c r="AD481" i="7"/>
  <c r="F483" i="7"/>
  <c r="K488" i="7"/>
  <c r="X490" i="7"/>
  <c r="Y490" i="7"/>
  <c r="L490" i="7"/>
  <c r="M482" i="7"/>
  <c r="M483" i="7" s="1"/>
  <c r="W482" i="7"/>
  <c r="W483" i="7" s="1"/>
  <c r="R482" i="7"/>
  <c r="R483" i="7" s="1"/>
  <c r="AB482" i="7"/>
  <c r="AB483" i="7" s="1"/>
  <c r="Y483" i="7"/>
  <c r="P486" i="7"/>
  <c r="Y486" i="7"/>
  <c r="Y488" i="7" s="1"/>
  <c r="L486" i="7"/>
  <c r="G483" i="7"/>
  <c r="F494" i="7"/>
  <c r="S494" i="7"/>
  <c r="AC494" i="7"/>
  <c r="U490" i="7"/>
  <c r="AC490" i="7"/>
  <c r="J490" i="7"/>
  <c r="T490" i="7"/>
  <c r="N482" i="7"/>
  <c r="N483" i="7" s="1"/>
  <c r="H482" i="7"/>
  <c r="H483" i="7" s="1"/>
  <c r="Z482" i="7"/>
  <c r="Z483" i="7" s="1"/>
  <c r="U486" i="7"/>
  <c r="J486" i="7"/>
  <c r="T486" i="7"/>
  <c r="T488" i="7" s="1"/>
  <c r="H494" i="7"/>
  <c r="AA494" i="7"/>
  <c r="G494" i="7"/>
  <c r="AD489" i="7"/>
  <c r="O488" i="7"/>
  <c r="Q490" i="7"/>
  <c r="O482" i="7"/>
  <c r="O483" i="7" s="1"/>
  <c r="J482" i="7"/>
  <c r="J483" i="7" s="1"/>
  <c r="M486" i="7"/>
  <c r="Q486" i="7"/>
  <c r="Q488" i="7" s="1"/>
  <c r="G490" i="7"/>
  <c r="R490" i="7"/>
  <c r="U482" i="7"/>
  <c r="U483" i="7" s="1"/>
  <c r="P482" i="7"/>
  <c r="P483" i="7" s="1"/>
  <c r="G486" i="7"/>
  <c r="G488" i="7" s="1"/>
  <c r="R486" i="7"/>
  <c r="AD477" i="7"/>
  <c r="AD478" i="7" s="1"/>
  <c r="AE478" i="7" s="1"/>
  <c r="D111" i="6"/>
  <c r="E110" i="6"/>
  <c r="X473" i="5"/>
  <c r="AD475" i="5"/>
  <c r="S472" i="5"/>
  <c r="S473" i="5" s="1"/>
  <c r="V472" i="5"/>
  <c r="V473" i="5" s="1"/>
  <c r="R472" i="5"/>
  <c r="R473" i="5" s="1"/>
  <c r="G484" i="5"/>
  <c r="AB484" i="5"/>
  <c r="AC484" i="5"/>
  <c r="S484" i="5"/>
  <c r="P473" i="5"/>
  <c r="U480" i="5"/>
  <c r="X480" i="5"/>
  <c r="L480" i="5"/>
  <c r="AA472" i="5"/>
  <c r="AA473" i="5" s="1"/>
  <c r="U472" i="5"/>
  <c r="U473" i="5" s="1"/>
  <c r="G472" i="5"/>
  <c r="G473" i="5" s="1"/>
  <c r="Z472" i="5"/>
  <c r="Z473" i="5" s="1"/>
  <c r="T484" i="5"/>
  <c r="O484" i="5"/>
  <c r="H484" i="5"/>
  <c r="AA484" i="5"/>
  <c r="AD467" i="5"/>
  <c r="AD468" i="5" s="1"/>
  <c r="AE468" i="5" s="1"/>
  <c r="F468" i="5"/>
  <c r="O472" i="5"/>
  <c r="O473" i="5" s="1"/>
  <c r="W484" i="5"/>
  <c r="B486" i="5"/>
  <c r="C486" i="5" s="1"/>
  <c r="V485" i="5"/>
  <c r="P484" i="5"/>
  <c r="B482" i="5"/>
  <c r="C482" i="5" s="1"/>
  <c r="W481" i="5"/>
  <c r="G481" i="5"/>
  <c r="T481" i="5"/>
  <c r="L481" i="5"/>
  <c r="O481" i="5"/>
  <c r="Z481" i="5"/>
  <c r="N481" i="5"/>
  <c r="K481" i="5"/>
  <c r="I481" i="5"/>
  <c r="AA481" i="5"/>
  <c r="F481" i="5"/>
  <c r="Z480" i="5"/>
  <c r="Q480" i="5"/>
  <c r="AB480" i="5"/>
  <c r="W477" i="5"/>
  <c r="W478" i="5" s="1"/>
  <c r="H472" i="5"/>
  <c r="H473" i="5" s="1"/>
  <c r="L472" i="5"/>
  <c r="L473" i="5" s="1"/>
  <c r="W472" i="5"/>
  <c r="W473" i="5" s="1"/>
  <c r="X484" i="5"/>
  <c r="G480" i="5"/>
  <c r="F480" i="5"/>
  <c r="Y480" i="5"/>
  <c r="L476" i="5"/>
  <c r="H476" i="5"/>
  <c r="AA476" i="5"/>
  <c r="AC472" i="5"/>
  <c r="AC473" i="5" s="1"/>
  <c r="T472" i="5"/>
  <c r="T473" i="5" s="1"/>
  <c r="I472" i="5"/>
  <c r="I473" i="5" s="1"/>
  <c r="AD479" i="5"/>
  <c r="V484" i="5"/>
  <c r="Q484" i="5"/>
  <c r="J484" i="5"/>
  <c r="AC480" i="5"/>
  <c r="N480" i="5"/>
  <c r="K480" i="5"/>
  <c r="K472" i="5"/>
  <c r="K473" i="5" s="1"/>
  <c r="AB472" i="5"/>
  <c r="AB473" i="5" s="1"/>
  <c r="Q472" i="5"/>
  <c r="Q473" i="5" s="1"/>
  <c r="I484" i="5"/>
  <c r="B490" i="5"/>
  <c r="C490" i="5" s="1"/>
  <c r="W489" i="5"/>
  <c r="B494" i="5"/>
  <c r="C494" i="5" s="1"/>
  <c r="V489" i="5"/>
  <c r="N489" i="5"/>
  <c r="F489" i="5"/>
  <c r="AB489" i="5"/>
  <c r="T489" i="5"/>
  <c r="O489" i="5"/>
  <c r="Q489" i="5"/>
  <c r="I489" i="5"/>
  <c r="S489" i="5"/>
  <c r="R489" i="5"/>
  <c r="AC489" i="5"/>
  <c r="AA489" i="5"/>
  <c r="X489" i="5"/>
  <c r="H489" i="5"/>
  <c r="U489" i="5"/>
  <c r="P489" i="5"/>
  <c r="J489" i="5"/>
  <c r="R484" i="5"/>
  <c r="M480" i="5"/>
  <c r="V480" i="5"/>
  <c r="U476" i="5"/>
  <c r="M472" i="5"/>
  <c r="M473" i="5" s="1"/>
  <c r="F472" i="5"/>
  <c r="AD471" i="5"/>
  <c r="Y484" i="5"/>
  <c r="M484" i="5"/>
  <c r="E110" i="4"/>
  <c r="D111" i="4"/>
  <c r="H251" i="3"/>
  <c r="D65" i="2"/>
  <c r="E64" i="2"/>
  <c r="O259" i="3"/>
  <c r="G255" i="3"/>
  <c r="R259" i="3"/>
  <c r="X255" i="3"/>
  <c r="H259" i="3"/>
  <c r="L255" i="3"/>
  <c r="AC259" i="3"/>
  <c r="T255" i="3"/>
  <c r="F259" i="3"/>
  <c r="N259" i="3"/>
  <c r="P251" i="3"/>
  <c r="P259" i="3"/>
  <c r="K259" i="3"/>
  <c r="S259" i="3"/>
  <c r="T259" i="3"/>
  <c r="F251" i="3"/>
  <c r="V255" i="3"/>
  <c r="X259" i="3"/>
  <c r="V259" i="3"/>
  <c r="Z251" i="3"/>
  <c r="L259" i="3"/>
  <c r="X251" i="3"/>
  <c r="K251" i="3"/>
  <c r="S251" i="3"/>
  <c r="G251" i="3"/>
  <c r="T251" i="3"/>
  <c r="W251" i="3"/>
  <c r="AC251" i="3"/>
  <c r="P255" i="3"/>
  <c r="Z259" i="3"/>
  <c r="AA259" i="3"/>
  <c r="T247" i="3"/>
  <c r="T248" i="3" s="1"/>
  <c r="AB247" i="3"/>
  <c r="AB248" i="3" s="1"/>
  <c r="W247" i="3"/>
  <c r="W248" i="3" s="1"/>
  <c r="Q247" i="3"/>
  <c r="Q248" i="3" s="1"/>
  <c r="M247" i="3"/>
  <c r="M248" i="3" s="1"/>
  <c r="AA251" i="3"/>
  <c r="N251" i="3"/>
  <c r="J255" i="3"/>
  <c r="I255" i="3"/>
  <c r="AB255" i="3"/>
  <c r="I247" i="3"/>
  <c r="I248" i="3" s="1"/>
  <c r="Z247" i="3"/>
  <c r="Z248" i="3" s="1"/>
  <c r="Y247" i="3"/>
  <c r="Y248" i="3" s="1"/>
  <c r="U247" i="3"/>
  <c r="U248" i="3" s="1"/>
  <c r="L251" i="3"/>
  <c r="V251" i="3"/>
  <c r="O255" i="3"/>
  <c r="Q255" i="3"/>
  <c r="M255" i="3"/>
  <c r="X247" i="3"/>
  <c r="X248" i="3" s="1"/>
  <c r="R247" i="3"/>
  <c r="R248" i="3" s="1"/>
  <c r="G247" i="3"/>
  <c r="G248" i="3" s="1"/>
  <c r="R255" i="3"/>
  <c r="Y255" i="3"/>
  <c r="U255" i="3"/>
  <c r="C264" i="3"/>
  <c r="AB264" i="3" s="1"/>
  <c r="C260" i="3"/>
  <c r="M260" i="3" s="1"/>
  <c r="AC247" i="3"/>
  <c r="AC248" i="3" s="1"/>
  <c r="J247" i="3"/>
  <c r="J248" i="3" s="1"/>
  <c r="S247" i="3"/>
  <c r="S248" i="3" s="1"/>
  <c r="F247" i="3"/>
  <c r="J251" i="3"/>
  <c r="I251" i="3"/>
  <c r="AB251" i="3"/>
  <c r="W255" i="3"/>
  <c r="K255" i="3"/>
  <c r="AC255" i="3"/>
  <c r="W259" i="3"/>
  <c r="I259" i="3"/>
  <c r="AB259" i="3"/>
  <c r="C256" i="3"/>
  <c r="F256" i="3" s="1"/>
  <c r="K247" i="3"/>
  <c r="K248" i="3" s="1"/>
  <c r="C252" i="3"/>
  <c r="M252" i="3" s="1"/>
  <c r="H247" i="3"/>
  <c r="H248" i="3" s="1"/>
  <c r="AA247" i="3"/>
  <c r="AA248" i="3" s="1"/>
  <c r="N247" i="3"/>
  <c r="N248" i="3" s="1"/>
  <c r="O251" i="3"/>
  <c r="Q251" i="3"/>
  <c r="M251" i="3"/>
  <c r="Z255" i="3"/>
  <c r="S255" i="3"/>
  <c r="F255" i="3"/>
  <c r="G259" i="3"/>
  <c r="Q259" i="3"/>
  <c r="M259" i="3"/>
  <c r="O247" i="3"/>
  <c r="O248" i="3" s="1"/>
  <c r="P247" i="3"/>
  <c r="P248" i="3" s="1"/>
  <c r="L247" i="3"/>
  <c r="L248" i="3" s="1"/>
  <c r="R251" i="3"/>
  <c r="Y251" i="3"/>
  <c r="H255" i="3"/>
  <c r="AA255" i="3"/>
  <c r="J259" i="3"/>
  <c r="Y259" i="3"/>
  <c r="AD250" i="3"/>
  <c r="AD242" i="3"/>
  <c r="AD243" i="3" s="1"/>
  <c r="AE243" i="3" s="1"/>
  <c r="V248" i="3"/>
  <c r="B269" i="3"/>
  <c r="B265" i="3"/>
  <c r="AD254" i="3"/>
  <c r="B261" i="3"/>
  <c r="AD246" i="3"/>
  <c r="B257" i="3"/>
  <c r="C504" i="11" l="1"/>
  <c r="M504" i="11" s="1"/>
  <c r="G488" i="11"/>
  <c r="J488" i="11"/>
  <c r="M488" i="11"/>
  <c r="I495" i="11"/>
  <c r="AA495" i="11"/>
  <c r="F495" i="11"/>
  <c r="B509" i="11"/>
  <c r="U504" i="11"/>
  <c r="AB504" i="11"/>
  <c r="K504" i="11"/>
  <c r="Z504" i="11"/>
  <c r="Q504" i="11"/>
  <c r="P504" i="11"/>
  <c r="H504" i="11"/>
  <c r="B505" i="11"/>
  <c r="C505" i="11" s="1"/>
  <c r="W504" i="11"/>
  <c r="X491" i="11"/>
  <c r="S491" i="11"/>
  <c r="AC491" i="11"/>
  <c r="N495" i="11"/>
  <c r="W488" i="11"/>
  <c r="I491" i="11"/>
  <c r="AA491" i="11"/>
  <c r="F491" i="11"/>
  <c r="Y495" i="11"/>
  <c r="V495" i="11"/>
  <c r="N491" i="11"/>
  <c r="J495" i="11"/>
  <c r="T495" i="11"/>
  <c r="G495" i="11"/>
  <c r="O491" i="11"/>
  <c r="Y491" i="11"/>
  <c r="L491" i="11"/>
  <c r="V491" i="11"/>
  <c r="AB495" i="11"/>
  <c r="O495" i="11"/>
  <c r="AD490" i="11"/>
  <c r="AB500" i="11"/>
  <c r="T500" i="11"/>
  <c r="L500" i="11"/>
  <c r="S500" i="11"/>
  <c r="K500" i="11"/>
  <c r="Z500" i="11"/>
  <c r="R500" i="11"/>
  <c r="J500" i="11"/>
  <c r="Q500" i="11"/>
  <c r="X500" i="11"/>
  <c r="P500" i="11"/>
  <c r="H500" i="11"/>
  <c r="B501" i="11"/>
  <c r="C501" i="11" s="1"/>
  <c r="W500" i="11"/>
  <c r="G500" i="11"/>
  <c r="N500" i="11"/>
  <c r="F500" i="11"/>
  <c r="M500" i="11"/>
  <c r="AC500" i="11"/>
  <c r="U500" i="11"/>
  <c r="W491" i="11"/>
  <c r="J491" i="11"/>
  <c r="T491" i="11"/>
  <c r="AD494" i="11"/>
  <c r="H495" i="11"/>
  <c r="Z495" i="11"/>
  <c r="M495" i="11"/>
  <c r="W495" i="11"/>
  <c r="N488" i="11"/>
  <c r="X487" i="11"/>
  <c r="X488" i="11" s="1"/>
  <c r="S487" i="11"/>
  <c r="S488" i="11" s="1"/>
  <c r="AC487" i="11"/>
  <c r="AC488" i="11" s="1"/>
  <c r="S499" i="11"/>
  <c r="AC499" i="11"/>
  <c r="H499" i="11"/>
  <c r="J492" i="11"/>
  <c r="Y492" i="11"/>
  <c r="P492" i="11"/>
  <c r="O492" i="11"/>
  <c r="G492" i="11"/>
  <c r="G493" i="11" s="1"/>
  <c r="AC492" i="11"/>
  <c r="AB492" i="11"/>
  <c r="T492" i="11"/>
  <c r="Q492" i="11"/>
  <c r="Q493" i="11" s="1"/>
  <c r="K492" i="11"/>
  <c r="R491" i="11"/>
  <c r="AB491" i="11"/>
  <c r="L495" i="11"/>
  <c r="R495" i="11"/>
  <c r="P495" i="11"/>
  <c r="K495" i="11"/>
  <c r="U495" i="11"/>
  <c r="S496" i="11"/>
  <c r="K496" i="11"/>
  <c r="Y496" i="11"/>
  <c r="X496" i="11"/>
  <c r="P496" i="11"/>
  <c r="B497" i="11"/>
  <c r="C497" i="11" s="1"/>
  <c r="O496" i="11"/>
  <c r="N496" i="11"/>
  <c r="F496" i="11"/>
  <c r="L496" i="11"/>
  <c r="Z496" i="11"/>
  <c r="T496" i="11"/>
  <c r="AD486" i="11"/>
  <c r="I487" i="11"/>
  <c r="I488" i="11" s="1"/>
  <c r="AA487" i="11"/>
  <c r="F487" i="11"/>
  <c r="F488" i="11" s="1"/>
  <c r="I499" i="11"/>
  <c r="AA499" i="11"/>
  <c r="F499" i="11"/>
  <c r="P499" i="11"/>
  <c r="H491" i="11"/>
  <c r="Z491" i="11"/>
  <c r="M491" i="11"/>
  <c r="AD482" i="11"/>
  <c r="AD483" i="11" s="1"/>
  <c r="AE483" i="11" s="1"/>
  <c r="X495" i="11"/>
  <c r="S495" i="11"/>
  <c r="AA488" i="11"/>
  <c r="N499" i="11"/>
  <c r="P491" i="11"/>
  <c r="K491" i="11"/>
  <c r="K493" i="11" s="1"/>
  <c r="E110" i="10"/>
  <c r="D111" i="10"/>
  <c r="O488" i="9"/>
  <c r="W488" i="9"/>
  <c r="S488" i="9"/>
  <c r="C504" i="9"/>
  <c r="Q488" i="9"/>
  <c r="AD482" i="9"/>
  <c r="AD483" i="9" s="1"/>
  <c r="AE483" i="9" s="1"/>
  <c r="T488" i="9"/>
  <c r="V488" i="9"/>
  <c r="AD486" i="9"/>
  <c r="R488" i="9"/>
  <c r="AC488" i="9"/>
  <c r="M488" i="9"/>
  <c r="AB488" i="9"/>
  <c r="I488" i="9"/>
  <c r="G488" i="9"/>
  <c r="P499" i="9"/>
  <c r="I499" i="9"/>
  <c r="AA499" i="9"/>
  <c r="B509" i="9"/>
  <c r="AC504" i="9"/>
  <c r="B505" i="9"/>
  <c r="C505" i="9" s="1"/>
  <c r="X499" i="9"/>
  <c r="P496" i="9"/>
  <c r="B497" i="9"/>
  <c r="C497" i="9" s="1"/>
  <c r="F496" i="9"/>
  <c r="U496" i="9"/>
  <c r="Y496" i="9"/>
  <c r="J496" i="9"/>
  <c r="U491" i="9"/>
  <c r="O491" i="9"/>
  <c r="Y491" i="9"/>
  <c r="Y500" i="9"/>
  <c r="Q500" i="9"/>
  <c r="I500" i="9"/>
  <c r="B501" i="9"/>
  <c r="C501" i="9" s="1"/>
  <c r="W500" i="9"/>
  <c r="O500" i="9"/>
  <c r="G500" i="9"/>
  <c r="V500" i="9"/>
  <c r="U500" i="9"/>
  <c r="M500" i="9"/>
  <c r="Z500" i="9"/>
  <c r="R500" i="9"/>
  <c r="J500" i="9"/>
  <c r="X500" i="9"/>
  <c r="T500" i="9"/>
  <c r="S500" i="9"/>
  <c r="L500" i="9"/>
  <c r="K500" i="9"/>
  <c r="J499" i="9"/>
  <c r="T499" i="9"/>
  <c r="J491" i="9"/>
  <c r="G499" i="9"/>
  <c r="R499" i="9"/>
  <c r="AB499" i="9"/>
  <c r="Y488" i="9"/>
  <c r="N487" i="9"/>
  <c r="N488" i="9" s="1"/>
  <c r="H487" i="9"/>
  <c r="H488" i="9" s="1"/>
  <c r="Z487" i="9"/>
  <c r="Z488" i="9" s="1"/>
  <c r="F495" i="9"/>
  <c r="U495" i="9"/>
  <c r="J495" i="9"/>
  <c r="T495" i="9"/>
  <c r="AC491" i="9"/>
  <c r="F492" i="9"/>
  <c r="F493" i="9" s="1"/>
  <c r="AC492" i="9"/>
  <c r="U492" i="9"/>
  <c r="L492" i="9"/>
  <c r="W492" i="9"/>
  <c r="W493" i="9" s="1"/>
  <c r="AA492" i="9"/>
  <c r="AA493" i="9" s="1"/>
  <c r="S492" i="9"/>
  <c r="S493" i="9" s="1"/>
  <c r="K492" i="9"/>
  <c r="K493" i="9" s="1"/>
  <c r="Z492" i="9"/>
  <c r="Y492" i="9"/>
  <c r="R492" i="9"/>
  <c r="Q492" i="9"/>
  <c r="Q493" i="9" s="1"/>
  <c r="J492" i="9"/>
  <c r="R491" i="9"/>
  <c r="F499" i="9"/>
  <c r="Z499" i="9"/>
  <c r="M499" i="9"/>
  <c r="AD490" i="9"/>
  <c r="W499" i="9"/>
  <c r="Y499" i="9"/>
  <c r="P487" i="9"/>
  <c r="P488" i="9" s="1"/>
  <c r="K487" i="9"/>
  <c r="K488" i="9" s="1"/>
  <c r="G495" i="9"/>
  <c r="AC495" i="9"/>
  <c r="R495" i="9"/>
  <c r="AB495" i="9"/>
  <c r="H491" i="9"/>
  <c r="Z491" i="9"/>
  <c r="H499" i="9"/>
  <c r="N499" i="9"/>
  <c r="K499" i="9"/>
  <c r="U499" i="9"/>
  <c r="Q499" i="9"/>
  <c r="L499" i="9"/>
  <c r="L487" i="9"/>
  <c r="L488" i="9" s="1"/>
  <c r="X487" i="9"/>
  <c r="X488" i="9" s="1"/>
  <c r="N495" i="9"/>
  <c r="H495" i="9"/>
  <c r="L491" i="9"/>
  <c r="P491" i="9"/>
  <c r="O499" i="9"/>
  <c r="V499" i="9"/>
  <c r="S499" i="9"/>
  <c r="G483" i="9"/>
  <c r="AD494" i="9"/>
  <c r="E110" i="8"/>
  <c r="D111" i="8"/>
  <c r="J488" i="7"/>
  <c r="U488" i="7"/>
  <c r="AD490" i="7"/>
  <c r="N488" i="7"/>
  <c r="X488" i="7"/>
  <c r="V488" i="7"/>
  <c r="AD486" i="7"/>
  <c r="J495" i="7"/>
  <c r="G495" i="7"/>
  <c r="Q495" i="7"/>
  <c r="S488" i="7"/>
  <c r="V492" i="7"/>
  <c r="V493" i="7" s="1"/>
  <c r="F492" i="7"/>
  <c r="AB492" i="7"/>
  <c r="T492" i="7"/>
  <c r="T493" i="7" s="1"/>
  <c r="S492" i="7"/>
  <c r="Z492" i="7"/>
  <c r="Z493" i="7" s="1"/>
  <c r="R492" i="7"/>
  <c r="R493" i="7" s="1"/>
  <c r="Q492" i="7"/>
  <c r="Q493" i="7" s="1"/>
  <c r="W492" i="7"/>
  <c r="W493" i="7" s="1"/>
  <c r="O492" i="7"/>
  <c r="O493" i="7" s="1"/>
  <c r="G492" i="7"/>
  <c r="AC492" i="7"/>
  <c r="AC493" i="7" s="1"/>
  <c r="P492" i="7"/>
  <c r="P493" i="7" s="1"/>
  <c r="H492" i="7"/>
  <c r="H493" i="7" s="1"/>
  <c r="O495" i="7"/>
  <c r="Y495" i="7"/>
  <c r="O499" i="7"/>
  <c r="Y499" i="7"/>
  <c r="M495" i="7"/>
  <c r="T495" i="7"/>
  <c r="B497" i="7"/>
  <c r="C497" i="7" s="1"/>
  <c r="W496" i="7"/>
  <c r="G496" i="7"/>
  <c r="AC496" i="7"/>
  <c r="M496" i="7"/>
  <c r="AB496" i="7"/>
  <c r="T496" i="7"/>
  <c r="L496" i="7"/>
  <c r="O496" i="7"/>
  <c r="AA496" i="7"/>
  <c r="S496" i="7"/>
  <c r="Z496" i="7"/>
  <c r="R496" i="7"/>
  <c r="J496" i="7"/>
  <c r="X496" i="7"/>
  <c r="P496" i="7"/>
  <c r="H496" i="7"/>
  <c r="I496" i="7"/>
  <c r="F496" i="7"/>
  <c r="Y496" i="7"/>
  <c r="V496" i="7"/>
  <c r="Q496" i="7"/>
  <c r="N496" i="7"/>
  <c r="S495" i="7"/>
  <c r="F499" i="7"/>
  <c r="AB499" i="7"/>
  <c r="K499" i="7"/>
  <c r="W499" i="7"/>
  <c r="J499" i="7"/>
  <c r="B505" i="7"/>
  <c r="C505" i="7" s="1"/>
  <c r="W504" i="7"/>
  <c r="O504" i="7"/>
  <c r="G504" i="7"/>
  <c r="B509" i="7"/>
  <c r="C509" i="7" s="1"/>
  <c r="F504" i="7"/>
  <c r="U504" i="7"/>
  <c r="M504" i="7"/>
  <c r="AB504" i="7"/>
  <c r="T504" i="7"/>
  <c r="V504" i="7"/>
  <c r="Z504" i="7"/>
  <c r="J504" i="7"/>
  <c r="Y504" i="7"/>
  <c r="Q504" i="7"/>
  <c r="I504" i="7"/>
  <c r="X504" i="7"/>
  <c r="S504" i="7"/>
  <c r="K504" i="7"/>
  <c r="H504" i="7"/>
  <c r="M487" i="7"/>
  <c r="M488" i="7" s="1"/>
  <c r="W487" i="7"/>
  <c r="W488" i="7" s="1"/>
  <c r="AB491" i="7"/>
  <c r="N491" i="7"/>
  <c r="X491" i="7"/>
  <c r="R495" i="7"/>
  <c r="AB495" i="7"/>
  <c r="H495" i="7"/>
  <c r="AA495" i="7"/>
  <c r="AD494" i="7"/>
  <c r="P488" i="7"/>
  <c r="N499" i="7"/>
  <c r="B501" i="7"/>
  <c r="C501" i="7" s="1"/>
  <c r="P500" i="7"/>
  <c r="R499" i="7"/>
  <c r="AD482" i="7"/>
  <c r="AD483" i="7" s="1"/>
  <c r="AE483" i="7" s="1"/>
  <c r="U495" i="7"/>
  <c r="F495" i="7"/>
  <c r="P495" i="7"/>
  <c r="R488" i="7"/>
  <c r="S499" i="7"/>
  <c r="H499" i="7"/>
  <c r="L487" i="7"/>
  <c r="AC487" i="7"/>
  <c r="AC488" i="7" s="1"/>
  <c r="S491" i="7"/>
  <c r="G491" i="7"/>
  <c r="Z495" i="7"/>
  <c r="N495" i="7"/>
  <c r="E111" i="6"/>
  <c r="D112" i="6"/>
  <c r="X477" i="5"/>
  <c r="X478" i="5" s="1"/>
  <c r="AD484" i="5"/>
  <c r="H477" i="5"/>
  <c r="H478" i="5" s="1"/>
  <c r="I477" i="5"/>
  <c r="I478" i="5" s="1"/>
  <c r="T477" i="5"/>
  <c r="T478" i="5" s="1"/>
  <c r="Z485" i="5"/>
  <c r="Y485" i="5"/>
  <c r="G485" i="5"/>
  <c r="AC477" i="5"/>
  <c r="AC478" i="5" s="1"/>
  <c r="AB477" i="5"/>
  <c r="AB478" i="5" s="1"/>
  <c r="Y482" i="5"/>
  <c r="S482" i="5"/>
  <c r="K482" i="5"/>
  <c r="K483" i="5" s="1"/>
  <c r="P482" i="5"/>
  <c r="V482" i="5"/>
  <c r="N482" i="5"/>
  <c r="N483" i="5" s="1"/>
  <c r="Z482" i="5"/>
  <c r="Z483" i="5" s="1"/>
  <c r="W482" i="5"/>
  <c r="W483" i="5" s="1"/>
  <c r="U482" i="5"/>
  <c r="R482" i="5"/>
  <c r="M477" i="5"/>
  <c r="M478" i="5" s="1"/>
  <c r="Y477" i="5"/>
  <c r="Y478" i="5" s="1"/>
  <c r="F477" i="5"/>
  <c r="AB481" i="5"/>
  <c r="H481" i="5"/>
  <c r="X485" i="5"/>
  <c r="AC485" i="5"/>
  <c r="L485" i="5"/>
  <c r="W485" i="5"/>
  <c r="AD472" i="5"/>
  <c r="AD473" i="5" s="1"/>
  <c r="AE473" i="5" s="1"/>
  <c r="F473" i="5"/>
  <c r="Q477" i="5"/>
  <c r="Q478" i="5" s="1"/>
  <c r="K489" i="5"/>
  <c r="Y489" i="5"/>
  <c r="AB494" i="5"/>
  <c r="AA494" i="5"/>
  <c r="S494" i="5"/>
  <c r="K494" i="5"/>
  <c r="Y494" i="5"/>
  <c r="B499" i="5"/>
  <c r="C499" i="5" s="1"/>
  <c r="V494" i="5"/>
  <c r="N494" i="5"/>
  <c r="F494" i="5"/>
  <c r="U494" i="5"/>
  <c r="R494" i="5"/>
  <c r="B495" i="5"/>
  <c r="C495" i="5" s="1"/>
  <c r="AC494" i="5"/>
  <c r="M494" i="5"/>
  <c r="X494" i="5"/>
  <c r="H494" i="5"/>
  <c r="Z494" i="5"/>
  <c r="W494" i="5"/>
  <c r="G494" i="5"/>
  <c r="P477" i="5"/>
  <c r="P478" i="5" s="1"/>
  <c r="K477" i="5"/>
  <c r="K478" i="5" s="1"/>
  <c r="N477" i="5"/>
  <c r="N478" i="5" s="1"/>
  <c r="V481" i="5"/>
  <c r="Q481" i="5"/>
  <c r="M481" i="5"/>
  <c r="P481" i="5"/>
  <c r="R485" i="5"/>
  <c r="P485" i="5"/>
  <c r="T485" i="5"/>
  <c r="Z486" i="5"/>
  <c r="B487" i="5"/>
  <c r="C487" i="5" s="1"/>
  <c r="O485" i="5"/>
  <c r="G489" i="5"/>
  <c r="R477" i="5"/>
  <c r="R478" i="5" s="1"/>
  <c r="S477" i="5"/>
  <c r="S478" i="5" s="1"/>
  <c r="V477" i="5"/>
  <c r="V478" i="5" s="1"/>
  <c r="S481" i="5"/>
  <c r="J481" i="5"/>
  <c r="U481" i="5"/>
  <c r="X481" i="5"/>
  <c r="AA485" i="5"/>
  <c r="S485" i="5"/>
  <c r="AB485" i="5"/>
  <c r="M485" i="5"/>
  <c r="Z489" i="5"/>
  <c r="M489" i="5"/>
  <c r="L489" i="5"/>
  <c r="U477" i="5"/>
  <c r="U478" i="5" s="1"/>
  <c r="AA477" i="5"/>
  <c r="AA478" i="5" s="1"/>
  <c r="G477" i="5"/>
  <c r="G478" i="5" s="1"/>
  <c r="Y481" i="5"/>
  <c r="R481" i="5"/>
  <c r="R483" i="5" s="1"/>
  <c r="AC481" i="5"/>
  <c r="H485" i="5"/>
  <c r="U485" i="5"/>
  <c r="F485" i="5"/>
  <c r="AD476" i="5"/>
  <c r="AD480" i="5"/>
  <c r="O477" i="5"/>
  <c r="O478" i="5" s="1"/>
  <c r="K485" i="5"/>
  <c r="I485" i="5"/>
  <c r="N485" i="5"/>
  <c r="Z490" i="5"/>
  <c r="R490" i="5"/>
  <c r="M490" i="5"/>
  <c r="V490" i="5"/>
  <c r="B491" i="5"/>
  <c r="C491" i="5" s="1"/>
  <c r="I490" i="5"/>
  <c r="AB490" i="5"/>
  <c r="J490" i="5"/>
  <c r="J477" i="5"/>
  <c r="J478" i="5" s="1"/>
  <c r="Z477" i="5"/>
  <c r="Z478" i="5" s="1"/>
  <c r="L477" i="5"/>
  <c r="L478" i="5" s="1"/>
  <c r="J485" i="5"/>
  <c r="Q485" i="5"/>
  <c r="D112" i="4"/>
  <c r="E111" i="4"/>
  <c r="T256" i="3"/>
  <c r="H252" i="3"/>
  <c r="G260" i="3"/>
  <c r="O252" i="3"/>
  <c r="O253" i="3" s="1"/>
  <c r="M256" i="3"/>
  <c r="Y260" i="3"/>
  <c r="S260" i="3"/>
  <c r="G256" i="3"/>
  <c r="K260" i="3"/>
  <c r="J260" i="3"/>
  <c r="U260" i="3"/>
  <c r="Z260" i="3"/>
  <c r="AC260" i="3"/>
  <c r="T252" i="3"/>
  <c r="T253" i="3" s="1"/>
  <c r="P260" i="3"/>
  <c r="H260" i="3"/>
  <c r="I260" i="3"/>
  <c r="D66" i="2"/>
  <c r="E65" i="2"/>
  <c r="Y252" i="3"/>
  <c r="Y253" i="3" s="1"/>
  <c r="R260" i="3"/>
  <c r="L260" i="3"/>
  <c r="L252" i="3"/>
  <c r="L253" i="3" s="1"/>
  <c r="F260" i="3"/>
  <c r="P256" i="3"/>
  <c r="O256" i="3"/>
  <c r="R256" i="3"/>
  <c r="H256" i="3"/>
  <c r="AC252" i="3"/>
  <c r="AC253" i="3" s="1"/>
  <c r="X256" i="3"/>
  <c r="L256" i="3"/>
  <c r="I256" i="3"/>
  <c r="Q256" i="3"/>
  <c r="AA256" i="3"/>
  <c r="M264" i="3"/>
  <c r="N256" i="3"/>
  <c r="N260" i="3"/>
  <c r="V256" i="3"/>
  <c r="V260" i="3"/>
  <c r="P252" i="3"/>
  <c r="P253" i="3" s="1"/>
  <c r="J256" i="3"/>
  <c r="Y256" i="3"/>
  <c r="W260" i="3"/>
  <c r="AA260" i="3"/>
  <c r="O264" i="3"/>
  <c r="J264" i="3"/>
  <c r="T264" i="3"/>
  <c r="X252" i="3"/>
  <c r="X253" i="3" s="1"/>
  <c r="AB252" i="3"/>
  <c r="AB253" i="3" s="1"/>
  <c r="R264" i="3"/>
  <c r="U264" i="3"/>
  <c r="R252" i="3"/>
  <c r="R253" i="3" s="1"/>
  <c r="I252" i="3"/>
  <c r="I253" i="3" s="1"/>
  <c r="U252" i="3"/>
  <c r="U253" i="3" s="1"/>
  <c r="AB256" i="3"/>
  <c r="X264" i="3"/>
  <c r="AC264" i="3"/>
  <c r="Q264" i="3"/>
  <c r="Z252" i="3"/>
  <c r="Z253" i="3" s="1"/>
  <c r="K252" i="3"/>
  <c r="F252" i="3"/>
  <c r="F253" i="3" s="1"/>
  <c r="U256" i="3"/>
  <c r="Y264" i="3"/>
  <c r="G252" i="3"/>
  <c r="G253" i="3" s="1"/>
  <c r="S252" i="3"/>
  <c r="S253" i="3" s="1"/>
  <c r="N252" i="3"/>
  <c r="W256" i="3"/>
  <c r="K256" i="3"/>
  <c r="AC256" i="3"/>
  <c r="T260" i="3"/>
  <c r="W264" i="3"/>
  <c r="K264" i="3"/>
  <c r="J252" i="3"/>
  <c r="J253" i="3" s="1"/>
  <c r="AA252" i="3"/>
  <c r="AA253" i="3" s="1"/>
  <c r="V252" i="3"/>
  <c r="V253" i="3" s="1"/>
  <c r="Z256" i="3"/>
  <c r="S256" i="3"/>
  <c r="X260" i="3"/>
  <c r="AB260" i="3"/>
  <c r="G264" i="3"/>
  <c r="S264" i="3"/>
  <c r="N253" i="3"/>
  <c r="F264" i="3"/>
  <c r="H264" i="3"/>
  <c r="AA264" i="3"/>
  <c r="N264" i="3"/>
  <c r="C261" i="3"/>
  <c r="AC261" i="3" s="1"/>
  <c r="C265" i="3"/>
  <c r="F265" i="3" s="1"/>
  <c r="P264" i="3"/>
  <c r="L264" i="3"/>
  <c r="V264" i="3"/>
  <c r="C257" i="3"/>
  <c r="AB257" i="3" s="1"/>
  <c r="C269" i="3"/>
  <c r="M269" i="3" s="1"/>
  <c r="W252" i="3"/>
  <c r="W253" i="3" s="1"/>
  <c r="Q252" i="3"/>
  <c r="Q253" i="3" s="1"/>
  <c r="O260" i="3"/>
  <c r="Q260" i="3"/>
  <c r="Z264" i="3"/>
  <c r="I264" i="3"/>
  <c r="K253" i="3"/>
  <c r="M253" i="3"/>
  <c r="AD255" i="3"/>
  <c r="AD251" i="3"/>
  <c r="B262" i="3"/>
  <c r="AD247" i="3"/>
  <c r="AD248" i="3" s="1"/>
  <c r="B266" i="3"/>
  <c r="AD259" i="3"/>
  <c r="B270" i="3"/>
  <c r="B274" i="3"/>
  <c r="F248" i="3"/>
  <c r="C509" i="11" l="1"/>
  <c r="Y493" i="11"/>
  <c r="AB493" i="11"/>
  <c r="T493" i="11"/>
  <c r="AC493" i="11"/>
  <c r="B502" i="11"/>
  <c r="C502" i="11" s="1"/>
  <c r="P501" i="11"/>
  <c r="Q501" i="11"/>
  <c r="AD491" i="11"/>
  <c r="AD487" i="11"/>
  <c r="AD488" i="11" s="1"/>
  <c r="AB496" i="11"/>
  <c r="V496" i="11"/>
  <c r="I496" i="11"/>
  <c r="AA496" i="11"/>
  <c r="M492" i="11"/>
  <c r="M493" i="11" s="1"/>
  <c r="W492" i="11"/>
  <c r="W493" i="11" s="1"/>
  <c r="R492" i="11"/>
  <c r="R493" i="11" s="1"/>
  <c r="X504" i="11"/>
  <c r="S504" i="11"/>
  <c r="AC504" i="11"/>
  <c r="G496" i="11"/>
  <c r="Q496" i="11"/>
  <c r="AA492" i="11"/>
  <c r="AA493" i="11" s="1"/>
  <c r="U492" i="11"/>
  <c r="U493" i="11" s="1"/>
  <c r="H492" i="11"/>
  <c r="H493" i="11" s="1"/>
  <c r="Z492" i="11"/>
  <c r="Z493" i="11" s="1"/>
  <c r="I504" i="11"/>
  <c r="AA504" i="11"/>
  <c r="F504" i="11"/>
  <c r="N504" i="11"/>
  <c r="M496" i="11"/>
  <c r="W496" i="11"/>
  <c r="J496" i="11"/>
  <c r="S492" i="11"/>
  <c r="S493" i="11" s="1"/>
  <c r="F492" i="11"/>
  <c r="X492" i="11"/>
  <c r="X493" i="11" s="1"/>
  <c r="V500" i="11"/>
  <c r="I500" i="11"/>
  <c r="AA500" i="11"/>
  <c r="B506" i="11"/>
  <c r="C506" i="11" s="1"/>
  <c r="Z505" i="11"/>
  <c r="Y504" i="11"/>
  <c r="L504" i="11"/>
  <c r="V504" i="11"/>
  <c r="AD495" i="11"/>
  <c r="U496" i="11"/>
  <c r="U497" i="11"/>
  <c r="Q497" i="11"/>
  <c r="R496" i="11"/>
  <c r="N492" i="11"/>
  <c r="N493" i="11" s="1"/>
  <c r="I492" i="11"/>
  <c r="I493" i="11" s="1"/>
  <c r="J493" i="11"/>
  <c r="O493" i="11"/>
  <c r="G504" i="11"/>
  <c r="J504" i="11"/>
  <c r="T504" i="11"/>
  <c r="B510" i="11"/>
  <c r="C510" i="11" s="1"/>
  <c r="B514" i="11"/>
  <c r="J509" i="11"/>
  <c r="P493" i="11"/>
  <c r="AD499" i="11"/>
  <c r="AC496" i="11"/>
  <c r="H496" i="11"/>
  <c r="L492" i="11"/>
  <c r="L493" i="11" s="1"/>
  <c r="V492" i="11"/>
  <c r="V493" i="11" s="1"/>
  <c r="O500" i="11"/>
  <c r="Y500" i="11"/>
  <c r="O504" i="11"/>
  <c r="R504" i="11"/>
  <c r="D112" i="10"/>
  <c r="E111" i="10"/>
  <c r="R493" i="9"/>
  <c r="C509" i="9"/>
  <c r="J509" i="9" s="1"/>
  <c r="AD491" i="9"/>
  <c r="L493" i="9"/>
  <c r="AC493" i="9"/>
  <c r="Z505" i="9"/>
  <c r="I505" i="9"/>
  <c r="X505" i="9"/>
  <c r="P505" i="9"/>
  <c r="H505" i="9"/>
  <c r="B506" i="9"/>
  <c r="C506" i="9" s="1"/>
  <c r="V505" i="9"/>
  <c r="N505" i="9"/>
  <c r="F505" i="9"/>
  <c r="AC505" i="9"/>
  <c r="S505" i="9"/>
  <c r="L505" i="9"/>
  <c r="K505" i="9"/>
  <c r="AA505" i="9"/>
  <c r="AB505" i="9"/>
  <c r="R505" i="9"/>
  <c r="N504" i="9"/>
  <c r="U493" i="9"/>
  <c r="Q496" i="9"/>
  <c r="AC496" i="9"/>
  <c r="H496" i="9"/>
  <c r="I504" i="9"/>
  <c r="AA504" i="9"/>
  <c r="F504" i="9"/>
  <c r="N496" i="9"/>
  <c r="L504" i="9"/>
  <c r="AD499" i="9"/>
  <c r="N492" i="9"/>
  <c r="N493" i="9" s="1"/>
  <c r="R496" i="9"/>
  <c r="L496" i="9"/>
  <c r="V496" i="9"/>
  <c r="AD487" i="9"/>
  <c r="AD488" i="9" s="1"/>
  <c r="G504" i="9"/>
  <c r="J504" i="9"/>
  <c r="T504" i="9"/>
  <c r="Z509" i="9"/>
  <c r="R509" i="9"/>
  <c r="H509" i="9"/>
  <c r="B510" i="9"/>
  <c r="C510" i="9" s="1"/>
  <c r="O509" i="9"/>
  <c r="B514" i="9"/>
  <c r="N509" i="9"/>
  <c r="AB509" i="9"/>
  <c r="L509" i="9"/>
  <c r="X496" i="9"/>
  <c r="V492" i="9"/>
  <c r="V493" i="9" s="1"/>
  <c r="AD495" i="9"/>
  <c r="J493" i="9"/>
  <c r="AC501" i="9"/>
  <c r="U501" i="9"/>
  <c r="M501" i="9"/>
  <c r="AB501" i="9"/>
  <c r="T501" i="9"/>
  <c r="L501" i="9"/>
  <c r="S501" i="9"/>
  <c r="K501" i="9"/>
  <c r="Z501" i="9"/>
  <c r="R501" i="9"/>
  <c r="J501" i="9"/>
  <c r="Q501" i="9"/>
  <c r="V501" i="9"/>
  <c r="N501" i="9"/>
  <c r="F501" i="9"/>
  <c r="G501" i="9"/>
  <c r="B502" i="9"/>
  <c r="C502" i="9" s="1"/>
  <c r="W501" i="9"/>
  <c r="O501" i="9"/>
  <c r="H501" i="9"/>
  <c r="S496" i="9"/>
  <c r="T496" i="9"/>
  <c r="G496" i="9"/>
  <c r="H504" i="9"/>
  <c r="R504" i="9"/>
  <c r="AB504" i="9"/>
  <c r="Z493" i="9"/>
  <c r="H492" i="9"/>
  <c r="H493" i="9" s="1"/>
  <c r="T492" i="9"/>
  <c r="T493" i="9" s="1"/>
  <c r="G492" i="9"/>
  <c r="G493" i="9" s="1"/>
  <c r="AA500" i="9"/>
  <c r="AC500" i="9"/>
  <c r="H500" i="9"/>
  <c r="Z496" i="9"/>
  <c r="AB496" i="9"/>
  <c r="O496" i="9"/>
  <c r="O504" i="9"/>
  <c r="Z504" i="9"/>
  <c r="M504" i="9"/>
  <c r="P492" i="9"/>
  <c r="P493" i="9" s="1"/>
  <c r="AB492" i="9"/>
  <c r="AB493" i="9" s="1"/>
  <c r="O492" i="9"/>
  <c r="O493" i="9" s="1"/>
  <c r="AB500" i="9"/>
  <c r="F500" i="9"/>
  <c r="P500" i="9"/>
  <c r="Y493" i="9"/>
  <c r="AA496" i="9"/>
  <c r="M496" i="9"/>
  <c r="W496" i="9"/>
  <c r="P504" i="9"/>
  <c r="K504" i="9"/>
  <c r="U504" i="9"/>
  <c r="Q504" i="9"/>
  <c r="K496" i="9"/>
  <c r="X504" i="9"/>
  <c r="Y504" i="9"/>
  <c r="V504" i="9"/>
  <c r="I492" i="9"/>
  <c r="I493" i="9" s="1"/>
  <c r="X492" i="9"/>
  <c r="X493" i="9" s="1"/>
  <c r="M492" i="9"/>
  <c r="M493" i="9" s="1"/>
  <c r="N500" i="9"/>
  <c r="I496" i="9"/>
  <c r="S497" i="9"/>
  <c r="W504" i="9"/>
  <c r="S504" i="9"/>
  <c r="D112" i="8"/>
  <c r="E111" i="8"/>
  <c r="S493" i="7"/>
  <c r="G493" i="7"/>
  <c r="AD487" i="7"/>
  <c r="Z500" i="7"/>
  <c r="L500" i="7"/>
  <c r="V500" i="7"/>
  <c r="AA497" i="7"/>
  <c r="AA498" i="7" s="1"/>
  <c r="P497" i="7"/>
  <c r="P498" i="7" s="1"/>
  <c r="H497" i="7"/>
  <c r="H498" i="7" s="1"/>
  <c r="AB497" i="7"/>
  <c r="AB498" i="7" s="1"/>
  <c r="T497" i="7"/>
  <c r="S497" i="7"/>
  <c r="S498" i="7" s="1"/>
  <c r="J497" i="7"/>
  <c r="AC497" i="7"/>
  <c r="AC498" i="7" s="1"/>
  <c r="U497" i="7"/>
  <c r="R497" i="7"/>
  <c r="R498" i="7" s="1"/>
  <c r="F493" i="7"/>
  <c r="I500" i="7"/>
  <c r="T500" i="7"/>
  <c r="G500" i="7"/>
  <c r="AD499" i="7"/>
  <c r="T498" i="7"/>
  <c r="K492" i="7"/>
  <c r="K493" i="7" s="1"/>
  <c r="N492" i="7"/>
  <c r="N493" i="7" s="1"/>
  <c r="N500" i="7"/>
  <c r="AA509" i="7"/>
  <c r="B510" i="7"/>
  <c r="C510" i="7" s="1"/>
  <c r="B514" i="7"/>
  <c r="C514" i="7" s="1"/>
  <c r="Q500" i="7"/>
  <c r="L488" i="7"/>
  <c r="J498" i="7"/>
  <c r="AD495" i="7"/>
  <c r="AB500" i="7"/>
  <c r="O500" i="7"/>
  <c r="Y500" i="7"/>
  <c r="M500" i="7"/>
  <c r="W500" i="7"/>
  <c r="P504" i="7"/>
  <c r="R504" i="7"/>
  <c r="AC504" i="7"/>
  <c r="AA505" i="7"/>
  <c r="R505" i="7"/>
  <c r="J505" i="7"/>
  <c r="Y505" i="7"/>
  <c r="Q505" i="7"/>
  <c r="I505" i="7"/>
  <c r="V505" i="7"/>
  <c r="N505" i="7"/>
  <c r="F505" i="7"/>
  <c r="AC505" i="7"/>
  <c r="U505" i="7"/>
  <c r="B506" i="7"/>
  <c r="C506" i="7" s="1"/>
  <c r="S505" i="7"/>
  <c r="AB505" i="7"/>
  <c r="W505" i="7"/>
  <c r="T505" i="7"/>
  <c r="O505" i="7"/>
  <c r="L505" i="7"/>
  <c r="K496" i="7"/>
  <c r="U496" i="7"/>
  <c r="AD491" i="7"/>
  <c r="M492" i="7"/>
  <c r="M493" i="7" s="1"/>
  <c r="I492" i="7"/>
  <c r="I493" i="7" s="1"/>
  <c r="AA492" i="7"/>
  <c r="AA493" i="7" s="1"/>
  <c r="R500" i="7"/>
  <c r="X500" i="7"/>
  <c r="U500" i="7"/>
  <c r="AA501" i="7"/>
  <c r="B502" i="7"/>
  <c r="C502" i="7" s="1"/>
  <c r="S500" i="7"/>
  <c r="AC500" i="7"/>
  <c r="H500" i="7"/>
  <c r="N504" i="7"/>
  <c r="U492" i="7"/>
  <c r="U493" i="7" s="1"/>
  <c r="Y492" i="7"/>
  <c r="Y493" i="7" s="1"/>
  <c r="L492" i="7"/>
  <c r="L493" i="7" s="1"/>
  <c r="AD488" i="7"/>
  <c r="K500" i="7"/>
  <c r="J500" i="7"/>
  <c r="AA500" i="7"/>
  <c r="F500" i="7"/>
  <c r="AB493" i="7"/>
  <c r="AA504" i="7"/>
  <c r="L504" i="7"/>
  <c r="X492" i="7"/>
  <c r="X493" i="7" s="1"/>
  <c r="J492" i="7"/>
  <c r="J493" i="7" s="1"/>
  <c r="D113" i="6"/>
  <c r="E112" i="6"/>
  <c r="P483" i="5"/>
  <c r="Y483" i="5"/>
  <c r="V483" i="5"/>
  <c r="V487" i="5"/>
  <c r="F487" i="5"/>
  <c r="Q487" i="5"/>
  <c r="U487" i="5"/>
  <c r="P487" i="5"/>
  <c r="U486" i="5"/>
  <c r="K486" i="5"/>
  <c r="AD485" i="5"/>
  <c r="N486" i="5"/>
  <c r="Q486" i="5"/>
  <c r="H486" i="5"/>
  <c r="AA486" i="5"/>
  <c r="H482" i="5"/>
  <c r="H483" i="5" s="1"/>
  <c r="AA482" i="5"/>
  <c r="AA483" i="5" s="1"/>
  <c r="AC486" i="5"/>
  <c r="S486" i="5"/>
  <c r="AD481" i="5"/>
  <c r="Y490" i="5"/>
  <c r="N490" i="5"/>
  <c r="S490" i="5"/>
  <c r="F486" i="5"/>
  <c r="G490" i="5"/>
  <c r="H490" i="5"/>
  <c r="AA490" i="5"/>
  <c r="Y486" i="5"/>
  <c r="V486" i="5"/>
  <c r="X486" i="5"/>
  <c r="G482" i="5"/>
  <c r="G483" i="5" s="1"/>
  <c r="X482" i="5"/>
  <c r="X483" i="5" s="1"/>
  <c r="L482" i="5"/>
  <c r="L483" i="5" s="1"/>
  <c r="U490" i="5"/>
  <c r="P486" i="5"/>
  <c r="O490" i="5"/>
  <c r="L490" i="5"/>
  <c r="S483" i="5"/>
  <c r="L486" i="5"/>
  <c r="G486" i="5"/>
  <c r="J486" i="5"/>
  <c r="B504" i="5"/>
  <c r="C504" i="5" s="1"/>
  <c r="X499" i="5"/>
  <c r="H499" i="5"/>
  <c r="K499" i="5"/>
  <c r="T499" i="5"/>
  <c r="Y499" i="5"/>
  <c r="B500" i="5"/>
  <c r="C500" i="5" s="1"/>
  <c r="Z499" i="5"/>
  <c r="AB499" i="5"/>
  <c r="W499" i="5"/>
  <c r="L494" i="5"/>
  <c r="AC482" i="5"/>
  <c r="AC483" i="5" s="1"/>
  <c r="I482" i="5"/>
  <c r="I483" i="5" s="1"/>
  <c r="T482" i="5"/>
  <c r="T483" i="5" s="1"/>
  <c r="AD489" i="5"/>
  <c r="U483" i="5"/>
  <c r="B492" i="5"/>
  <c r="C492" i="5" s="1"/>
  <c r="V491" i="5"/>
  <c r="F491" i="5"/>
  <c r="Q491" i="5"/>
  <c r="AC491" i="5"/>
  <c r="P490" i="5"/>
  <c r="Q490" i="5"/>
  <c r="T490" i="5"/>
  <c r="AB486" i="5"/>
  <c r="W486" i="5"/>
  <c r="R486" i="5"/>
  <c r="J494" i="5"/>
  <c r="O494" i="5"/>
  <c r="I494" i="5"/>
  <c r="T494" i="5"/>
  <c r="O482" i="5"/>
  <c r="O483" i="5" s="1"/>
  <c r="J482" i="5"/>
  <c r="J483" i="5" s="1"/>
  <c r="Q482" i="5"/>
  <c r="Q483" i="5" s="1"/>
  <c r="AB482" i="5"/>
  <c r="I486" i="5"/>
  <c r="AD477" i="5"/>
  <c r="AD478" i="5" s="1"/>
  <c r="AE478" i="5" s="1"/>
  <c r="F478" i="5"/>
  <c r="K490" i="5"/>
  <c r="AC490" i="5"/>
  <c r="T486" i="5"/>
  <c r="X490" i="5"/>
  <c r="W490" i="5"/>
  <c r="F490" i="5"/>
  <c r="O486" i="5"/>
  <c r="M486" i="5"/>
  <c r="P494" i="5"/>
  <c r="B496" i="5"/>
  <c r="C496" i="5" s="1"/>
  <c r="O495" i="5"/>
  <c r="G495" i="5"/>
  <c r="V495" i="5"/>
  <c r="F495" i="5"/>
  <c r="AC495" i="5"/>
  <c r="AB495" i="5"/>
  <c r="Y495" i="5"/>
  <c r="Q494" i="5"/>
  <c r="AB483" i="5"/>
  <c r="M482" i="5"/>
  <c r="M483" i="5" s="1"/>
  <c r="F482" i="5"/>
  <c r="E112" i="4"/>
  <c r="D113" i="4"/>
  <c r="X257" i="3"/>
  <c r="Y257" i="3"/>
  <c r="Y258" i="3" s="1"/>
  <c r="M257" i="3"/>
  <c r="M258" i="3" s="1"/>
  <c r="D67" i="2"/>
  <c r="E66" i="2"/>
  <c r="G257" i="3"/>
  <c r="G258" i="3" s="1"/>
  <c r="Y269" i="3"/>
  <c r="W269" i="3"/>
  <c r="G261" i="3"/>
  <c r="J269" i="3"/>
  <c r="T257" i="3"/>
  <c r="T258" i="3" s="1"/>
  <c r="H261" i="3"/>
  <c r="H269" i="3"/>
  <c r="S261" i="3"/>
  <c r="X269" i="3"/>
  <c r="AA261" i="3"/>
  <c r="G265" i="3"/>
  <c r="J265" i="3"/>
  <c r="P265" i="3"/>
  <c r="AB269" i="3"/>
  <c r="AC257" i="3"/>
  <c r="AC258" i="3" s="1"/>
  <c r="L265" i="3"/>
  <c r="T265" i="3"/>
  <c r="T261" i="3"/>
  <c r="Z257" i="3"/>
  <c r="Z258" i="3" s="1"/>
  <c r="AB265" i="3"/>
  <c r="F261" i="3"/>
  <c r="N265" i="3"/>
  <c r="S269" i="3"/>
  <c r="H265" i="3"/>
  <c r="X265" i="3"/>
  <c r="X261" i="3"/>
  <c r="U269" i="3"/>
  <c r="I269" i="3"/>
  <c r="AC269" i="3"/>
  <c r="J257" i="3"/>
  <c r="J258" i="3" s="1"/>
  <c r="U257" i="3"/>
  <c r="U258" i="3" s="1"/>
  <c r="F269" i="3"/>
  <c r="Z269" i="3"/>
  <c r="K269" i="3"/>
  <c r="N269" i="3"/>
  <c r="Q257" i="3"/>
  <c r="F257" i="3"/>
  <c r="F258" i="3" s="1"/>
  <c r="V265" i="3"/>
  <c r="O269" i="3"/>
  <c r="AA269" i="3"/>
  <c r="O257" i="3"/>
  <c r="O258" i="3" s="1"/>
  <c r="K257" i="3"/>
  <c r="K258" i="3" s="1"/>
  <c r="I265" i="3"/>
  <c r="R269" i="3"/>
  <c r="T269" i="3"/>
  <c r="W257" i="3"/>
  <c r="W258" i="3" s="1"/>
  <c r="S257" i="3"/>
  <c r="S258" i="3" s="1"/>
  <c r="AA265" i="3"/>
  <c r="Z261" i="3"/>
  <c r="N261" i="3"/>
  <c r="P261" i="3"/>
  <c r="L261" i="3"/>
  <c r="V261" i="3"/>
  <c r="C270" i="3"/>
  <c r="AC270" i="3" s="1"/>
  <c r="C262" i="3"/>
  <c r="F262" i="3" s="1"/>
  <c r="P269" i="3"/>
  <c r="L269" i="3"/>
  <c r="V269" i="3"/>
  <c r="H257" i="3"/>
  <c r="H258" i="3" s="1"/>
  <c r="AA257" i="3"/>
  <c r="AA258" i="3" s="1"/>
  <c r="N257" i="3"/>
  <c r="N258" i="3" s="1"/>
  <c r="O265" i="3"/>
  <c r="Q265" i="3"/>
  <c r="M265" i="3"/>
  <c r="J261" i="3"/>
  <c r="I261" i="3"/>
  <c r="AB261" i="3"/>
  <c r="AE248" i="3"/>
  <c r="AF248" i="3"/>
  <c r="P257" i="3"/>
  <c r="P258" i="3" s="1"/>
  <c r="L257" i="3"/>
  <c r="L258" i="3" s="1"/>
  <c r="V257" i="3"/>
  <c r="V258" i="3" s="1"/>
  <c r="R265" i="3"/>
  <c r="Y265" i="3"/>
  <c r="U265" i="3"/>
  <c r="O261" i="3"/>
  <c r="Q261" i="3"/>
  <c r="M261" i="3"/>
  <c r="C266" i="3"/>
  <c r="F266" i="3" s="1"/>
  <c r="W265" i="3"/>
  <c r="K265" i="3"/>
  <c r="AC265" i="3"/>
  <c r="R261" i="3"/>
  <c r="Y261" i="3"/>
  <c r="U261" i="3"/>
  <c r="C274" i="3"/>
  <c r="X274" i="3" s="1"/>
  <c r="G269" i="3"/>
  <c r="Q269" i="3"/>
  <c r="R257" i="3"/>
  <c r="R258" i="3" s="1"/>
  <c r="I257" i="3"/>
  <c r="I258" i="3" s="1"/>
  <c r="Z265" i="3"/>
  <c r="S265" i="3"/>
  <c r="W261" i="3"/>
  <c r="K261" i="3"/>
  <c r="AD252" i="3"/>
  <c r="AD253" i="3" s="1"/>
  <c r="AD260" i="3"/>
  <c r="X258" i="3"/>
  <c r="H253" i="3"/>
  <c r="AB258" i="3"/>
  <c r="Q258" i="3"/>
  <c r="AD256" i="3"/>
  <c r="B267" i="3"/>
  <c r="B275" i="3"/>
  <c r="B279" i="3"/>
  <c r="B271" i="3"/>
  <c r="AD264" i="3"/>
  <c r="C514" i="11" l="1"/>
  <c r="AD500" i="11"/>
  <c r="AD496" i="11"/>
  <c r="AF488" i="11"/>
  <c r="H105" i="10" s="1"/>
  <c r="AE488" i="11"/>
  <c r="U498" i="11"/>
  <c r="AC509" i="11"/>
  <c r="B511" i="11"/>
  <c r="C511" i="11" s="1"/>
  <c r="W510" i="11"/>
  <c r="O510" i="11"/>
  <c r="AC510" i="11"/>
  <c r="U510" i="11"/>
  <c r="M510" i="11"/>
  <c r="AB510" i="11"/>
  <c r="G510" i="11"/>
  <c r="S510" i="11"/>
  <c r="K510" i="11"/>
  <c r="Z510" i="11"/>
  <c r="R510" i="11"/>
  <c r="Q510" i="11"/>
  <c r="X510" i="11"/>
  <c r="P510" i="11"/>
  <c r="H510" i="11"/>
  <c r="R509" i="11"/>
  <c r="X497" i="11"/>
  <c r="X498" i="11" s="1"/>
  <c r="S497" i="11"/>
  <c r="S498" i="11" s="1"/>
  <c r="AC497" i="11"/>
  <c r="AC498" i="11" s="1"/>
  <c r="AA505" i="11"/>
  <c r="F505" i="11"/>
  <c r="P505" i="11"/>
  <c r="AD504" i="11"/>
  <c r="N501" i="11"/>
  <c r="X501" i="11"/>
  <c r="F509" i="11"/>
  <c r="H509" i="11"/>
  <c r="Z509" i="11"/>
  <c r="I497" i="11"/>
  <c r="AA497" i="11"/>
  <c r="AA498" i="11" s="1"/>
  <c r="F497" i="11"/>
  <c r="N505" i="11"/>
  <c r="X505" i="11"/>
  <c r="Q498" i="11"/>
  <c r="Y501" i="11"/>
  <c r="L501" i="11"/>
  <c r="V501" i="11"/>
  <c r="P509" i="11"/>
  <c r="K509" i="11"/>
  <c r="N497" i="11"/>
  <c r="N498" i="11" s="1"/>
  <c r="L505" i="11"/>
  <c r="V505" i="11"/>
  <c r="I505" i="11"/>
  <c r="J501" i="11"/>
  <c r="T501" i="11"/>
  <c r="G501" i="11"/>
  <c r="L509" i="11"/>
  <c r="V509" i="11"/>
  <c r="X509" i="11"/>
  <c r="S509" i="11"/>
  <c r="Y497" i="11"/>
  <c r="Y498" i="11" s="1"/>
  <c r="L497" i="11"/>
  <c r="L498" i="11" s="1"/>
  <c r="V497" i="11"/>
  <c r="V498" i="11" s="1"/>
  <c r="T505" i="11"/>
  <c r="G505" i="11"/>
  <c r="Q505" i="11"/>
  <c r="R501" i="11"/>
  <c r="AB501" i="11"/>
  <c r="O501" i="11"/>
  <c r="T509" i="11"/>
  <c r="X514" i="11"/>
  <c r="B515" i="11"/>
  <c r="C515" i="11" s="1"/>
  <c r="W514" i="11"/>
  <c r="O514" i="11"/>
  <c r="G514" i="11"/>
  <c r="B519" i="11"/>
  <c r="V514" i="11"/>
  <c r="AC514" i="11"/>
  <c r="U514" i="11"/>
  <c r="M514" i="11"/>
  <c r="AB514" i="11"/>
  <c r="T514" i="11"/>
  <c r="L514" i="11"/>
  <c r="P514" i="11"/>
  <c r="S514" i="11"/>
  <c r="K514" i="11"/>
  <c r="Z514" i="11"/>
  <c r="R514" i="11"/>
  <c r="J514" i="11"/>
  <c r="Y514" i="11"/>
  <c r="Q514" i="11"/>
  <c r="I509" i="11"/>
  <c r="AA509" i="11"/>
  <c r="J497" i="11"/>
  <c r="J498" i="11" s="1"/>
  <c r="T497" i="11"/>
  <c r="T498" i="11" s="1"/>
  <c r="G497" i="11"/>
  <c r="G498" i="11" s="1"/>
  <c r="AB505" i="11"/>
  <c r="O505" i="11"/>
  <c r="Y505" i="11"/>
  <c r="Z501" i="11"/>
  <c r="M501" i="11"/>
  <c r="W501" i="11"/>
  <c r="N509" i="11"/>
  <c r="AB509" i="11"/>
  <c r="G509" i="11"/>
  <c r="Q509" i="11"/>
  <c r="R497" i="11"/>
  <c r="R498" i="11" s="1"/>
  <c r="AB497" i="11"/>
  <c r="AB498" i="11" s="1"/>
  <c r="O497" i="11"/>
  <c r="O498" i="11" s="1"/>
  <c r="M505" i="11"/>
  <c r="W505" i="11"/>
  <c r="J505" i="11"/>
  <c r="AD492" i="11"/>
  <c r="AD493" i="11" s="1"/>
  <c r="AE493" i="11" s="1"/>
  <c r="F493" i="11"/>
  <c r="K501" i="11"/>
  <c r="U501" i="11"/>
  <c r="L502" i="11"/>
  <c r="K502" i="11"/>
  <c r="S502" i="11"/>
  <c r="Y502" i="11"/>
  <c r="Q502" i="11"/>
  <c r="Q503" i="11" s="1"/>
  <c r="X502" i="11"/>
  <c r="G502" i="11"/>
  <c r="V502" i="11"/>
  <c r="F502" i="11"/>
  <c r="M509" i="11"/>
  <c r="O509" i="11"/>
  <c r="Y509" i="11"/>
  <c r="H497" i="11"/>
  <c r="H498" i="11" s="1"/>
  <c r="Z497" i="11"/>
  <c r="Z498" i="11" s="1"/>
  <c r="M497" i="11"/>
  <c r="M498" i="11" s="1"/>
  <c r="W497" i="11"/>
  <c r="W498" i="11" s="1"/>
  <c r="K505" i="11"/>
  <c r="U505" i="11"/>
  <c r="V506" i="11"/>
  <c r="F506" i="11"/>
  <c r="AC506" i="11"/>
  <c r="U506" i="11"/>
  <c r="M506" i="11"/>
  <c r="AB506" i="11"/>
  <c r="T506" i="11"/>
  <c r="L506" i="11"/>
  <c r="N506" i="11"/>
  <c r="AA506" i="11"/>
  <c r="S506" i="11"/>
  <c r="K506" i="11"/>
  <c r="Z506" i="11"/>
  <c r="R506" i="11"/>
  <c r="J506" i="11"/>
  <c r="Y506" i="11"/>
  <c r="Q506" i="11"/>
  <c r="I506" i="11"/>
  <c r="X506" i="11"/>
  <c r="P506" i="11"/>
  <c r="H506" i="11"/>
  <c r="G506" i="11"/>
  <c r="B507" i="11"/>
  <c r="C507" i="11" s="1"/>
  <c r="W506" i="11"/>
  <c r="O506" i="11"/>
  <c r="R505" i="11"/>
  <c r="I498" i="11"/>
  <c r="S501" i="11"/>
  <c r="AC501" i="11"/>
  <c r="H501" i="11"/>
  <c r="U509" i="11"/>
  <c r="W509" i="11"/>
  <c r="P497" i="11"/>
  <c r="P498" i="11" s="1"/>
  <c r="K497" i="11"/>
  <c r="K498" i="11" s="1"/>
  <c r="S505" i="11"/>
  <c r="AC505" i="11"/>
  <c r="H505" i="11"/>
  <c r="I501" i="11"/>
  <c r="AA501" i="11"/>
  <c r="F501" i="11"/>
  <c r="D113" i="10"/>
  <c r="E112" i="10"/>
  <c r="Q509" i="9"/>
  <c r="W509" i="9"/>
  <c r="U509" i="9"/>
  <c r="AC509" i="9"/>
  <c r="Y509" i="9"/>
  <c r="F509" i="9"/>
  <c r="C514" i="9"/>
  <c r="G514" i="9" s="1"/>
  <c r="Q497" i="9"/>
  <c r="Q498" i="9" s="1"/>
  <c r="V497" i="9"/>
  <c r="V498" i="9" s="1"/>
  <c r="I497" i="9"/>
  <c r="AA497" i="9"/>
  <c r="AA498" i="9" s="1"/>
  <c r="Y502" i="9"/>
  <c r="P502" i="9"/>
  <c r="H502" i="9"/>
  <c r="H503" i="9" s="1"/>
  <c r="W502" i="9"/>
  <c r="W503" i="9" s="1"/>
  <c r="O502" i="9"/>
  <c r="O503" i="9" s="1"/>
  <c r="G502" i="9"/>
  <c r="G503" i="9" s="1"/>
  <c r="AC502" i="9"/>
  <c r="AC503" i="9" s="1"/>
  <c r="U502" i="9"/>
  <c r="U503" i="9" s="1"/>
  <c r="M502" i="9"/>
  <c r="M503" i="9" s="1"/>
  <c r="Z502" i="9"/>
  <c r="Z503" i="9" s="1"/>
  <c r="R502" i="9"/>
  <c r="R503" i="9" s="1"/>
  <c r="Q502" i="9"/>
  <c r="Q503" i="9" s="1"/>
  <c r="AA502" i="9"/>
  <c r="T502" i="9"/>
  <c r="T503" i="9" s="1"/>
  <c r="S502" i="9"/>
  <c r="S503" i="9" s="1"/>
  <c r="L502" i="9"/>
  <c r="L503" i="9" s="1"/>
  <c r="K502" i="9"/>
  <c r="K503" i="9" s="1"/>
  <c r="M497" i="9"/>
  <c r="M498" i="9" s="1"/>
  <c r="Y497" i="9"/>
  <c r="Y498" i="9" s="1"/>
  <c r="L497" i="9"/>
  <c r="L498" i="9" s="1"/>
  <c r="AD492" i="9"/>
  <c r="AD493" i="9" s="1"/>
  <c r="AE493" i="9" s="1"/>
  <c r="S498" i="9"/>
  <c r="B511" i="9"/>
  <c r="C511" i="9" s="1"/>
  <c r="F510" i="9"/>
  <c r="U510" i="9"/>
  <c r="AA510" i="9"/>
  <c r="Q510" i="9"/>
  <c r="AF488" i="9"/>
  <c r="H105" i="8" s="1"/>
  <c r="AE488" i="9"/>
  <c r="AD504" i="9"/>
  <c r="W497" i="9"/>
  <c r="W498" i="9" s="1"/>
  <c r="AD496" i="9"/>
  <c r="G497" i="9"/>
  <c r="G498" i="9" s="1"/>
  <c r="P509" i="9"/>
  <c r="K509" i="9"/>
  <c r="G505" i="9"/>
  <c r="Q505" i="9"/>
  <c r="F497" i="9"/>
  <c r="H497" i="9"/>
  <c r="H498" i="9" s="1"/>
  <c r="Z497" i="9"/>
  <c r="Z498" i="9" s="1"/>
  <c r="I498" i="9"/>
  <c r="P501" i="9"/>
  <c r="I501" i="9"/>
  <c r="AA501" i="9"/>
  <c r="V509" i="9"/>
  <c r="X509" i="9"/>
  <c r="S509" i="9"/>
  <c r="T505" i="9"/>
  <c r="O505" i="9"/>
  <c r="Y505" i="9"/>
  <c r="J497" i="9"/>
  <c r="J498" i="9" s="1"/>
  <c r="N497" i="9"/>
  <c r="N498" i="9" s="1"/>
  <c r="P497" i="9"/>
  <c r="P498" i="9" s="1"/>
  <c r="K497" i="9"/>
  <c r="K498" i="9" s="1"/>
  <c r="M509" i="9"/>
  <c r="B515" i="9"/>
  <c r="C515" i="9" s="1"/>
  <c r="B519" i="9"/>
  <c r="AC514" i="9"/>
  <c r="I509" i="9"/>
  <c r="AA509" i="9"/>
  <c r="M505" i="9"/>
  <c r="W505" i="9"/>
  <c r="J505" i="9"/>
  <c r="U497" i="9"/>
  <c r="U498" i="9" s="1"/>
  <c r="T497" i="9"/>
  <c r="T498" i="9" s="1"/>
  <c r="AC497" i="9"/>
  <c r="AC498" i="9" s="1"/>
  <c r="R497" i="9"/>
  <c r="R498" i="9" s="1"/>
  <c r="AB497" i="9"/>
  <c r="AB498" i="9" s="1"/>
  <c r="O497" i="9"/>
  <c r="O498" i="9" s="1"/>
  <c r="X497" i="9"/>
  <c r="X498" i="9" s="1"/>
  <c r="AD500" i="9"/>
  <c r="X501" i="9"/>
  <c r="Y501" i="9"/>
  <c r="T509" i="9"/>
  <c r="G509" i="9"/>
  <c r="U505" i="9"/>
  <c r="AC506" i="9"/>
  <c r="U506" i="9"/>
  <c r="M506" i="9"/>
  <c r="AB506" i="9"/>
  <c r="T506" i="9"/>
  <c r="V506" i="9"/>
  <c r="S506" i="9"/>
  <c r="K506" i="9"/>
  <c r="Z506" i="9"/>
  <c r="R506" i="9"/>
  <c r="J506" i="9"/>
  <c r="W506" i="9"/>
  <c r="P506" i="9"/>
  <c r="O506" i="9"/>
  <c r="H506" i="9"/>
  <c r="G506" i="9"/>
  <c r="B507" i="9"/>
  <c r="C507" i="9" s="1"/>
  <c r="E112" i="8"/>
  <c r="D113" i="8"/>
  <c r="U498" i="7"/>
  <c r="O501" i="7"/>
  <c r="Y501" i="7"/>
  <c r="L501" i="7"/>
  <c r="P509" i="7"/>
  <c r="V509" i="7"/>
  <c r="Y509" i="7"/>
  <c r="L509" i="7"/>
  <c r="G501" i="7"/>
  <c r="N501" i="7"/>
  <c r="W501" i="7"/>
  <c r="J501" i="7"/>
  <c r="T501" i="7"/>
  <c r="M509" i="7"/>
  <c r="B515" i="7"/>
  <c r="C515" i="7" s="1"/>
  <c r="B519" i="7"/>
  <c r="C519" i="7" s="1"/>
  <c r="I514" i="7"/>
  <c r="J509" i="7"/>
  <c r="T509" i="7"/>
  <c r="Z497" i="7"/>
  <c r="Z498" i="7" s="1"/>
  <c r="F497" i="7"/>
  <c r="X497" i="7"/>
  <c r="X498" i="7" s="1"/>
  <c r="AF488" i="7"/>
  <c r="H105" i="6" s="1"/>
  <c r="AE488" i="7"/>
  <c r="V501" i="7"/>
  <c r="U502" i="7"/>
  <c r="L502" i="7"/>
  <c r="L503" i="7" s="1"/>
  <c r="X502" i="7"/>
  <c r="H502" i="7"/>
  <c r="Q502" i="7"/>
  <c r="AA502" i="7"/>
  <c r="AA503" i="7" s="1"/>
  <c r="M502" i="7"/>
  <c r="R501" i="7"/>
  <c r="AB501" i="7"/>
  <c r="U509" i="7"/>
  <c r="G509" i="7"/>
  <c r="R509" i="7"/>
  <c r="AB509" i="7"/>
  <c r="N497" i="7"/>
  <c r="N498" i="7" s="1"/>
  <c r="I497" i="7"/>
  <c r="I498" i="7" s="1"/>
  <c r="N509" i="7"/>
  <c r="Q509" i="7"/>
  <c r="AD504" i="7"/>
  <c r="F501" i="7"/>
  <c r="H501" i="7"/>
  <c r="Z501" i="7"/>
  <c r="X509" i="7"/>
  <c r="O509" i="7"/>
  <c r="Z509" i="7"/>
  <c r="V497" i="7"/>
  <c r="V498" i="7" s="1"/>
  <c r="Q497" i="7"/>
  <c r="Q498" i="7" s="1"/>
  <c r="Q501" i="7"/>
  <c r="M501" i="7"/>
  <c r="P501" i="7"/>
  <c r="K501" i="7"/>
  <c r="H505" i="7"/>
  <c r="Z505" i="7"/>
  <c r="AC509" i="7"/>
  <c r="W509" i="7"/>
  <c r="K509" i="7"/>
  <c r="M497" i="7"/>
  <c r="M498" i="7" s="1"/>
  <c r="G497" i="7"/>
  <c r="G498" i="7" s="1"/>
  <c r="Y497" i="7"/>
  <c r="Y498" i="7" s="1"/>
  <c r="U501" i="7"/>
  <c r="U503" i="7" s="1"/>
  <c r="X501" i="7"/>
  <c r="S501" i="7"/>
  <c r="AD496" i="7"/>
  <c r="B507" i="7"/>
  <c r="C507" i="7" s="1"/>
  <c r="U506" i="7"/>
  <c r="W506" i="7"/>
  <c r="J506" i="7"/>
  <c r="K506" i="7"/>
  <c r="P505" i="7"/>
  <c r="K505" i="7"/>
  <c r="H509" i="7"/>
  <c r="X510" i="7"/>
  <c r="H510" i="7"/>
  <c r="B511" i="7"/>
  <c r="C511" i="7" s="1"/>
  <c r="N510" i="7"/>
  <c r="F510" i="7"/>
  <c r="AC510" i="7"/>
  <c r="U510" i="7"/>
  <c r="Z510" i="7"/>
  <c r="R510" i="7"/>
  <c r="J510" i="7"/>
  <c r="I510" i="7"/>
  <c r="W510" i="7"/>
  <c r="L510" i="7"/>
  <c r="Q510" i="7"/>
  <c r="S509" i="7"/>
  <c r="AD492" i="7"/>
  <c r="AD493" i="7" s="1"/>
  <c r="AE493" i="7" s="1"/>
  <c r="O497" i="7"/>
  <c r="O498" i="7" s="1"/>
  <c r="K497" i="7"/>
  <c r="K498" i="7" s="1"/>
  <c r="AD500" i="7"/>
  <c r="AC501" i="7"/>
  <c r="I501" i="7"/>
  <c r="G505" i="7"/>
  <c r="M505" i="7"/>
  <c r="X505" i="7"/>
  <c r="F509" i="7"/>
  <c r="I509" i="7"/>
  <c r="L497" i="7"/>
  <c r="L498" i="7" s="1"/>
  <c r="W497" i="7"/>
  <c r="W498" i="7" s="1"/>
  <c r="E113" i="6"/>
  <c r="D114" i="6"/>
  <c r="U488" i="5"/>
  <c r="Q488" i="5"/>
  <c r="P488" i="5"/>
  <c r="AD482" i="5"/>
  <c r="F483" i="5"/>
  <c r="M491" i="5"/>
  <c r="I491" i="5"/>
  <c r="N491" i="5"/>
  <c r="V499" i="5"/>
  <c r="AC487" i="5"/>
  <c r="I487" i="5"/>
  <c r="I488" i="5" s="1"/>
  <c r="N487" i="5"/>
  <c r="N488" i="5" s="1"/>
  <c r="J495" i="5"/>
  <c r="W495" i="5"/>
  <c r="AD490" i="5"/>
  <c r="R491" i="5"/>
  <c r="Y491" i="5"/>
  <c r="G491" i="5"/>
  <c r="J499" i="5"/>
  <c r="U499" i="5"/>
  <c r="P499" i="5"/>
  <c r="AD486" i="5"/>
  <c r="AD494" i="5"/>
  <c r="F488" i="5"/>
  <c r="S487" i="5"/>
  <c r="S488" i="5" s="1"/>
  <c r="Y487" i="5"/>
  <c r="Y488" i="5" s="1"/>
  <c r="G487" i="5"/>
  <c r="G488" i="5" s="1"/>
  <c r="K495" i="5"/>
  <c r="Y496" i="5"/>
  <c r="AA496" i="5"/>
  <c r="S496" i="5"/>
  <c r="N496" i="5"/>
  <c r="F496" i="5"/>
  <c r="Z496" i="5"/>
  <c r="B497" i="5"/>
  <c r="C497" i="5" s="1"/>
  <c r="O496" i="5"/>
  <c r="G496" i="5"/>
  <c r="AC496" i="5"/>
  <c r="O491" i="5"/>
  <c r="V488" i="5"/>
  <c r="O487" i="5"/>
  <c r="O488" i="5" s="1"/>
  <c r="K491" i="5"/>
  <c r="H491" i="5"/>
  <c r="L491" i="5"/>
  <c r="W491" i="5"/>
  <c r="M499" i="5"/>
  <c r="S499" i="5"/>
  <c r="H504" i="5"/>
  <c r="B505" i="5"/>
  <c r="C505" i="5" s="1"/>
  <c r="B509" i="5"/>
  <c r="C509" i="5" s="1"/>
  <c r="F504" i="5"/>
  <c r="AC504" i="5"/>
  <c r="Y504" i="5"/>
  <c r="AB504" i="5"/>
  <c r="T504" i="5"/>
  <c r="H487" i="5"/>
  <c r="H488" i="5" s="1"/>
  <c r="J487" i="5"/>
  <c r="J488" i="5" s="1"/>
  <c r="L487" i="5"/>
  <c r="L488" i="5" s="1"/>
  <c r="W487" i="5"/>
  <c r="AA495" i="5"/>
  <c r="I495" i="5"/>
  <c r="M495" i="5"/>
  <c r="P495" i="5"/>
  <c r="P491" i="5"/>
  <c r="X491" i="5"/>
  <c r="T491" i="5"/>
  <c r="S492" i="5"/>
  <c r="K492" i="5"/>
  <c r="Z492" i="5"/>
  <c r="R492" i="5"/>
  <c r="AC492" i="5"/>
  <c r="AC493" i="5" s="1"/>
  <c r="U492" i="5"/>
  <c r="M492" i="5"/>
  <c r="AB492" i="5"/>
  <c r="F492" i="5"/>
  <c r="F493" i="5" s="1"/>
  <c r="T492" i="5"/>
  <c r="O492" i="5"/>
  <c r="G492" i="5"/>
  <c r="J492" i="5"/>
  <c r="G499" i="5"/>
  <c r="AC499" i="5"/>
  <c r="AA499" i="5"/>
  <c r="I499" i="5"/>
  <c r="AC488" i="5"/>
  <c r="M487" i="5"/>
  <c r="M488" i="5" s="1"/>
  <c r="Z487" i="5"/>
  <c r="Z488" i="5" s="1"/>
  <c r="T487" i="5"/>
  <c r="T488" i="5" s="1"/>
  <c r="S491" i="5"/>
  <c r="S493" i="5" s="1"/>
  <c r="Z495" i="5"/>
  <c r="H495" i="5"/>
  <c r="N495" i="5"/>
  <c r="L495" i="5"/>
  <c r="Q495" i="5"/>
  <c r="U495" i="5"/>
  <c r="X495" i="5"/>
  <c r="W488" i="5"/>
  <c r="U491" i="5"/>
  <c r="J491" i="5"/>
  <c r="AB491" i="5"/>
  <c r="L499" i="5"/>
  <c r="O499" i="5"/>
  <c r="F499" i="5"/>
  <c r="Q499" i="5"/>
  <c r="AD483" i="5"/>
  <c r="AE483" i="5" s="1"/>
  <c r="R487" i="5"/>
  <c r="R488" i="5" s="1"/>
  <c r="K487" i="5"/>
  <c r="K488" i="5" s="1"/>
  <c r="AB487" i="5"/>
  <c r="R495" i="5"/>
  <c r="S495" i="5"/>
  <c r="T495" i="5"/>
  <c r="AB488" i="5"/>
  <c r="AA491" i="5"/>
  <c r="Z491" i="5"/>
  <c r="R499" i="5"/>
  <c r="AC500" i="5"/>
  <c r="U500" i="5"/>
  <c r="M500" i="5"/>
  <c r="Z500" i="5"/>
  <c r="R500" i="5"/>
  <c r="J500" i="5"/>
  <c r="B501" i="5"/>
  <c r="C501" i="5" s="1"/>
  <c r="H500" i="5"/>
  <c r="V500" i="5"/>
  <c r="F500" i="5"/>
  <c r="Y500" i="5"/>
  <c r="N500" i="5"/>
  <c r="S500" i="5"/>
  <c r="N499" i="5"/>
  <c r="X487" i="5"/>
  <c r="X488" i="5" s="1"/>
  <c r="AA487" i="5"/>
  <c r="AA488" i="5" s="1"/>
  <c r="E113" i="4"/>
  <c r="D114" i="4"/>
  <c r="H57" i="2"/>
  <c r="D68" i="2"/>
  <c r="E67" i="2"/>
  <c r="G266" i="3"/>
  <c r="AB262" i="3"/>
  <c r="AB263" i="3" s="1"/>
  <c r="J266" i="3"/>
  <c r="T262" i="3"/>
  <c r="T263" i="3" s="1"/>
  <c r="V266" i="3"/>
  <c r="P266" i="3"/>
  <c r="L266" i="3"/>
  <c r="T266" i="3"/>
  <c r="AB266" i="3"/>
  <c r="V262" i="3"/>
  <c r="V263" i="3" s="1"/>
  <c r="O262" i="3"/>
  <c r="O263" i="3" s="1"/>
  <c r="X270" i="3"/>
  <c r="R262" i="3"/>
  <c r="R263" i="3" s="1"/>
  <c r="AA270" i="3"/>
  <c r="I262" i="3"/>
  <c r="I263" i="3" s="1"/>
  <c r="T270" i="3"/>
  <c r="I266" i="3"/>
  <c r="L262" i="3"/>
  <c r="L263" i="3" s="1"/>
  <c r="N270" i="3"/>
  <c r="L274" i="3"/>
  <c r="V274" i="3"/>
  <c r="Q274" i="3"/>
  <c r="X266" i="3"/>
  <c r="P262" i="3"/>
  <c r="P263" i="3" s="1"/>
  <c r="G270" i="3"/>
  <c r="Q266" i="3"/>
  <c r="X262" i="3"/>
  <c r="X263" i="3" s="1"/>
  <c r="H270" i="3"/>
  <c r="C271" i="3"/>
  <c r="AB271" i="3" s="1"/>
  <c r="O274" i="3"/>
  <c r="C279" i="3"/>
  <c r="H279" i="3" s="1"/>
  <c r="Z274" i="3"/>
  <c r="N274" i="3"/>
  <c r="I274" i="3"/>
  <c r="H266" i="3"/>
  <c r="AA266" i="3"/>
  <c r="N266" i="3"/>
  <c r="H262" i="3"/>
  <c r="H263" i="3" s="1"/>
  <c r="AA262" i="3"/>
  <c r="AA263" i="3" s="1"/>
  <c r="N262" i="3"/>
  <c r="N263" i="3" s="1"/>
  <c r="Z270" i="3"/>
  <c r="S270" i="3"/>
  <c r="F270" i="3"/>
  <c r="T274" i="3"/>
  <c r="G274" i="3"/>
  <c r="Y274" i="3"/>
  <c r="P270" i="3"/>
  <c r="L270" i="3"/>
  <c r="V270" i="3"/>
  <c r="C275" i="3"/>
  <c r="I275" i="3" s="1"/>
  <c r="W262" i="3"/>
  <c r="W263" i="3" s="1"/>
  <c r="Q262" i="3"/>
  <c r="Q263" i="3" s="1"/>
  <c r="M262" i="3"/>
  <c r="M263" i="3" s="1"/>
  <c r="J270" i="3"/>
  <c r="I270" i="3"/>
  <c r="AB270" i="3"/>
  <c r="W274" i="3"/>
  <c r="AA274" i="3"/>
  <c r="U274" i="3"/>
  <c r="H274" i="3"/>
  <c r="R266" i="3"/>
  <c r="Y266" i="3"/>
  <c r="U266" i="3"/>
  <c r="Z262" i="3"/>
  <c r="Z263" i="3" s="1"/>
  <c r="Y262" i="3"/>
  <c r="Y263" i="3" s="1"/>
  <c r="U262" i="3"/>
  <c r="U263" i="3" s="1"/>
  <c r="O270" i="3"/>
  <c r="Q270" i="3"/>
  <c r="M270" i="3"/>
  <c r="C267" i="3"/>
  <c r="AB267" i="3" s="1"/>
  <c r="S274" i="3"/>
  <c r="J274" i="3"/>
  <c r="AC274" i="3"/>
  <c r="P274" i="3"/>
  <c r="W266" i="3"/>
  <c r="K266" i="3"/>
  <c r="AC266" i="3"/>
  <c r="G262" i="3"/>
  <c r="G263" i="3" s="1"/>
  <c r="K262" i="3"/>
  <c r="K263" i="3" s="1"/>
  <c r="AC262" i="3"/>
  <c r="AC263" i="3" s="1"/>
  <c r="R270" i="3"/>
  <c r="Y270" i="3"/>
  <c r="U270" i="3"/>
  <c r="K274" i="3"/>
  <c r="AB274" i="3"/>
  <c r="M274" i="3"/>
  <c r="O266" i="3"/>
  <c r="M266" i="3"/>
  <c r="R274" i="3"/>
  <c r="F274" i="3"/>
  <c r="Z266" i="3"/>
  <c r="S266" i="3"/>
  <c r="J262" i="3"/>
  <c r="J263" i="3" s="1"/>
  <c r="S262" i="3"/>
  <c r="S263" i="3" s="1"/>
  <c r="W270" i="3"/>
  <c r="K270" i="3"/>
  <c r="AE253" i="3"/>
  <c r="AD261" i="3"/>
  <c r="AD269" i="3"/>
  <c r="B280" i="3"/>
  <c r="B284" i="3"/>
  <c r="AD257" i="3"/>
  <c r="AD258" i="3" s="1"/>
  <c r="AE258" i="3" s="1"/>
  <c r="B272" i="3"/>
  <c r="B276" i="3"/>
  <c r="AD265" i="3"/>
  <c r="V503" i="11" l="1"/>
  <c r="S503" i="11"/>
  <c r="C519" i="11"/>
  <c r="G519" i="11" s="1"/>
  <c r="Y503" i="11"/>
  <c r="P507" i="11"/>
  <c r="P508" i="11" s="1"/>
  <c r="K503" i="11"/>
  <c r="N502" i="11"/>
  <c r="N503" i="11" s="1"/>
  <c r="I502" i="11"/>
  <c r="I503" i="11" s="1"/>
  <c r="AB502" i="11"/>
  <c r="AB503" i="11" s="1"/>
  <c r="B524" i="11"/>
  <c r="AC519" i="11"/>
  <c r="B520" i="11"/>
  <c r="C520" i="11" s="1"/>
  <c r="AD501" i="11"/>
  <c r="F503" i="11"/>
  <c r="G503" i="11"/>
  <c r="AD509" i="11"/>
  <c r="AA511" i="11"/>
  <c r="I511" i="11"/>
  <c r="B512" i="11"/>
  <c r="C512" i="11" s="1"/>
  <c r="V511" i="11"/>
  <c r="L511" i="11"/>
  <c r="K511" i="11"/>
  <c r="T503" i="11"/>
  <c r="AD505" i="11"/>
  <c r="O502" i="11"/>
  <c r="O503" i="11" s="1"/>
  <c r="J502" i="11"/>
  <c r="J503" i="11" s="1"/>
  <c r="T502" i="11"/>
  <c r="X503" i="11"/>
  <c r="I510" i="11"/>
  <c r="AA510" i="11"/>
  <c r="F510" i="11"/>
  <c r="AD506" i="11"/>
  <c r="W502" i="11"/>
  <c r="W503" i="11" s="1"/>
  <c r="R502" i="11"/>
  <c r="R503" i="11" s="1"/>
  <c r="AA502" i="11"/>
  <c r="AA503" i="11" s="1"/>
  <c r="AB515" i="11"/>
  <c r="AA515" i="11"/>
  <c r="K515" i="11"/>
  <c r="Z515" i="11"/>
  <c r="Q515" i="11"/>
  <c r="I515" i="11"/>
  <c r="P515" i="11"/>
  <c r="H515" i="11"/>
  <c r="B516" i="11"/>
  <c r="C516" i="11" s="1"/>
  <c r="G515" i="11"/>
  <c r="V515" i="11"/>
  <c r="F515" i="11"/>
  <c r="AC515" i="11"/>
  <c r="AD497" i="11"/>
  <c r="AD498" i="11" s="1"/>
  <c r="AE498" i="11" s="1"/>
  <c r="F498" i="11"/>
  <c r="N510" i="11"/>
  <c r="U502" i="11"/>
  <c r="U503" i="11" s="1"/>
  <c r="H502" i="11"/>
  <c r="H503" i="11" s="1"/>
  <c r="Z502" i="11"/>
  <c r="Z503" i="11" s="1"/>
  <c r="AC502" i="11"/>
  <c r="AC503" i="11" s="1"/>
  <c r="I514" i="11"/>
  <c r="AA514" i="11"/>
  <c r="F514" i="11"/>
  <c r="H514" i="11"/>
  <c r="Y510" i="11"/>
  <c r="L510" i="11"/>
  <c r="V510" i="11"/>
  <c r="M502" i="11"/>
  <c r="M503" i="11" s="1"/>
  <c r="P502" i="11"/>
  <c r="P503" i="11" s="1"/>
  <c r="N514" i="11"/>
  <c r="L503" i="11"/>
  <c r="J510" i="11"/>
  <c r="T510" i="11"/>
  <c r="D114" i="10"/>
  <c r="E113" i="10"/>
  <c r="U514" i="9"/>
  <c r="W514" i="9"/>
  <c r="R514" i="9"/>
  <c r="K514" i="9"/>
  <c r="S514" i="9"/>
  <c r="Y503" i="9"/>
  <c r="AA503" i="9"/>
  <c r="AD501" i="9"/>
  <c r="C519" i="9"/>
  <c r="AD505" i="9"/>
  <c r="P503" i="9"/>
  <c r="I514" i="9"/>
  <c r="M514" i="9"/>
  <c r="O514" i="9"/>
  <c r="P510" i="9"/>
  <c r="S510" i="9"/>
  <c r="AC510" i="9"/>
  <c r="Q514" i="9"/>
  <c r="AA514" i="9"/>
  <c r="F514" i="9"/>
  <c r="H514" i="9"/>
  <c r="Y510" i="9"/>
  <c r="L510" i="9"/>
  <c r="V510" i="9"/>
  <c r="S515" i="9"/>
  <c r="B516" i="9"/>
  <c r="C516" i="9" s="1"/>
  <c r="N514" i="9"/>
  <c r="P514" i="9"/>
  <c r="J510" i="9"/>
  <c r="T510" i="9"/>
  <c r="G510" i="9"/>
  <c r="X510" i="9"/>
  <c r="I506" i="9"/>
  <c r="AA506" i="9"/>
  <c r="F506" i="9"/>
  <c r="J514" i="9"/>
  <c r="L514" i="9"/>
  <c r="V514" i="9"/>
  <c r="X514" i="9"/>
  <c r="AD497" i="9"/>
  <c r="AD498" i="9" s="1"/>
  <c r="AE498" i="9" s="1"/>
  <c r="F498" i="9"/>
  <c r="AD509" i="9"/>
  <c r="R510" i="9"/>
  <c r="AB510" i="9"/>
  <c r="O510" i="9"/>
  <c r="AB502" i="9"/>
  <c r="AB503" i="9" s="1"/>
  <c r="F502" i="9"/>
  <c r="X502" i="9"/>
  <c r="X503" i="9" s="1"/>
  <c r="N510" i="9"/>
  <c r="N506" i="9"/>
  <c r="Y514" i="9"/>
  <c r="T514" i="9"/>
  <c r="B524" i="9"/>
  <c r="L519" i="9"/>
  <c r="AA519" i="9"/>
  <c r="Y519" i="9"/>
  <c r="Q519" i="9"/>
  <c r="N519" i="9"/>
  <c r="G519" i="9"/>
  <c r="B520" i="9"/>
  <c r="C520" i="9" s="1"/>
  <c r="H510" i="9"/>
  <c r="Z510" i="9"/>
  <c r="M510" i="9"/>
  <c r="W510" i="9"/>
  <c r="N502" i="9"/>
  <c r="N503" i="9" s="1"/>
  <c r="I502" i="9"/>
  <c r="I503" i="9" s="1"/>
  <c r="P507" i="9"/>
  <c r="P508" i="9" s="1"/>
  <c r="AC507" i="9"/>
  <c r="AC508" i="9" s="1"/>
  <c r="AB507" i="9"/>
  <c r="AB508" i="9" s="1"/>
  <c r="R507" i="9"/>
  <c r="R508" i="9" s="1"/>
  <c r="Q506" i="9"/>
  <c r="X506" i="9"/>
  <c r="Y506" i="9"/>
  <c r="L506" i="9"/>
  <c r="Z514" i="9"/>
  <c r="AB514" i="9"/>
  <c r="I510" i="9"/>
  <c r="K510" i="9"/>
  <c r="J511" i="9"/>
  <c r="Y511" i="9"/>
  <c r="Q511" i="9"/>
  <c r="B512" i="9"/>
  <c r="C512" i="9" s="1"/>
  <c r="W511" i="9"/>
  <c r="O511" i="9"/>
  <c r="G511" i="9"/>
  <c r="AA511" i="9"/>
  <c r="AB511" i="9"/>
  <c r="U511" i="9"/>
  <c r="T511" i="9"/>
  <c r="J502" i="9"/>
  <c r="J503" i="9" s="1"/>
  <c r="V502" i="9"/>
  <c r="V503" i="9" s="1"/>
  <c r="E113" i="8"/>
  <c r="D114" i="8"/>
  <c r="Q503" i="7"/>
  <c r="M503" i="7"/>
  <c r="X503" i="7"/>
  <c r="G514" i="7"/>
  <c r="Q514" i="7"/>
  <c r="P506" i="7"/>
  <c r="R506" i="7"/>
  <c r="AC506" i="7"/>
  <c r="Z502" i="7"/>
  <c r="Z503" i="7" s="1"/>
  <c r="T502" i="7"/>
  <c r="T503" i="7" s="1"/>
  <c r="J514" i="7"/>
  <c r="L514" i="7"/>
  <c r="O514" i="7"/>
  <c r="Y514" i="7"/>
  <c r="Z514" i="7"/>
  <c r="P510" i="7"/>
  <c r="S506" i="7"/>
  <c r="Z506" i="7"/>
  <c r="F506" i="7"/>
  <c r="O502" i="7"/>
  <c r="O503" i="7" s="1"/>
  <c r="P502" i="7"/>
  <c r="P503" i="7" s="1"/>
  <c r="AB502" i="7"/>
  <c r="AB503" i="7" s="1"/>
  <c r="M514" i="7"/>
  <c r="T514" i="7"/>
  <c r="W514" i="7"/>
  <c r="AB511" i="7"/>
  <c r="AA511" i="7"/>
  <c r="S511" i="7"/>
  <c r="K511" i="7"/>
  <c r="Z511" i="7"/>
  <c r="Q511" i="7"/>
  <c r="I511" i="7"/>
  <c r="B512" i="7"/>
  <c r="C512" i="7" s="1"/>
  <c r="W511" i="7"/>
  <c r="O511" i="7"/>
  <c r="F511" i="7"/>
  <c r="M511" i="7"/>
  <c r="H511" i="7"/>
  <c r="AC511" i="7"/>
  <c r="X511" i="7"/>
  <c r="N506" i="7"/>
  <c r="AD509" i="7"/>
  <c r="T510" i="7"/>
  <c r="K510" i="7"/>
  <c r="V510" i="7"/>
  <c r="AA506" i="7"/>
  <c r="L506" i="7"/>
  <c r="V506" i="7"/>
  <c r="F502" i="7"/>
  <c r="Y502" i="7"/>
  <c r="Y503" i="7" s="1"/>
  <c r="AC502" i="7"/>
  <c r="AC503" i="7" s="1"/>
  <c r="U514" i="7"/>
  <c r="F514" i="7"/>
  <c r="H514" i="7"/>
  <c r="AD505" i="7"/>
  <c r="T515" i="7"/>
  <c r="AC515" i="7"/>
  <c r="AA515" i="7"/>
  <c r="J515" i="7"/>
  <c r="P515" i="7"/>
  <c r="H515" i="7"/>
  <c r="B516" i="7"/>
  <c r="C516" i="7" s="1"/>
  <c r="V515" i="7"/>
  <c r="N515" i="7"/>
  <c r="I515" i="7"/>
  <c r="Y510" i="7"/>
  <c r="S510" i="7"/>
  <c r="G510" i="7"/>
  <c r="I506" i="7"/>
  <c r="T506" i="7"/>
  <c r="G506" i="7"/>
  <c r="R502" i="7"/>
  <c r="R503" i="7" s="1"/>
  <c r="K502" i="7"/>
  <c r="K503" i="7" s="1"/>
  <c r="N502" i="7"/>
  <c r="N503" i="7" s="1"/>
  <c r="K514" i="7"/>
  <c r="N514" i="7"/>
  <c r="P514" i="7"/>
  <c r="X506" i="7"/>
  <c r="AD497" i="7"/>
  <c r="AD498" i="7" s="1"/>
  <c r="AE498" i="7" s="1"/>
  <c r="F498" i="7"/>
  <c r="AB514" i="7"/>
  <c r="AB510" i="7"/>
  <c r="AA510" i="7"/>
  <c r="O510" i="7"/>
  <c r="Q506" i="7"/>
  <c r="AB506" i="7"/>
  <c r="O506" i="7"/>
  <c r="H503" i="7"/>
  <c r="J502" i="7"/>
  <c r="J503" i="7" s="1"/>
  <c r="G502" i="7"/>
  <c r="G503" i="7" s="1"/>
  <c r="S502" i="7"/>
  <c r="S503" i="7" s="1"/>
  <c r="V502" i="7"/>
  <c r="V503" i="7" s="1"/>
  <c r="S514" i="7"/>
  <c r="V514" i="7"/>
  <c r="X514" i="7"/>
  <c r="S507" i="7"/>
  <c r="Z507" i="7"/>
  <c r="R507" i="7"/>
  <c r="X507" i="7"/>
  <c r="H507" i="7"/>
  <c r="V507" i="7"/>
  <c r="M507" i="7"/>
  <c r="J507" i="7"/>
  <c r="J508" i="7" s="1"/>
  <c r="AB507" i="7"/>
  <c r="W507" i="7"/>
  <c r="W508" i="7" s="1"/>
  <c r="R514" i="7"/>
  <c r="M510" i="7"/>
  <c r="H506" i="7"/>
  <c r="Y506" i="7"/>
  <c r="M506" i="7"/>
  <c r="M508" i="7" s="1"/>
  <c r="AD501" i="7"/>
  <c r="I502" i="7"/>
  <c r="I503" i="7" s="1"/>
  <c r="W502" i="7"/>
  <c r="W503" i="7" s="1"/>
  <c r="AC514" i="7"/>
  <c r="AA514" i="7"/>
  <c r="B524" i="7"/>
  <c r="C524" i="7" s="1"/>
  <c r="U519" i="7"/>
  <c r="M519" i="7"/>
  <c r="K519" i="7"/>
  <c r="B520" i="7"/>
  <c r="C520" i="7" s="1"/>
  <c r="Z519" i="7"/>
  <c r="E114" i="6"/>
  <c r="D115" i="6"/>
  <c r="U493" i="5"/>
  <c r="O493" i="5"/>
  <c r="T493" i="5"/>
  <c r="K493" i="5"/>
  <c r="G493" i="5"/>
  <c r="K504" i="5"/>
  <c r="U504" i="5"/>
  <c r="W504" i="5"/>
  <c r="J496" i="5"/>
  <c r="K496" i="5"/>
  <c r="AD487" i="5"/>
  <c r="AD488" i="5" s="1"/>
  <c r="AC505" i="5"/>
  <c r="U505" i="5"/>
  <c r="M505" i="5"/>
  <c r="AB505" i="5"/>
  <c r="T505" i="5"/>
  <c r="L505" i="5"/>
  <c r="AA505" i="5"/>
  <c r="S505" i="5"/>
  <c r="K505" i="5"/>
  <c r="Z505" i="5"/>
  <c r="R505" i="5"/>
  <c r="J505" i="5"/>
  <c r="Y505" i="5"/>
  <c r="Q505" i="5"/>
  <c r="I505" i="5"/>
  <c r="V505" i="5"/>
  <c r="N505" i="5"/>
  <c r="F505" i="5"/>
  <c r="B506" i="5"/>
  <c r="C506" i="5" s="1"/>
  <c r="W505" i="5"/>
  <c r="H505" i="5"/>
  <c r="G505" i="5"/>
  <c r="X505" i="5"/>
  <c r="O505" i="5"/>
  <c r="P505" i="5"/>
  <c r="AD491" i="5"/>
  <c r="N504" i="5"/>
  <c r="P504" i="5"/>
  <c r="P497" i="5"/>
  <c r="Z497" i="5"/>
  <c r="Z498" i="5" s="1"/>
  <c r="F497" i="5"/>
  <c r="W497" i="5"/>
  <c r="I500" i="5"/>
  <c r="K500" i="5"/>
  <c r="G500" i="5"/>
  <c r="L500" i="5"/>
  <c r="AB493" i="5"/>
  <c r="Q492" i="5"/>
  <c r="Q493" i="5" s="1"/>
  <c r="V492" i="5"/>
  <c r="V493" i="5" s="1"/>
  <c r="H492" i="5"/>
  <c r="H493" i="5" s="1"/>
  <c r="AA492" i="5"/>
  <c r="AA493" i="5" s="1"/>
  <c r="J504" i="5"/>
  <c r="V504" i="5"/>
  <c r="X504" i="5"/>
  <c r="R496" i="5"/>
  <c r="V496" i="5"/>
  <c r="L496" i="5"/>
  <c r="X500" i="5"/>
  <c r="AA500" i="5"/>
  <c r="O500" i="5"/>
  <c r="T500" i="5"/>
  <c r="J493" i="5"/>
  <c r="N492" i="5"/>
  <c r="N493" i="5" s="1"/>
  <c r="I492" i="5"/>
  <c r="I493" i="5" s="1"/>
  <c r="P492" i="5"/>
  <c r="P493" i="5" s="1"/>
  <c r="L504" i="5"/>
  <c r="R504" i="5"/>
  <c r="B514" i="5"/>
  <c r="C514" i="5" s="1"/>
  <c r="V509" i="5"/>
  <c r="F509" i="5"/>
  <c r="AC509" i="5"/>
  <c r="U509" i="5"/>
  <c r="M509" i="5"/>
  <c r="AB509" i="5"/>
  <c r="T509" i="5"/>
  <c r="L509" i="5"/>
  <c r="N509" i="5"/>
  <c r="AA509" i="5"/>
  <c r="S509" i="5"/>
  <c r="K509" i="5"/>
  <c r="Z509" i="5"/>
  <c r="R509" i="5"/>
  <c r="J509" i="5"/>
  <c r="B510" i="5"/>
  <c r="C510" i="5" s="1"/>
  <c r="W509" i="5"/>
  <c r="O509" i="5"/>
  <c r="G509" i="5"/>
  <c r="H509" i="5"/>
  <c r="Y509" i="5"/>
  <c r="P509" i="5"/>
  <c r="X509" i="5"/>
  <c r="Q509" i="5"/>
  <c r="I509" i="5"/>
  <c r="I504" i="5"/>
  <c r="P496" i="5"/>
  <c r="P498" i="5" s="1"/>
  <c r="U496" i="5"/>
  <c r="I496" i="5"/>
  <c r="T496" i="5"/>
  <c r="R493" i="5"/>
  <c r="AD499" i="5"/>
  <c r="AD495" i="5"/>
  <c r="P500" i="5"/>
  <c r="W500" i="5"/>
  <c r="AB500" i="5"/>
  <c r="W492" i="5"/>
  <c r="W493" i="5" s="1"/>
  <c r="Y492" i="5"/>
  <c r="Y493" i="5" s="1"/>
  <c r="X492" i="5"/>
  <c r="X493" i="5" s="1"/>
  <c r="S504" i="5"/>
  <c r="Z504" i="5"/>
  <c r="G504" i="5"/>
  <c r="Q504" i="5"/>
  <c r="M496" i="5"/>
  <c r="H496" i="5"/>
  <c r="Q496" i="5"/>
  <c r="AB496" i="5"/>
  <c r="Z493" i="5"/>
  <c r="Q500" i="5"/>
  <c r="Y501" i="5"/>
  <c r="Q501" i="5"/>
  <c r="I501" i="5"/>
  <c r="X501" i="5"/>
  <c r="P501" i="5"/>
  <c r="V501" i="5"/>
  <c r="N501" i="5"/>
  <c r="F501" i="5"/>
  <c r="AA501" i="5"/>
  <c r="S501" i="5"/>
  <c r="K501" i="5"/>
  <c r="AC501" i="5"/>
  <c r="L501" i="5"/>
  <c r="Z501" i="5"/>
  <c r="J501" i="5"/>
  <c r="W501" i="5"/>
  <c r="G501" i="5"/>
  <c r="U501" i="5"/>
  <c r="T501" i="5"/>
  <c r="H501" i="5"/>
  <c r="B502" i="5"/>
  <c r="C502" i="5" s="1"/>
  <c r="O501" i="5"/>
  <c r="R501" i="5"/>
  <c r="M501" i="5"/>
  <c r="L492" i="5"/>
  <c r="L493" i="5" s="1"/>
  <c r="AA504" i="5"/>
  <c r="M504" i="5"/>
  <c r="O504" i="5"/>
  <c r="W496" i="5"/>
  <c r="X496" i="5"/>
  <c r="M493" i="5"/>
  <c r="E114" i="4"/>
  <c r="D115" i="4"/>
  <c r="L267" i="3"/>
  <c r="L268" i="3" s="1"/>
  <c r="T267" i="3"/>
  <c r="T268" i="3" s="1"/>
  <c r="D69" i="2"/>
  <c r="E68" i="2"/>
  <c r="Y267" i="3"/>
  <c r="Z267" i="3"/>
  <c r="Z268" i="3" s="1"/>
  <c r="G267" i="3"/>
  <c r="Y271" i="3"/>
  <c r="K271" i="3"/>
  <c r="M267" i="3"/>
  <c r="M268" i="3" s="1"/>
  <c r="O271" i="3"/>
  <c r="S271" i="3"/>
  <c r="G271" i="3"/>
  <c r="W267" i="3"/>
  <c r="W268" i="3" s="1"/>
  <c r="U267" i="3"/>
  <c r="U268" i="3" s="1"/>
  <c r="R279" i="3"/>
  <c r="R271" i="3"/>
  <c r="U271" i="3"/>
  <c r="Q271" i="3"/>
  <c r="Z279" i="3"/>
  <c r="W271" i="3"/>
  <c r="AC271" i="3"/>
  <c r="AC279" i="3"/>
  <c r="Z271" i="3"/>
  <c r="F271" i="3"/>
  <c r="X267" i="3"/>
  <c r="X268" i="3" s="1"/>
  <c r="O279" i="3"/>
  <c r="X271" i="3"/>
  <c r="N271" i="3"/>
  <c r="S275" i="3"/>
  <c r="L275" i="3"/>
  <c r="T275" i="3"/>
  <c r="P267" i="3"/>
  <c r="P268" i="3" s="1"/>
  <c r="AC267" i="3"/>
  <c r="AC268" i="3" s="1"/>
  <c r="O275" i="3"/>
  <c r="AA271" i="3"/>
  <c r="Q275" i="3"/>
  <c r="H271" i="3"/>
  <c r="T271" i="3"/>
  <c r="Q267" i="3"/>
  <c r="Q268" i="3" s="1"/>
  <c r="Y275" i="3"/>
  <c r="P271" i="3"/>
  <c r="M271" i="3"/>
  <c r="P279" i="3"/>
  <c r="L279" i="3"/>
  <c r="X279" i="3"/>
  <c r="AB279" i="3"/>
  <c r="I279" i="3"/>
  <c r="V267" i="3"/>
  <c r="V268" i="3" s="1"/>
  <c r="AB275" i="3"/>
  <c r="F279" i="3"/>
  <c r="L271" i="3"/>
  <c r="V271" i="3"/>
  <c r="V275" i="3"/>
  <c r="K279" i="3"/>
  <c r="N279" i="3"/>
  <c r="O267" i="3"/>
  <c r="O268" i="3" s="1"/>
  <c r="K267" i="3"/>
  <c r="K268" i="3" s="1"/>
  <c r="G275" i="3"/>
  <c r="J279" i="3"/>
  <c r="V279" i="3"/>
  <c r="J271" i="3"/>
  <c r="I271" i="3"/>
  <c r="J267" i="3"/>
  <c r="J268" i="3" s="1"/>
  <c r="S267" i="3"/>
  <c r="S268" i="3" s="1"/>
  <c r="F267" i="3"/>
  <c r="AA275" i="3"/>
  <c r="M275" i="3"/>
  <c r="W275" i="3"/>
  <c r="Q279" i="3"/>
  <c r="C272" i="3"/>
  <c r="AC272" i="3" s="1"/>
  <c r="H267" i="3"/>
  <c r="H268" i="3" s="1"/>
  <c r="AA267" i="3"/>
  <c r="AA268" i="3" s="1"/>
  <c r="N267" i="3"/>
  <c r="N268" i="3" s="1"/>
  <c r="K275" i="3"/>
  <c r="U275" i="3"/>
  <c r="H275" i="3"/>
  <c r="T279" i="3"/>
  <c r="G279" i="3"/>
  <c r="Y279" i="3"/>
  <c r="J275" i="3"/>
  <c r="AC275" i="3"/>
  <c r="P275" i="3"/>
  <c r="C284" i="3"/>
  <c r="X284" i="3" s="1"/>
  <c r="R275" i="3"/>
  <c r="F275" i="3"/>
  <c r="X275" i="3"/>
  <c r="S279" i="3"/>
  <c r="M279" i="3"/>
  <c r="W279" i="3"/>
  <c r="C280" i="3"/>
  <c r="P280" i="3" s="1"/>
  <c r="C276" i="3"/>
  <c r="X276" i="3" s="1"/>
  <c r="R267" i="3"/>
  <c r="R268" i="3" s="1"/>
  <c r="I267" i="3"/>
  <c r="I268" i="3" s="1"/>
  <c r="Z275" i="3"/>
  <c r="N275" i="3"/>
  <c r="AA279" i="3"/>
  <c r="U279" i="3"/>
  <c r="AD266" i="3"/>
  <c r="AD274" i="3"/>
  <c r="Y268" i="3"/>
  <c r="AD270" i="3"/>
  <c r="G268" i="3"/>
  <c r="AB268" i="3"/>
  <c r="B289" i="3"/>
  <c r="B285" i="3"/>
  <c r="B277" i="3"/>
  <c r="B281" i="3"/>
  <c r="AD262" i="3"/>
  <c r="AD263" i="3" s="1"/>
  <c r="F263" i="3"/>
  <c r="Q519" i="11" l="1"/>
  <c r="C524" i="11"/>
  <c r="V524" i="11" s="1"/>
  <c r="N511" i="11"/>
  <c r="X511" i="11"/>
  <c r="S511" i="11"/>
  <c r="V519" i="11"/>
  <c r="I519" i="11"/>
  <c r="AA519" i="11"/>
  <c r="B525" i="11"/>
  <c r="C525" i="11" s="1"/>
  <c r="B529" i="11"/>
  <c r="AA507" i="11"/>
  <c r="AA508" i="11" s="1"/>
  <c r="F507" i="11"/>
  <c r="X507" i="11"/>
  <c r="X508" i="11" s="1"/>
  <c r="AD510" i="11"/>
  <c r="N507" i="11"/>
  <c r="N508" i="11" s="1"/>
  <c r="I507" i="11"/>
  <c r="I508" i="11" s="1"/>
  <c r="N515" i="11"/>
  <c r="X515" i="11"/>
  <c r="S515" i="11"/>
  <c r="T511" i="11"/>
  <c r="G511" i="11"/>
  <c r="Q511" i="11"/>
  <c r="O519" i="11"/>
  <c r="Y519" i="11"/>
  <c r="L519" i="11"/>
  <c r="L507" i="11"/>
  <c r="L508" i="11" s="1"/>
  <c r="V507" i="11"/>
  <c r="V508" i="11" s="1"/>
  <c r="Q507" i="11"/>
  <c r="Q508" i="11" s="1"/>
  <c r="AB511" i="11"/>
  <c r="O511" i="11"/>
  <c r="Y511" i="11"/>
  <c r="W519" i="11"/>
  <c r="J519" i="11"/>
  <c r="T519" i="11"/>
  <c r="AD502" i="11"/>
  <c r="AD503" i="11" s="1"/>
  <c r="AE503" i="11" s="1"/>
  <c r="T507" i="11"/>
  <c r="T508" i="11" s="1"/>
  <c r="G507" i="11"/>
  <c r="G508" i="11" s="1"/>
  <c r="Y507" i="11"/>
  <c r="Y508" i="11" s="1"/>
  <c r="M511" i="11"/>
  <c r="W511" i="11"/>
  <c r="J511" i="11"/>
  <c r="H520" i="11"/>
  <c r="B521" i="11"/>
  <c r="C521" i="11" s="1"/>
  <c r="AC520" i="11"/>
  <c r="U520" i="11"/>
  <c r="W520" i="11"/>
  <c r="S520" i="11"/>
  <c r="K520" i="11"/>
  <c r="R519" i="11"/>
  <c r="AB519" i="11"/>
  <c r="AB507" i="11"/>
  <c r="AB508" i="11" s="1"/>
  <c r="O507" i="11"/>
  <c r="O508" i="11" s="1"/>
  <c r="J507" i="11"/>
  <c r="J508" i="11" s="1"/>
  <c r="O515" i="11"/>
  <c r="Y515" i="11"/>
  <c r="L515" i="11"/>
  <c r="U511" i="11"/>
  <c r="W512" i="11"/>
  <c r="O512" i="11"/>
  <c r="G512" i="11"/>
  <c r="F512" i="11"/>
  <c r="AC512" i="11"/>
  <c r="U512" i="11"/>
  <c r="M512" i="11"/>
  <c r="AB512" i="11"/>
  <c r="T512" i="11"/>
  <c r="V512" i="11"/>
  <c r="V513" i="11" s="1"/>
  <c r="AA512" i="11"/>
  <c r="AA513" i="11" s="1"/>
  <c r="S512" i="11"/>
  <c r="K512" i="11"/>
  <c r="K513" i="11" s="1"/>
  <c r="Z512" i="11"/>
  <c r="R512" i="11"/>
  <c r="J512" i="11"/>
  <c r="Q512" i="11"/>
  <c r="I512" i="11"/>
  <c r="I513" i="11" s="1"/>
  <c r="X512" i="11"/>
  <c r="P512" i="11"/>
  <c r="H512" i="11"/>
  <c r="R511" i="11"/>
  <c r="H519" i="11"/>
  <c r="Z519" i="11"/>
  <c r="M519" i="11"/>
  <c r="M507" i="11"/>
  <c r="M508" i="11" s="1"/>
  <c r="W507" i="11"/>
  <c r="W508" i="11" s="1"/>
  <c r="R507" i="11"/>
  <c r="R508" i="11" s="1"/>
  <c r="AD514" i="11"/>
  <c r="M515" i="11"/>
  <c r="W515" i="11"/>
  <c r="J515" i="11"/>
  <c r="T515" i="11"/>
  <c r="AC511" i="11"/>
  <c r="H511" i="11"/>
  <c r="Z511" i="11"/>
  <c r="F519" i="11"/>
  <c r="P519" i="11"/>
  <c r="K519" i="11"/>
  <c r="U519" i="11"/>
  <c r="K507" i="11"/>
  <c r="K508" i="11" s="1"/>
  <c r="U507" i="11"/>
  <c r="U508" i="11" s="1"/>
  <c r="H507" i="11"/>
  <c r="H508" i="11" s="1"/>
  <c r="Z507" i="11"/>
  <c r="Z508" i="11" s="1"/>
  <c r="U515" i="11"/>
  <c r="P516" i="11"/>
  <c r="H516" i="11"/>
  <c r="B517" i="11"/>
  <c r="C517" i="11" s="1"/>
  <c r="W516" i="11"/>
  <c r="O516" i="11"/>
  <c r="F516" i="11"/>
  <c r="AC516" i="11"/>
  <c r="M516" i="11"/>
  <c r="AB516" i="11"/>
  <c r="G516" i="11"/>
  <c r="AA516" i="11"/>
  <c r="S516" i="11"/>
  <c r="Z516" i="11"/>
  <c r="R516" i="11"/>
  <c r="Q516" i="11"/>
  <c r="I516" i="11"/>
  <c r="R515" i="11"/>
  <c r="F511" i="11"/>
  <c r="P511" i="11"/>
  <c r="N519" i="11"/>
  <c r="X519" i="11"/>
  <c r="S519" i="11"/>
  <c r="S507" i="11"/>
  <c r="S508" i="11" s="1"/>
  <c r="AC507" i="11"/>
  <c r="AC508" i="11" s="1"/>
  <c r="E114" i="10"/>
  <c r="D115" i="10"/>
  <c r="C524" i="9"/>
  <c r="U507" i="9"/>
  <c r="U508" i="9" s="1"/>
  <c r="H507" i="9"/>
  <c r="H508" i="9" s="1"/>
  <c r="Z507" i="9"/>
  <c r="Z508" i="9" s="1"/>
  <c r="M515" i="9"/>
  <c r="I515" i="9"/>
  <c r="AA515" i="9"/>
  <c r="AA507" i="9"/>
  <c r="AA508" i="9" s="1"/>
  <c r="F507" i="9"/>
  <c r="X507" i="9"/>
  <c r="O519" i="9"/>
  <c r="J519" i="9"/>
  <c r="T519" i="9"/>
  <c r="O515" i="9"/>
  <c r="Y515" i="9"/>
  <c r="L515" i="9"/>
  <c r="G515" i="9"/>
  <c r="AD510" i="9"/>
  <c r="AC511" i="9"/>
  <c r="G512" i="9"/>
  <c r="G513" i="9" s="1"/>
  <c r="V512" i="9"/>
  <c r="T512" i="9"/>
  <c r="T513" i="9" s="1"/>
  <c r="L512" i="9"/>
  <c r="F512" i="9"/>
  <c r="J512" i="9"/>
  <c r="Y512" i="9"/>
  <c r="Y513" i="9" s="1"/>
  <c r="X512" i="9"/>
  <c r="R511" i="9"/>
  <c r="K507" i="9"/>
  <c r="K508" i="9" s="1"/>
  <c r="N507" i="9"/>
  <c r="N508" i="9" s="1"/>
  <c r="I507" i="9"/>
  <c r="I508" i="9" s="1"/>
  <c r="V519" i="9"/>
  <c r="R519" i="9"/>
  <c r="AB519" i="9"/>
  <c r="V515" i="9"/>
  <c r="W515" i="9"/>
  <c r="J515" i="9"/>
  <c r="T515" i="9"/>
  <c r="AD514" i="9"/>
  <c r="H511" i="9"/>
  <c r="Z511" i="9"/>
  <c r="L507" i="9"/>
  <c r="L508" i="9" s="1"/>
  <c r="V507" i="9"/>
  <c r="V508" i="9" s="1"/>
  <c r="Q507" i="9"/>
  <c r="Q508" i="9" s="1"/>
  <c r="H519" i="9"/>
  <c r="Z519" i="9"/>
  <c r="M519" i="9"/>
  <c r="U515" i="9"/>
  <c r="H516" i="9"/>
  <c r="B517" i="9"/>
  <c r="C517" i="9" s="1"/>
  <c r="W516" i="9"/>
  <c r="AC516" i="9"/>
  <c r="U516" i="9"/>
  <c r="M516" i="9"/>
  <c r="O516" i="9"/>
  <c r="S516" i="9"/>
  <c r="K516" i="9"/>
  <c r="J516" i="9"/>
  <c r="Y516" i="9"/>
  <c r="R515" i="9"/>
  <c r="AB515" i="9"/>
  <c r="F511" i="9"/>
  <c r="P511" i="9"/>
  <c r="K511" i="9"/>
  <c r="S507" i="9"/>
  <c r="S508" i="9" s="1"/>
  <c r="G507" i="9"/>
  <c r="G508" i="9" s="1"/>
  <c r="Y507" i="9"/>
  <c r="Y508" i="9" s="1"/>
  <c r="I520" i="9"/>
  <c r="P520" i="9"/>
  <c r="H520" i="9"/>
  <c r="B521" i="9"/>
  <c r="C521" i="9" s="1"/>
  <c r="V520" i="9"/>
  <c r="F520" i="9"/>
  <c r="AC520" i="9"/>
  <c r="U520" i="9"/>
  <c r="L520" i="9"/>
  <c r="W520" i="9"/>
  <c r="S520" i="9"/>
  <c r="R520" i="9"/>
  <c r="K520" i="9"/>
  <c r="P519" i="9"/>
  <c r="K519" i="9"/>
  <c r="U519" i="9"/>
  <c r="N515" i="9"/>
  <c r="H515" i="9"/>
  <c r="Z515" i="9"/>
  <c r="Q515" i="9"/>
  <c r="L511" i="9"/>
  <c r="N511" i="9"/>
  <c r="X511" i="9"/>
  <c r="S511" i="9"/>
  <c r="X508" i="9"/>
  <c r="T507" i="9"/>
  <c r="T508" i="9" s="1"/>
  <c r="O507" i="9"/>
  <c r="O508" i="9" s="1"/>
  <c r="J507" i="9"/>
  <c r="J508" i="9" s="1"/>
  <c r="W519" i="9"/>
  <c r="X519" i="9"/>
  <c r="S519" i="9"/>
  <c r="AC519" i="9"/>
  <c r="AD506" i="9"/>
  <c r="F508" i="9"/>
  <c r="AC515" i="9"/>
  <c r="P515" i="9"/>
  <c r="K515" i="9"/>
  <c r="M511" i="9"/>
  <c r="V511" i="9"/>
  <c r="I511" i="9"/>
  <c r="M507" i="9"/>
  <c r="M508" i="9" s="1"/>
  <c r="W507" i="9"/>
  <c r="W508" i="9" s="1"/>
  <c r="F519" i="9"/>
  <c r="I519" i="9"/>
  <c r="B525" i="9"/>
  <c r="C525" i="9" s="1"/>
  <c r="W524" i="9"/>
  <c r="O524" i="9"/>
  <c r="G524" i="9"/>
  <c r="B529" i="9"/>
  <c r="C529" i="9" s="1"/>
  <c r="U524" i="9"/>
  <c r="M524" i="9"/>
  <c r="AA524" i="9"/>
  <c r="S524" i="9"/>
  <c r="R524" i="9"/>
  <c r="P524" i="9"/>
  <c r="L524" i="9"/>
  <c r="AD502" i="9"/>
  <c r="AD503" i="9" s="1"/>
  <c r="AE503" i="9" s="1"/>
  <c r="F503" i="9"/>
  <c r="J513" i="9"/>
  <c r="F515" i="9"/>
  <c r="X515" i="9"/>
  <c r="E114" i="8"/>
  <c r="D115" i="8"/>
  <c r="Z508" i="7"/>
  <c r="H508" i="7"/>
  <c r="AD510" i="7"/>
  <c r="X508" i="7"/>
  <c r="J520" i="7"/>
  <c r="Q520" i="7"/>
  <c r="I520" i="7"/>
  <c r="B521" i="7"/>
  <c r="C521" i="7" s="1"/>
  <c r="W520" i="7"/>
  <c r="G520" i="7"/>
  <c r="AC520" i="7"/>
  <c r="L520" i="7"/>
  <c r="X520" i="7"/>
  <c r="AA520" i="7"/>
  <c r="V520" i="7"/>
  <c r="S519" i="7"/>
  <c r="AC519" i="7"/>
  <c r="AD502" i="7"/>
  <c r="AD503" i="7" s="1"/>
  <c r="AE503" i="7" s="1"/>
  <c r="H519" i="7"/>
  <c r="AA519" i="7"/>
  <c r="B525" i="7"/>
  <c r="C525" i="7" s="1"/>
  <c r="B529" i="7"/>
  <c r="C529" i="7" s="1"/>
  <c r="Z524" i="7"/>
  <c r="P507" i="7"/>
  <c r="P508" i="7" s="1"/>
  <c r="K507" i="7"/>
  <c r="K508" i="7" s="1"/>
  <c r="AB508" i="7"/>
  <c r="Q515" i="7"/>
  <c r="X515" i="7"/>
  <c r="L515" i="7"/>
  <c r="V508" i="7"/>
  <c r="G512" i="7"/>
  <c r="AD506" i="7"/>
  <c r="F503" i="7"/>
  <c r="G519" i="7"/>
  <c r="J519" i="7"/>
  <c r="X519" i="7"/>
  <c r="L519" i="7"/>
  <c r="N519" i="7"/>
  <c r="G507" i="7"/>
  <c r="G508" i="7" s="1"/>
  <c r="U507" i="7"/>
  <c r="U508" i="7" s="1"/>
  <c r="I507" i="7"/>
  <c r="I508" i="7" s="1"/>
  <c r="AA507" i="7"/>
  <c r="AA508" i="7" s="1"/>
  <c r="G515" i="7"/>
  <c r="R515" i="7"/>
  <c r="AB515" i="7"/>
  <c r="AD514" i="7"/>
  <c r="S508" i="7"/>
  <c r="R508" i="7"/>
  <c r="O519" i="7"/>
  <c r="I519" i="7"/>
  <c r="T519" i="7"/>
  <c r="V519" i="7"/>
  <c r="L507" i="7"/>
  <c r="L508" i="7" s="1"/>
  <c r="AC507" i="7"/>
  <c r="AC508" i="7" s="1"/>
  <c r="Q507" i="7"/>
  <c r="Q508" i="7" s="1"/>
  <c r="O515" i="7"/>
  <c r="Z515" i="7"/>
  <c r="M515" i="7"/>
  <c r="N511" i="7"/>
  <c r="Y511" i="7"/>
  <c r="L511" i="7"/>
  <c r="F519" i="7"/>
  <c r="R519" i="7"/>
  <c r="Q519" i="7"/>
  <c r="AB519" i="7"/>
  <c r="O507" i="7"/>
  <c r="O508" i="7" s="1"/>
  <c r="F507" i="7"/>
  <c r="F508" i="7" s="1"/>
  <c r="Y507" i="7"/>
  <c r="Y508" i="7" s="1"/>
  <c r="Y515" i="7"/>
  <c r="W515" i="7"/>
  <c r="K515" i="7"/>
  <c r="U515" i="7"/>
  <c r="U511" i="7"/>
  <c r="V511" i="7"/>
  <c r="J511" i="7"/>
  <c r="T511" i="7"/>
  <c r="P519" i="7"/>
  <c r="W519" i="7"/>
  <c r="Y519" i="7"/>
  <c r="T507" i="7"/>
  <c r="T508" i="7" s="1"/>
  <c r="N507" i="7"/>
  <c r="N508" i="7" s="1"/>
  <c r="F515" i="7"/>
  <c r="I516" i="7"/>
  <c r="X516" i="7"/>
  <c r="B517" i="7"/>
  <c r="C517" i="7" s="1"/>
  <c r="V516" i="7"/>
  <c r="N516" i="7"/>
  <c r="P516" i="7"/>
  <c r="S516" i="7"/>
  <c r="K516" i="7"/>
  <c r="S515" i="7"/>
  <c r="P511" i="7"/>
  <c r="G511" i="7"/>
  <c r="R511" i="7"/>
  <c r="D116" i="6"/>
  <c r="E115" i="6"/>
  <c r="W498" i="5"/>
  <c r="Y510" i="5"/>
  <c r="B511" i="5"/>
  <c r="C511" i="5" s="1"/>
  <c r="O510" i="5"/>
  <c r="G510" i="5"/>
  <c r="L510" i="5"/>
  <c r="AC510" i="5"/>
  <c r="I510" i="5"/>
  <c r="T497" i="5"/>
  <c r="T498" i="5" s="1"/>
  <c r="R497" i="5"/>
  <c r="R498" i="5" s="1"/>
  <c r="H497" i="5"/>
  <c r="H498" i="5" s="1"/>
  <c r="Y497" i="5"/>
  <c r="Y498" i="5" s="1"/>
  <c r="V497" i="5"/>
  <c r="V498" i="5" s="1"/>
  <c r="M497" i="5"/>
  <c r="M498" i="5" s="1"/>
  <c r="X497" i="5"/>
  <c r="X498" i="5" s="1"/>
  <c r="Y506" i="5"/>
  <c r="Q506" i="5"/>
  <c r="I506" i="5"/>
  <c r="P506" i="5"/>
  <c r="H506" i="5"/>
  <c r="B507" i="5"/>
  <c r="C507" i="5" s="1"/>
  <c r="W506" i="5"/>
  <c r="O506" i="5"/>
  <c r="G506" i="5"/>
  <c r="V506" i="5"/>
  <c r="F506" i="5"/>
  <c r="AC506" i="5"/>
  <c r="U506" i="5"/>
  <c r="M506" i="5"/>
  <c r="Z506" i="5"/>
  <c r="R506" i="5"/>
  <c r="J506" i="5"/>
  <c r="X506" i="5"/>
  <c r="AB506" i="5"/>
  <c r="T506" i="5"/>
  <c r="K506" i="5"/>
  <c r="AA506" i="5"/>
  <c r="S506" i="5"/>
  <c r="L506" i="5"/>
  <c r="AD500" i="5"/>
  <c r="S497" i="5"/>
  <c r="S498" i="5" s="1"/>
  <c r="K497" i="5"/>
  <c r="K498" i="5" s="1"/>
  <c r="U497" i="5"/>
  <c r="U498" i="5" s="1"/>
  <c r="AD505" i="5"/>
  <c r="AA497" i="5"/>
  <c r="AA498" i="5" s="1"/>
  <c r="AC497" i="5"/>
  <c r="AC498" i="5" s="1"/>
  <c r="I497" i="5"/>
  <c r="I498" i="5" s="1"/>
  <c r="L497" i="5"/>
  <c r="L498" i="5" s="1"/>
  <c r="G497" i="5"/>
  <c r="G498" i="5" s="1"/>
  <c r="AD496" i="5"/>
  <c r="AA514" i="5"/>
  <c r="R514" i="5"/>
  <c r="I514" i="5"/>
  <c r="B515" i="5"/>
  <c r="C515" i="5" s="1"/>
  <c r="AB514" i="5"/>
  <c r="K514" i="5"/>
  <c r="AC514" i="5"/>
  <c r="B519" i="5"/>
  <c r="C519" i="5" s="1"/>
  <c r="N514" i="5"/>
  <c r="AC502" i="5"/>
  <c r="AC503" i="5" s="1"/>
  <c r="AB502" i="5"/>
  <c r="U502" i="5"/>
  <c r="U503" i="5" s="1"/>
  <c r="M502" i="5"/>
  <c r="M503" i="5" s="1"/>
  <c r="T502" i="5"/>
  <c r="T503" i="5" s="1"/>
  <c r="L502" i="5"/>
  <c r="L503" i="5" s="1"/>
  <c r="Z502" i="5"/>
  <c r="Z503" i="5" s="1"/>
  <c r="R502" i="5"/>
  <c r="R503" i="5" s="1"/>
  <c r="J502" i="5"/>
  <c r="J503" i="5" s="1"/>
  <c r="W502" i="5"/>
  <c r="O502" i="5"/>
  <c r="O503" i="5" s="1"/>
  <c r="G502" i="5"/>
  <c r="G503" i="5" s="1"/>
  <c r="P502" i="5"/>
  <c r="P503" i="5" s="1"/>
  <c r="N502" i="5"/>
  <c r="N503" i="5" s="1"/>
  <c r="AA502" i="5"/>
  <c r="AA503" i="5" s="1"/>
  <c r="K502" i="5"/>
  <c r="K503" i="5" s="1"/>
  <c r="Y502" i="5"/>
  <c r="Y503" i="5" s="1"/>
  <c r="I502" i="5"/>
  <c r="I503" i="5" s="1"/>
  <c r="X502" i="5"/>
  <c r="X503" i="5" s="1"/>
  <c r="H502" i="5"/>
  <c r="H503" i="5" s="1"/>
  <c r="V502" i="5"/>
  <c r="V503" i="5" s="1"/>
  <c r="F502" i="5"/>
  <c r="F503" i="5" s="1"/>
  <c r="Q502" i="5"/>
  <c r="Q503" i="5" s="1"/>
  <c r="S502" i="5"/>
  <c r="S503" i="5" s="1"/>
  <c r="AD509" i="5"/>
  <c r="N497" i="5"/>
  <c r="N498" i="5" s="1"/>
  <c r="AB497" i="5"/>
  <c r="AB498" i="5" s="1"/>
  <c r="O497" i="5"/>
  <c r="O498" i="5" s="1"/>
  <c r="W503" i="5"/>
  <c r="AE488" i="5"/>
  <c r="AF488" i="5"/>
  <c r="H105" i="4" s="1"/>
  <c r="AB501" i="5"/>
  <c r="F498" i="5"/>
  <c r="AD492" i="5"/>
  <c r="AD493" i="5" s="1"/>
  <c r="AE493" i="5" s="1"/>
  <c r="Q497" i="5"/>
  <c r="Q498" i="5" s="1"/>
  <c r="J497" i="5"/>
  <c r="J498" i="5" s="1"/>
  <c r="AD504" i="5"/>
  <c r="D116" i="4"/>
  <c r="E115" i="4"/>
  <c r="E69" i="2"/>
  <c r="D70" i="2"/>
  <c r="I272" i="3"/>
  <c r="I273" i="3" s="1"/>
  <c r="M272" i="3"/>
  <c r="M273" i="3" s="1"/>
  <c r="N280" i="3"/>
  <c r="Z284" i="3"/>
  <c r="U272" i="3"/>
  <c r="U273" i="3" s="1"/>
  <c r="K280" i="3"/>
  <c r="V280" i="3"/>
  <c r="L284" i="3"/>
  <c r="Z276" i="3"/>
  <c r="R280" i="3"/>
  <c r="G280" i="3"/>
  <c r="AB284" i="3"/>
  <c r="O280" i="3"/>
  <c r="N284" i="3"/>
  <c r="Z280" i="3"/>
  <c r="N276" i="3"/>
  <c r="L280" i="3"/>
  <c r="X280" i="3"/>
  <c r="V284" i="3"/>
  <c r="V276" i="3"/>
  <c r="T280" i="3"/>
  <c r="I280" i="3"/>
  <c r="O284" i="3"/>
  <c r="R272" i="3"/>
  <c r="R273" i="3" s="1"/>
  <c r="L276" i="3"/>
  <c r="I276" i="3"/>
  <c r="AB280" i="3"/>
  <c r="Q280" i="3"/>
  <c r="I284" i="3"/>
  <c r="O272" i="3"/>
  <c r="O273" i="3" s="1"/>
  <c r="Q276" i="3"/>
  <c r="F280" i="3"/>
  <c r="Y280" i="3"/>
  <c r="K284" i="3"/>
  <c r="Q284" i="3"/>
  <c r="X272" i="3"/>
  <c r="X273" i="3" s="1"/>
  <c r="T276" i="3"/>
  <c r="G276" i="3"/>
  <c r="Y276" i="3"/>
  <c r="T284" i="3"/>
  <c r="G284" i="3"/>
  <c r="Y284" i="3"/>
  <c r="W272" i="3"/>
  <c r="Q272" i="3"/>
  <c r="Q273" i="3" s="1"/>
  <c r="F272" i="3"/>
  <c r="AA272" i="3"/>
  <c r="AA273" i="3" s="1"/>
  <c r="Y272" i="3"/>
  <c r="Y273" i="3" s="1"/>
  <c r="N272" i="3"/>
  <c r="N273" i="3" s="1"/>
  <c r="C277" i="3"/>
  <c r="X277" i="3" s="1"/>
  <c r="S284" i="3"/>
  <c r="M284" i="3"/>
  <c r="W284" i="3"/>
  <c r="G272" i="3"/>
  <c r="G273" i="3" s="1"/>
  <c r="K272" i="3"/>
  <c r="K273" i="3" s="1"/>
  <c r="V272" i="3"/>
  <c r="V273" i="3" s="1"/>
  <c r="AB276" i="3"/>
  <c r="M276" i="3"/>
  <c r="W276" i="3"/>
  <c r="C285" i="3"/>
  <c r="Q285" i="3" s="1"/>
  <c r="AA276" i="3"/>
  <c r="U276" i="3"/>
  <c r="H276" i="3"/>
  <c r="S280" i="3"/>
  <c r="M280" i="3"/>
  <c r="W280" i="3"/>
  <c r="AA284" i="3"/>
  <c r="U284" i="3"/>
  <c r="H284" i="3"/>
  <c r="J272" i="3"/>
  <c r="J273" i="3" s="1"/>
  <c r="S272" i="3"/>
  <c r="S273" i="3" s="1"/>
  <c r="Z272" i="3"/>
  <c r="Z273" i="3" s="1"/>
  <c r="C281" i="3"/>
  <c r="P281" i="3" s="1"/>
  <c r="S276" i="3"/>
  <c r="J276" i="3"/>
  <c r="AC276" i="3"/>
  <c r="P276" i="3"/>
  <c r="AA280" i="3"/>
  <c r="U280" i="3"/>
  <c r="H280" i="3"/>
  <c r="J284" i="3"/>
  <c r="AC284" i="3"/>
  <c r="P284" i="3"/>
  <c r="H272" i="3"/>
  <c r="H273" i="3" s="1"/>
  <c r="L272" i="3"/>
  <c r="L273" i="3" s="1"/>
  <c r="AB272" i="3"/>
  <c r="AB273" i="3" s="1"/>
  <c r="O276" i="3"/>
  <c r="K276" i="3"/>
  <c r="C289" i="3"/>
  <c r="P289" i="3" s="1"/>
  <c r="R276" i="3"/>
  <c r="F276" i="3"/>
  <c r="J280" i="3"/>
  <c r="AC280" i="3"/>
  <c r="R284" i="3"/>
  <c r="F284" i="3"/>
  <c r="P272" i="3"/>
  <c r="P273" i="3" s="1"/>
  <c r="T272" i="3"/>
  <c r="T273" i="3" s="1"/>
  <c r="AE263" i="3"/>
  <c r="AD275" i="3"/>
  <c r="W273" i="3"/>
  <c r="AC273" i="3"/>
  <c r="B294" i="3"/>
  <c r="B290" i="3"/>
  <c r="B282" i="3"/>
  <c r="B286" i="3"/>
  <c r="AD271" i="3"/>
  <c r="AD267" i="3"/>
  <c r="AD268" i="3" s="1"/>
  <c r="AE268" i="3" s="1"/>
  <c r="F268" i="3"/>
  <c r="AD279" i="3"/>
  <c r="P524" i="11" l="1"/>
  <c r="H513" i="11"/>
  <c r="AC513" i="11"/>
  <c r="T524" i="11"/>
  <c r="P513" i="11"/>
  <c r="X524" i="11"/>
  <c r="I524" i="11"/>
  <c r="R513" i="11"/>
  <c r="AA524" i="11"/>
  <c r="M524" i="11"/>
  <c r="Z513" i="11"/>
  <c r="C529" i="11"/>
  <c r="G529" i="11" s="1"/>
  <c r="AD515" i="11"/>
  <c r="J513" i="11"/>
  <c r="W513" i="11"/>
  <c r="T513" i="11"/>
  <c r="U521" i="11"/>
  <c r="Q521" i="11"/>
  <c r="B522" i="11"/>
  <c r="C522" i="11" s="1"/>
  <c r="G521" i="11"/>
  <c r="B530" i="11"/>
  <c r="C530" i="11" s="1"/>
  <c r="B534" i="11"/>
  <c r="AD511" i="11"/>
  <c r="K516" i="11"/>
  <c r="U516" i="11"/>
  <c r="L517" i="11"/>
  <c r="S517" i="11"/>
  <c r="S518" i="11" s="1"/>
  <c r="Y517" i="11"/>
  <c r="Q517" i="11"/>
  <c r="Q518" i="11" s="1"/>
  <c r="O517" i="11"/>
  <c r="O518" i="11" s="1"/>
  <c r="G517" i="11"/>
  <c r="G518" i="11" s="1"/>
  <c r="V517" i="11"/>
  <c r="N517" i="11"/>
  <c r="AA520" i="11"/>
  <c r="F520" i="11"/>
  <c r="P520" i="11"/>
  <c r="M513" i="11"/>
  <c r="AD507" i="11"/>
  <c r="AD508" i="11" s="1"/>
  <c r="AE508" i="11" s="1"/>
  <c r="F508" i="11"/>
  <c r="AB524" i="11"/>
  <c r="G524" i="11"/>
  <c r="Q524" i="11"/>
  <c r="S513" i="11"/>
  <c r="U513" i="11"/>
  <c r="N520" i="11"/>
  <c r="X520" i="11"/>
  <c r="F513" i="11"/>
  <c r="O524" i="11"/>
  <c r="Y524" i="11"/>
  <c r="X513" i="11"/>
  <c r="L520" i="11"/>
  <c r="V520" i="11"/>
  <c r="I520" i="11"/>
  <c r="U524" i="11"/>
  <c r="W524" i="11"/>
  <c r="J524" i="11"/>
  <c r="N516" i="11"/>
  <c r="N518" i="11" s="1"/>
  <c r="X516" i="11"/>
  <c r="J520" i="11"/>
  <c r="T520" i="11"/>
  <c r="G520" i="11"/>
  <c r="Q520" i="11"/>
  <c r="O513" i="11"/>
  <c r="Q513" i="11"/>
  <c r="K524" i="11"/>
  <c r="AC524" i="11"/>
  <c r="V525" i="11"/>
  <c r="T525" i="11"/>
  <c r="L525" i="11"/>
  <c r="AC525" i="11"/>
  <c r="J525" i="11"/>
  <c r="Y525" i="11"/>
  <c r="Q525" i="11"/>
  <c r="B526" i="11"/>
  <c r="C526" i="11" s="1"/>
  <c r="O525" i="11"/>
  <c r="H525" i="11"/>
  <c r="G525" i="11"/>
  <c r="R524" i="11"/>
  <c r="Y516" i="11"/>
  <c r="L516" i="11"/>
  <c r="V516" i="11"/>
  <c r="N512" i="11"/>
  <c r="N513" i="11" s="1"/>
  <c r="R520" i="11"/>
  <c r="AB520" i="11"/>
  <c r="O520" i="11"/>
  <c r="Y520" i="11"/>
  <c r="AB513" i="11"/>
  <c r="G513" i="11"/>
  <c r="L524" i="11"/>
  <c r="F524" i="11"/>
  <c r="H524" i="11"/>
  <c r="Z524" i="11"/>
  <c r="J516" i="11"/>
  <c r="T516" i="11"/>
  <c r="AD519" i="11"/>
  <c r="Y512" i="11"/>
  <c r="Y513" i="11" s="1"/>
  <c r="L512" i="11"/>
  <c r="L513" i="11" s="1"/>
  <c r="Z520" i="11"/>
  <c r="M520" i="11"/>
  <c r="S524" i="11"/>
  <c r="N524" i="11"/>
  <c r="D116" i="10"/>
  <c r="E115" i="10"/>
  <c r="L513" i="9"/>
  <c r="AD519" i="9"/>
  <c r="U521" i="9"/>
  <c r="M521" i="9"/>
  <c r="AB521" i="9"/>
  <c r="T521" i="9"/>
  <c r="K521" i="9"/>
  <c r="Z521" i="9"/>
  <c r="R521" i="9"/>
  <c r="Q521" i="9"/>
  <c r="P521" i="9"/>
  <c r="H521" i="9"/>
  <c r="V521" i="9"/>
  <c r="G521" i="9"/>
  <c r="F521" i="9"/>
  <c r="B522" i="9"/>
  <c r="C522" i="9" s="1"/>
  <c r="N512" i="9"/>
  <c r="N513" i="9" s="1"/>
  <c r="AC524" i="9"/>
  <c r="AC525" i="9"/>
  <c r="U525" i="9"/>
  <c r="M525" i="9"/>
  <c r="J525" i="9"/>
  <c r="Y525" i="9"/>
  <c r="Q525" i="9"/>
  <c r="B526" i="9"/>
  <c r="C526" i="9" s="1"/>
  <c r="N525" i="9"/>
  <c r="L525" i="9"/>
  <c r="H525" i="9"/>
  <c r="AA525" i="9"/>
  <c r="T525" i="9"/>
  <c r="P525" i="9"/>
  <c r="N520" i="9"/>
  <c r="X520" i="9"/>
  <c r="R516" i="9"/>
  <c r="AA516" i="9"/>
  <c r="F516" i="9"/>
  <c r="P516" i="9"/>
  <c r="R512" i="9"/>
  <c r="R513" i="9" s="1"/>
  <c r="AB512" i="9"/>
  <c r="AB513" i="9" s="1"/>
  <c r="O512" i="9"/>
  <c r="O513" i="9" s="1"/>
  <c r="H524" i="9"/>
  <c r="N516" i="9"/>
  <c r="X516" i="9"/>
  <c r="P512" i="9"/>
  <c r="P513" i="9" s="1"/>
  <c r="Z512" i="9"/>
  <c r="Z513" i="9" s="1"/>
  <c r="M512" i="9"/>
  <c r="M513" i="9" s="1"/>
  <c r="W512" i="9"/>
  <c r="W513" i="9" s="1"/>
  <c r="AD507" i="9"/>
  <c r="AD508" i="9" s="1"/>
  <c r="AE508" i="9" s="1"/>
  <c r="T524" i="9"/>
  <c r="Z524" i="9"/>
  <c r="X524" i="9"/>
  <c r="N524" i="9"/>
  <c r="Q524" i="9"/>
  <c r="V513" i="9"/>
  <c r="AA520" i="9"/>
  <c r="T520" i="9"/>
  <c r="G520" i="9"/>
  <c r="Q520" i="9"/>
  <c r="Q516" i="9"/>
  <c r="L516" i="9"/>
  <c r="V516" i="9"/>
  <c r="I512" i="9"/>
  <c r="I513" i="9" s="1"/>
  <c r="K512" i="9"/>
  <c r="K513" i="9" s="1"/>
  <c r="U512" i="9"/>
  <c r="U513" i="9" s="1"/>
  <c r="F524" i="9"/>
  <c r="I524" i="9"/>
  <c r="AB524" i="9"/>
  <c r="K524" i="9"/>
  <c r="V524" i="9"/>
  <c r="Y524" i="9"/>
  <c r="Z520" i="9"/>
  <c r="AB520" i="9"/>
  <c r="O520" i="9"/>
  <c r="Y520" i="9"/>
  <c r="AD511" i="9"/>
  <c r="F513" i="9"/>
  <c r="Z516" i="9"/>
  <c r="T516" i="9"/>
  <c r="G516" i="9"/>
  <c r="H512" i="9"/>
  <c r="H513" i="9" s="1"/>
  <c r="S512" i="9"/>
  <c r="S513" i="9" s="1"/>
  <c r="AC512" i="9"/>
  <c r="AC513" i="9" s="1"/>
  <c r="AB517" i="9"/>
  <c r="AA517" i="9"/>
  <c r="S517" i="9"/>
  <c r="S518" i="9" s="1"/>
  <c r="K517" i="9"/>
  <c r="K518" i="9" s="1"/>
  <c r="Z517" i="9"/>
  <c r="Q517" i="9"/>
  <c r="I517" i="9"/>
  <c r="X517" i="9"/>
  <c r="P517" i="9"/>
  <c r="H517" i="9"/>
  <c r="H518" i="9" s="1"/>
  <c r="N517" i="9"/>
  <c r="M517" i="9"/>
  <c r="M518" i="9" s="1"/>
  <c r="F517" i="9"/>
  <c r="U517" i="9"/>
  <c r="U518" i="9" s="1"/>
  <c r="AC517" i="9"/>
  <c r="AC518" i="9" s="1"/>
  <c r="AD515" i="9"/>
  <c r="J524" i="9"/>
  <c r="B530" i="9"/>
  <c r="C530" i="9" s="1"/>
  <c r="W529" i="9"/>
  <c r="O529" i="9"/>
  <c r="G529" i="9"/>
  <c r="B534" i="9"/>
  <c r="C534" i="9" s="1"/>
  <c r="F529" i="9"/>
  <c r="AC529" i="9"/>
  <c r="U529" i="9"/>
  <c r="M529" i="9"/>
  <c r="AB529" i="9"/>
  <c r="T529" i="9"/>
  <c r="V529" i="9"/>
  <c r="AA529" i="9"/>
  <c r="S529" i="9"/>
  <c r="K529" i="9"/>
  <c r="Z529" i="9"/>
  <c r="R529" i="9"/>
  <c r="J529" i="9"/>
  <c r="P529" i="9"/>
  <c r="H529" i="9"/>
  <c r="Q529" i="9"/>
  <c r="I529" i="9"/>
  <c r="Y529" i="9"/>
  <c r="X513" i="9"/>
  <c r="J520" i="9"/>
  <c r="M520" i="9"/>
  <c r="I516" i="9"/>
  <c r="AB516" i="9"/>
  <c r="Q512" i="9"/>
  <c r="Q513" i="9" s="1"/>
  <c r="AA512" i="9"/>
  <c r="AA513" i="9" s="1"/>
  <c r="D116" i="8"/>
  <c r="E115" i="8"/>
  <c r="I512" i="7"/>
  <c r="I513" i="7" s="1"/>
  <c r="K524" i="7"/>
  <c r="V524" i="7"/>
  <c r="X524" i="7"/>
  <c r="L512" i="7"/>
  <c r="U512" i="7"/>
  <c r="U513" i="7" s="1"/>
  <c r="H512" i="7"/>
  <c r="H513" i="7" s="1"/>
  <c r="S524" i="7"/>
  <c r="B530" i="7"/>
  <c r="C530" i="7" s="1"/>
  <c r="O529" i="7"/>
  <c r="B534" i="7"/>
  <c r="C534" i="7" s="1"/>
  <c r="F529" i="7"/>
  <c r="AC529" i="7"/>
  <c r="M529" i="7"/>
  <c r="G529" i="7"/>
  <c r="AA529" i="7"/>
  <c r="S529" i="7"/>
  <c r="Z529" i="7"/>
  <c r="P529" i="7"/>
  <c r="H529" i="7"/>
  <c r="Q529" i="7"/>
  <c r="Y529" i="7"/>
  <c r="I524" i="7"/>
  <c r="O520" i="7"/>
  <c r="Y520" i="7"/>
  <c r="O516" i="7"/>
  <c r="Y516" i="7"/>
  <c r="AA524" i="7"/>
  <c r="AC516" i="7"/>
  <c r="AD515" i="7"/>
  <c r="T512" i="7"/>
  <c r="T513" i="7" s="1"/>
  <c r="R512" i="7"/>
  <c r="R513" i="7" s="1"/>
  <c r="F512" i="7"/>
  <c r="X512" i="7"/>
  <c r="X513" i="7" s="1"/>
  <c r="M524" i="7"/>
  <c r="O524" i="7"/>
  <c r="Y524" i="7"/>
  <c r="F520" i="7"/>
  <c r="T520" i="7"/>
  <c r="AC521" i="7"/>
  <c r="U521" i="7"/>
  <c r="S521" i="7"/>
  <c r="P521" i="7"/>
  <c r="B522" i="7"/>
  <c r="C522" i="7" s="1"/>
  <c r="G521" i="7"/>
  <c r="R520" i="7"/>
  <c r="N524" i="7"/>
  <c r="Q516" i="7"/>
  <c r="J516" i="7"/>
  <c r="J512" i="7"/>
  <c r="J513" i="7" s="1"/>
  <c r="L516" i="7"/>
  <c r="R516" i="7"/>
  <c r="T516" i="7"/>
  <c r="AB517" i="7"/>
  <c r="T517" i="7"/>
  <c r="L517" i="7"/>
  <c r="AC517" i="7"/>
  <c r="AA517" i="7"/>
  <c r="R517" i="7"/>
  <c r="J517" i="7"/>
  <c r="X517" i="7"/>
  <c r="X518" i="7" s="1"/>
  <c r="P517" i="7"/>
  <c r="P518" i="7" s="1"/>
  <c r="H517" i="7"/>
  <c r="Y517" i="7"/>
  <c r="V517" i="7"/>
  <c r="V518" i="7" s="1"/>
  <c r="Q517" i="7"/>
  <c r="N517" i="7"/>
  <c r="N518" i="7" s="1"/>
  <c r="I517" i="7"/>
  <c r="I518" i="7" s="1"/>
  <c r="AD507" i="7"/>
  <c r="AD508" i="7" s="1"/>
  <c r="AE508" i="7" s="1"/>
  <c r="AD519" i="7"/>
  <c r="Q512" i="7"/>
  <c r="Q513" i="7" s="1"/>
  <c r="Z512" i="7"/>
  <c r="Z513" i="7" s="1"/>
  <c r="N512" i="7"/>
  <c r="N513" i="7" s="1"/>
  <c r="AB524" i="7"/>
  <c r="U524" i="7"/>
  <c r="W524" i="7"/>
  <c r="J524" i="7"/>
  <c r="K520" i="7"/>
  <c r="AB520" i="7"/>
  <c r="H520" i="7"/>
  <c r="Z520" i="7"/>
  <c r="O512" i="7"/>
  <c r="O513" i="7" s="1"/>
  <c r="W512" i="7"/>
  <c r="W513" i="7" s="1"/>
  <c r="AA516" i="7"/>
  <c r="AD511" i="7"/>
  <c r="AC512" i="7"/>
  <c r="AC513" i="7" s="1"/>
  <c r="G524" i="7"/>
  <c r="W516" i="7"/>
  <c r="U516" i="7"/>
  <c r="AB516" i="7"/>
  <c r="H516" i="7"/>
  <c r="Y512" i="7"/>
  <c r="Y513" i="7" s="1"/>
  <c r="K512" i="7"/>
  <c r="K513" i="7" s="1"/>
  <c r="V512" i="7"/>
  <c r="V513" i="7" s="1"/>
  <c r="L524" i="7"/>
  <c r="AC524" i="7"/>
  <c r="F525" i="7"/>
  <c r="U525" i="7"/>
  <c r="M525" i="7"/>
  <c r="AA525" i="7"/>
  <c r="K525" i="7"/>
  <c r="I525" i="7"/>
  <c r="B526" i="7"/>
  <c r="C526" i="7" s="1"/>
  <c r="W525" i="7"/>
  <c r="R524" i="7"/>
  <c r="N520" i="7"/>
  <c r="M520" i="7"/>
  <c r="P520" i="7"/>
  <c r="AA512" i="7"/>
  <c r="AA513" i="7" s="1"/>
  <c r="P524" i="7"/>
  <c r="M512" i="7"/>
  <c r="M513" i="7" s="1"/>
  <c r="G516" i="7"/>
  <c r="P512" i="7"/>
  <c r="P513" i="7" s="1"/>
  <c r="Q524" i="7"/>
  <c r="M516" i="7"/>
  <c r="G513" i="7"/>
  <c r="Z516" i="7"/>
  <c r="F516" i="7"/>
  <c r="L513" i="7"/>
  <c r="AB512" i="7"/>
  <c r="AB513" i="7" s="1"/>
  <c r="S512" i="7"/>
  <c r="S513" i="7" s="1"/>
  <c r="T524" i="7"/>
  <c r="F524" i="7"/>
  <c r="H524" i="7"/>
  <c r="S520" i="7"/>
  <c r="U520" i="7"/>
  <c r="E116" i="6"/>
  <c r="D117" i="6"/>
  <c r="E117" i="6" s="1"/>
  <c r="AB503" i="5"/>
  <c r="AD497" i="5"/>
  <c r="M514" i="5"/>
  <c r="T514" i="5"/>
  <c r="X514" i="5"/>
  <c r="S514" i="5"/>
  <c r="Q510" i="5"/>
  <c r="U514" i="5"/>
  <c r="G514" i="5"/>
  <c r="Q514" i="5"/>
  <c r="K510" i="5"/>
  <c r="W510" i="5"/>
  <c r="J510" i="5"/>
  <c r="V514" i="5"/>
  <c r="O514" i="5"/>
  <c r="Y514" i="5"/>
  <c r="AB510" i="5"/>
  <c r="S510" i="5"/>
  <c r="AC511" i="5"/>
  <c r="U511" i="5"/>
  <c r="M511" i="5"/>
  <c r="AB511" i="5"/>
  <c r="S511" i="5"/>
  <c r="K511" i="5"/>
  <c r="Z511" i="5"/>
  <c r="B512" i="5"/>
  <c r="C512" i="5" s="1"/>
  <c r="W511" i="5"/>
  <c r="G511" i="5"/>
  <c r="I511" i="5"/>
  <c r="H511" i="5"/>
  <c r="P511" i="5"/>
  <c r="R510" i="5"/>
  <c r="X519" i="5"/>
  <c r="H519" i="5"/>
  <c r="B520" i="5"/>
  <c r="C520" i="5" s="1"/>
  <c r="W519" i="5"/>
  <c r="O519" i="5"/>
  <c r="G519" i="5"/>
  <c r="V519" i="5"/>
  <c r="N519" i="5"/>
  <c r="AC519" i="5"/>
  <c r="M519" i="5"/>
  <c r="B524" i="5"/>
  <c r="C524" i="5" s="1"/>
  <c r="AB519" i="5"/>
  <c r="T519" i="5"/>
  <c r="L519" i="5"/>
  <c r="P519" i="5"/>
  <c r="Y519" i="5"/>
  <c r="Q519" i="5"/>
  <c r="I519" i="5"/>
  <c r="AA519" i="5"/>
  <c r="Z519" i="5"/>
  <c r="S519" i="5"/>
  <c r="J519" i="5"/>
  <c r="R519" i="5"/>
  <c r="K519" i="5"/>
  <c r="W514" i="5"/>
  <c r="J514" i="5"/>
  <c r="AD498" i="5"/>
  <c r="AE498" i="5" s="1"/>
  <c r="M507" i="5"/>
  <c r="M508" i="5" s="1"/>
  <c r="AB507" i="5"/>
  <c r="AB508" i="5" s="1"/>
  <c r="Z507" i="5"/>
  <c r="Z508" i="5" s="1"/>
  <c r="F507" i="5"/>
  <c r="F508" i="5" s="1"/>
  <c r="P507" i="5"/>
  <c r="P508" i="5" s="1"/>
  <c r="U510" i="5"/>
  <c r="AA510" i="5"/>
  <c r="H510" i="5"/>
  <c r="Z510" i="5"/>
  <c r="B516" i="5"/>
  <c r="C516" i="5" s="1"/>
  <c r="O515" i="5"/>
  <c r="G515" i="5"/>
  <c r="AC515" i="5"/>
  <c r="AB515" i="5"/>
  <c r="T515" i="5"/>
  <c r="V515" i="5"/>
  <c r="S515" i="5"/>
  <c r="P515" i="5"/>
  <c r="H515" i="5"/>
  <c r="Q515" i="5"/>
  <c r="I515" i="5"/>
  <c r="AD501" i="5"/>
  <c r="F510" i="5"/>
  <c r="P510" i="5"/>
  <c r="H514" i="5"/>
  <c r="Z514" i="5"/>
  <c r="M510" i="5"/>
  <c r="N510" i="5"/>
  <c r="X510" i="5"/>
  <c r="AD502" i="5"/>
  <c r="F514" i="5"/>
  <c r="L514" i="5"/>
  <c r="P514" i="5"/>
  <c r="N506" i="5"/>
  <c r="AD506" i="5" s="1"/>
  <c r="T510" i="5"/>
  <c r="V510" i="5"/>
  <c r="E116" i="4"/>
  <c r="D117" i="4"/>
  <c r="E117" i="4" s="1"/>
  <c r="E70" i="2"/>
  <c r="D71" i="2"/>
  <c r="Q281" i="3"/>
  <c r="T281" i="3"/>
  <c r="M281" i="3"/>
  <c r="V281" i="3"/>
  <c r="AA281" i="3"/>
  <c r="O281" i="3"/>
  <c r="K281" i="3"/>
  <c r="W281" i="3"/>
  <c r="AB281" i="3"/>
  <c r="R281" i="3"/>
  <c r="X281" i="3"/>
  <c r="L281" i="3"/>
  <c r="I281" i="3"/>
  <c r="R289" i="3"/>
  <c r="AB289" i="3"/>
  <c r="M289" i="3"/>
  <c r="V289" i="3"/>
  <c r="Z277" i="3"/>
  <c r="X289" i="3"/>
  <c r="V277" i="3"/>
  <c r="I289" i="3"/>
  <c r="F281" i="3"/>
  <c r="O277" i="3"/>
  <c r="O278" i="3" s="1"/>
  <c r="Y285" i="3"/>
  <c r="K289" i="3"/>
  <c r="F289" i="3"/>
  <c r="Q289" i="3"/>
  <c r="I277" i="3"/>
  <c r="I278" i="3" s="1"/>
  <c r="S289" i="3"/>
  <c r="N289" i="3"/>
  <c r="Y289" i="3"/>
  <c r="S285" i="3"/>
  <c r="K277" i="3"/>
  <c r="K278" i="3" s="1"/>
  <c r="Q277" i="3"/>
  <c r="Q278" i="3" s="1"/>
  <c r="T285" i="3"/>
  <c r="Z289" i="3"/>
  <c r="G289" i="3"/>
  <c r="N281" i="3"/>
  <c r="Y281" i="3"/>
  <c r="AB285" i="3"/>
  <c r="L277" i="3"/>
  <c r="L278" i="3" s="1"/>
  <c r="L289" i="3"/>
  <c r="O289" i="3"/>
  <c r="G285" i="3"/>
  <c r="AB277" i="3"/>
  <c r="AB278" i="3" s="1"/>
  <c r="T289" i="3"/>
  <c r="W289" i="3"/>
  <c r="Z281" i="3"/>
  <c r="G281" i="3"/>
  <c r="O285" i="3"/>
  <c r="N277" i="3"/>
  <c r="N278" i="3" s="1"/>
  <c r="AA285" i="3"/>
  <c r="M285" i="3"/>
  <c r="W285" i="3"/>
  <c r="T277" i="3"/>
  <c r="T278" i="3" s="1"/>
  <c r="G277" i="3"/>
  <c r="G278" i="3" s="1"/>
  <c r="Y277" i="3"/>
  <c r="Y278" i="3" s="1"/>
  <c r="C294" i="3"/>
  <c r="Q294" i="3" s="1"/>
  <c r="K285" i="3"/>
  <c r="U285" i="3"/>
  <c r="H285" i="3"/>
  <c r="J285" i="3"/>
  <c r="AC285" i="3"/>
  <c r="P285" i="3"/>
  <c r="S277" i="3"/>
  <c r="S278" i="3" s="1"/>
  <c r="M277" i="3"/>
  <c r="M278" i="3" s="1"/>
  <c r="W277" i="3"/>
  <c r="W278" i="3" s="1"/>
  <c r="C286" i="3"/>
  <c r="Y286" i="3" s="1"/>
  <c r="C290" i="3"/>
  <c r="W290" i="3" s="1"/>
  <c r="R285" i="3"/>
  <c r="F285" i="3"/>
  <c r="X285" i="3"/>
  <c r="AA277" i="3"/>
  <c r="U277" i="3"/>
  <c r="U278" i="3" s="1"/>
  <c r="H277" i="3"/>
  <c r="H278" i="3" s="1"/>
  <c r="C282" i="3"/>
  <c r="I282" i="3" s="1"/>
  <c r="AA289" i="3"/>
  <c r="U289" i="3"/>
  <c r="H289" i="3"/>
  <c r="S281" i="3"/>
  <c r="U281" i="3"/>
  <c r="H281" i="3"/>
  <c r="Z285" i="3"/>
  <c r="N285" i="3"/>
  <c r="I285" i="3"/>
  <c r="J277" i="3"/>
  <c r="J278" i="3" s="1"/>
  <c r="AC277" i="3"/>
  <c r="AC278" i="3" s="1"/>
  <c r="P277" i="3"/>
  <c r="P278" i="3" s="1"/>
  <c r="J289" i="3"/>
  <c r="AC289" i="3"/>
  <c r="J281" i="3"/>
  <c r="AC281" i="3"/>
  <c r="L285" i="3"/>
  <c r="V285" i="3"/>
  <c r="R277" i="3"/>
  <c r="R278" i="3" s="1"/>
  <c r="F277" i="3"/>
  <c r="AD284" i="3"/>
  <c r="AD276" i="3"/>
  <c r="X278" i="3"/>
  <c r="V278" i="3"/>
  <c r="B299" i="3"/>
  <c r="B295" i="3"/>
  <c r="B287" i="3"/>
  <c r="B291" i="3"/>
  <c r="AA278" i="3"/>
  <c r="Z278" i="3"/>
  <c r="AD272" i="3"/>
  <c r="AD273" i="3" s="1"/>
  <c r="F273" i="3"/>
  <c r="AD280" i="3"/>
  <c r="V518" i="11" l="1"/>
  <c r="H529" i="11"/>
  <c r="Q529" i="11"/>
  <c r="X529" i="11"/>
  <c r="L529" i="11"/>
  <c r="T529" i="11"/>
  <c r="N529" i="11"/>
  <c r="W529" i="11"/>
  <c r="Y529" i="11"/>
  <c r="AB529" i="11"/>
  <c r="J529" i="11"/>
  <c r="M529" i="11"/>
  <c r="R529" i="11"/>
  <c r="U529" i="11"/>
  <c r="Z529" i="11"/>
  <c r="K529" i="11"/>
  <c r="O529" i="11"/>
  <c r="V529" i="11"/>
  <c r="Y518" i="11"/>
  <c r="C534" i="11"/>
  <c r="AA534" i="11" s="1"/>
  <c r="L518" i="11"/>
  <c r="AD516" i="11"/>
  <c r="I525" i="11"/>
  <c r="AA525" i="11"/>
  <c r="F525" i="11"/>
  <c r="I517" i="11"/>
  <c r="I518" i="11" s="1"/>
  <c r="AA517" i="11"/>
  <c r="AA518" i="11" s="1"/>
  <c r="N521" i="11"/>
  <c r="X521" i="11"/>
  <c r="S521" i="11"/>
  <c r="AC521" i="11"/>
  <c r="N525" i="11"/>
  <c r="B535" i="11"/>
  <c r="C535" i="11" s="1"/>
  <c r="B539" i="11"/>
  <c r="V521" i="11"/>
  <c r="I521" i="11"/>
  <c r="AA521" i="11"/>
  <c r="AD520" i="11"/>
  <c r="J517" i="11"/>
  <c r="J518" i="11" s="1"/>
  <c r="T517" i="11"/>
  <c r="T518" i="11" s="1"/>
  <c r="O521" i="11"/>
  <c r="Y521" i="11"/>
  <c r="L521" i="11"/>
  <c r="P525" i="11"/>
  <c r="R525" i="11"/>
  <c r="AB525" i="11"/>
  <c r="AD512" i="11"/>
  <c r="AD513" i="11" s="1"/>
  <c r="AE513" i="11" s="1"/>
  <c r="M517" i="11"/>
  <c r="M518" i="11" s="1"/>
  <c r="W517" i="11"/>
  <c r="W518" i="11" s="1"/>
  <c r="R517" i="11"/>
  <c r="R518" i="11" s="1"/>
  <c r="AB517" i="11"/>
  <c r="AB518" i="11" s="1"/>
  <c r="W521" i="11"/>
  <c r="J521" i="11"/>
  <c r="T521" i="11"/>
  <c r="W525" i="11"/>
  <c r="Z525" i="11"/>
  <c r="M525" i="11"/>
  <c r="U517" i="11"/>
  <c r="U518" i="11" s="1"/>
  <c r="H517" i="11"/>
  <c r="H518" i="11" s="1"/>
  <c r="Z517" i="11"/>
  <c r="Z518" i="11" s="1"/>
  <c r="P529" i="11"/>
  <c r="S529" i="11"/>
  <c r="AC529" i="11"/>
  <c r="Z530" i="11"/>
  <c r="R530" i="11"/>
  <c r="J530" i="11"/>
  <c r="Y530" i="11"/>
  <c r="Q530" i="11"/>
  <c r="H530" i="11"/>
  <c r="B531" i="11"/>
  <c r="C531" i="11" s="1"/>
  <c r="W530" i="11"/>
  <c r="O530" i="11"/>
  <c r="G530" i="11"/>
  <c r="AC530" i="11"/>
  <c r="U530" i="11"/>
  <c r="M530" i="11"/>
  <c r="AB530" i="11"/>
  <c r="T530" i="11"/>
  <c r="AA530" i="11"/>
  <c r="H522" i="11"/>
  <c r="U522" i="11"/>
  <c r="U523" i="11" s="1"/>
  <c r="W522" i="11"/>
  <c r="K522" i="11"/>
  <c r="R521" i="11"/>
  <c r="AB521" i="11"/>
  <c r="AD524" i="11"/>
  <c r="X525" i="11"/>
  <c r="K525" i="11"/>
  <c r="U525" i="11"/>
  <c r="AC517" i="11"/>
  <c r="AC518" i="11" s="1"/>
  <c r="P517" i="11"/>
  <c r="P518" i="11" s="1"/>
  <c r="K517" i="11"/>
  <c r="K518" i="11" s="1"/>
  <c r="I529" i="11"/>
  <c r="AA529" i="11"/>
  <c r="F529" i="11"/>
  <c r="H521" i="11"/>
  <c r="Z521" i="11"/>
  <c r="M521" i="11"/>
  <c r="I526" i="11"/>
  <c r="B527" i="11"/>
  <c r="C527" i="11" s="1"/>
  <c r="V526" i="11"/>
  <c r="M526" i="11"/>
  <c r="L526" i="11"/>
  <c r="X526" i="11"/>
  <c r="S525" i="11"/>
  <c r="F517" i="11"/>
  <c r="X517" i="11"/>
  <c r="X518" i="11" s="1"/>
  <c r="F521" i="11"/>
  <c r="P521" i="11"/>
  <c r="K521" i="11"/>
  <c r="E116" i="10"/>
  <c r="D117" i="10"/>
  <c r="E117" i="10" s="1"/>
  <c r="I518" i="9"/>
  <c r="AA518" i="9"/>
  <c r="P518" i="9"/>
  <c r="Q518" i="9"/>
  <c r="X518" i="9"/>
  <c r="N518" i="9"/>
  <c r="AB518" i="9"/>
  <c r="AB534" i="9"/>
  <c r="S534" i="9"/>
  <c r="K534" i="9"/>
  <c r="Z534" i="9"/>
  <c r="Q534" i="9"/>
  <c r="X534" i="9"/>
  <c r="P534" i="9"/>
  <c r="H534" i="9"/>
  <c r="B535" i="9"/>
  <c r="C535" i="9" s="1"/>
  <c r="G534" i="9"/>
  <c r="U534" i="9"/>
  <c r="M534" i="9"/>
  <c r="B539" i="9"/>
  <c r="G525" i="9"/>
  <c r="R525" i="9"/>
  <c r="W521" i="9"/>
  <c r="X521" i="9"/>
  <c r="S521" i="9"/>
  <c r="AC521" i="9"/>
  <c r="V525" i="9"/>
  <c r="O525" i="9"/>
  <c r="Z525" i="9"/>
  <c r="I521" i="9"/>
  <c r="AA521" i="9"/>
  <c r="AD512" i="9"/>
  <c r="AD513" i="9" s="1"/>
  <c r="AE513" i="9" s="1"/>
  <c r="X522" i="9"/>
  <c r="F522" i="9"/>
  <c r="F523" i="9" s="1"/>
  <c r="H522" i="9"/>
  <c r="H523" i="9" s="1"/>
  <c r="S522" i="9"/>
  <c r="G517" i="9"/>
  <c r="Y517" i="9"/>
  <c r="Y518" i="9" s="1"/>
  <c r="L517" i="9"/>
  <c r="L518" i="9" s="1"/>
  <c r="AD524" i="9"/>
  <c r="X525" i="9"/>
  <c r="W525" i="9"/>
  <c r="K525" i="9"/>
  <c r="AD516" i="9"/>
  <c r="B531" i="9"/>
  <c r="C531" i="9" s="1"/>
  <c r="AA530" i="9"/>
  <c r="N529" i="9"/>
  <c r="O517" i="9"/>
  <c r="O518" i="9" s="1"/>
  <c r="J517" i="9"/>
  <c r="J518" i="9" s="1"/>
  <c r="T517" i="9"/>
  <c r="T518" i="9" s="1"/>
  <c r="F525" i="9"/>
  <c r="B527" i="9"/>
  <c r="C527" i="9" s="1"/>
  <c r="W526" i="9"/>
  <c r="O526" i="9"/>
  <c r="M526" i="9"/>
  <c r="AA526" i="9"/>
  <c r="V526" i="9"/>
  <c r="R526" i="9"/>
  <c r="P526" i="9"/>
  <c r="S525" i="9"/>
  <c r="N521" i="9"/>
  <c r="Y521" i="9"/>
  <c r="L521" i="9"/>
  <c r="X529" i="9"/>
  <c r="L529" i="9"/>
  <c r="V517" i="9"/>
  <c r="V518" i="9" s="1"/>
  <c r="W517" i="9"/>
  <c r="W518" i="9" s="1"/>
  <c r="R517" i="9"/>
  <c r="R518" i="9" s="1"/>
  <c r="Z518" i="9"/>
  <c r="AD520" i="9"/>
  <c r="AB525" i="9"/>
  <c r="I525" i="9"/>
  <c r="O521" i="9"/>
  <c r="J521" i="9"/>
  <c r="F518" i="9"/>
  <c r="E116" i="8"/>
  <c r="D117" i="8"/>
  <c r="E117" i="8" s="1"/>
  <c r="AB518" i="7"/>
  <c r="R518" i="7"/>
  <c r="T518" i="7"/>
  <c r="Q518" i="7"/>
  <c r="Z526" i="7"/>
  <c r="H526" i="7"/>
  <c r="B527" i="7"/>
  <c r="C527" i="7" s="1"/>
  <c r="AC526" i="7"/>
  <c r="T526" i="7"/>
  <c r="J526" i="7"/>
  <c r="S525" i="7"/>
  <c r="AC525" i="7"/>
  <c r="H521" i="7"/>
  <c r="AA521" i="7"/>
  <c r="F521" i="7"/>
  <c r="I529" i="7"/>
  <c r="K529" i="7"/>
  <c r="U529" i="7"/>
  <c r="W529" i="7"/>
  <c r="AD524" i="7"/>
  <c r="L518" i="7"/>
  <c r="N521" i="7"/>
  <c r="AD512" i="7"/>
  <c r="AD513" i="7" s="1"/>
  <c r="AE513" i="7" s="1"/>
  <c r="F513" i="7"/>
  <c r="Z530" i="7"/>
  <c r="R530" i="7"/>
  <c r="H530" i="7"/>
  <c r="B531" i="7"/>
  <c r="C531" i="7" s="1"/>
  <c r="F530" i="7"/>
  <c r="AB530" i="7"/>
  <c r="T530" i="7"/>
  <c r="J530" i="7"/>
  <c r="H518" i="7"/>
  <c r="J521" i="7"/>
  <c r="X521" i="7"/>
  <c r="L521" i="7"/>
  <c r="V521" i="7"/>
  <c r="AC518" i="7"/>
  <c r="AD516" i="7"/>
  <c r="H525" i="7"/>
  <c r="P525" i="7"/>
  <c r="Y525" i="7"/>
  <c r="L525" i="7"/>
  <c r="V525" i="7"/>
  <c r="AA518" i="7"/>
  <c r="O521" i="7"/>
  <c r="I521" i="7"/>
  <c r="T521" i="7"/>
  <c r="N529" i="7"/>
  <c r="X525" i="7"/>
  <c r="J525" i="7"/>
  <c r="T525" i="7"/>
  <c r="G517" i="7"/>
  <c r="G518" i="7" s="1"/>
  <c r="Z517" i="7"/>
  <c r="Z518" i="7" s="1"/>
  <c r="M517" i="7"/>
  <c r="M518" i="7" s="1"/>
  <c r="J518" i="7"/>
  <c r="R521" i="7"/>
  <c r="Q521" i="7"/>
  <c r="AB521" i="7"/>
  <c r="AD520" i="7"/>
  <c r="X529" i="7"/>
  <c r="L529" i="7"/>
  <c r="V529" i="7"/>
  <c r="Y522" i="7"/>
  <c r="Q522" i="7"/>
  <c r="G522" i="7"/>
  <c r="G523" i="7" s="1"/>
  <c r="AC522" i="7"/>
  <c r="AC523" i="7" s="1"/>
  <c r="I522" i="7"/>
  <c r="AA522" i="7"/>
  <c r="V522" i="7"/>
  <c r="G525" i="7"/>
  <c r="R525" i="7"/>
  <c r="AB525" i="7"/>
  <c r="O517" i="7"/>
  <c r="O518" i="7" s="1"/>
  <c r="K517" i="7"/>
  <c r="K518" i="7" s="1"/>
  <c r="U517" i="7"/>
  <c r="U518" i="7" s="1"/>
  <c r="W521" i="7"/>
  <c r="Y521" i="7"/>
  <c r="M521" i="7"/>
  <c r="J529" i="7"/>
  <c r="T529" i="7"/>
  <c r="AB534" i="7"/>
  <c r="T534" i="7"/>
  <c r="L534" i="7"/>
  <c r="Z534" i="7"/>
  <c r="R534" i="7"/>
  <c r="J534" i="7"/>
  <c r="Q534" i="7"/>
  <c r="H534" i="7"/>
  <c r="B535" i="7"/>
  <c r="C535" i="7" s="1"/>
  <c r="W534" i="7"/>
  <c r="G534" i="7"/>
  <c r="B539" i="7"/>
  <c r="C539" i="7" s="1"/>
  <c r="N534" i="7"/>
  <c r="F534" i="7"/>
  <c r="Q525" i="7"/>
  <c r="N525" i="7"/>
  <c r="O525" i="7"/>
  <c r="Z525" i="7"/>
  <c r="F517" i="7"/>
  <c r="F518" i="7" s="1"/>
  <c r="W517" i="7"/>
  <c r="W518" i="7" s="1"/>
  <c r="S517" i="7"/>
  <c r="S518" i="7" s="1"/>
  <c r="Z521" i="7"/>
  <c r="K521" i="7"/>
  <c r="Y518" i="7"/>
  <c r="R529" i="7"/>
  <c r="AB529" i="7"/>
  <c r="AD503" i="5"/>
  <c r="AE503" i="5" s="1"/>
  <c r="N507" i="5"/>
  <c r="K507" i="5"/>
  <c r="K508" i="5" s="1"/>
  <c r="U507" i="5"/>
  <c r="U508" i="5" s="1"/>
  <c r="AD514" i="5"/>
  <c r="X515" i="5"/>
  <c r="W515" i="5"/>
  <c r="S507" i="5"/>
  <c r="S508" i="5" s="1"/>
  <c r="M515" i="5"/>
  <c r="O507" i="5"/>
  <c r="O508" i="5" s="1"/>
  <c r="V507" i="5"/>
  <c r="V508" i="5" s="1"/>
  <c r="AC507" i="5"/>
  <c r="AC508" i="5" s="1"/>
  <c r="J515" i="5"/>
  <c r="K515" i="5"/>
  <c r="U515" i="5"/>
  <c r="AA516" i="5"/>
  <c r="S516" i="5"/>
  <c r="Y516" i="5"/>
  <c r="I516" i="5"/>
  <c r="X516" i="5"/>
  <c r="B517" i="5"/>
  <c r="C517" i="5" s="1"/>
  <c r="O516" i="5"/>
  <c r="AB516" i="5"/>
  <c r="T516" i="5"/>
  <c r="K516" i="5"/>
  <c r="U516" i="5"/>
  <c r="M516" i="5"/>
  <c r="F516" i="5"/>
  <c r="G507" i="5"/>
  <c r="G508" i="5" s="1"/>
  <c r="I507" i="5"/>
  <c r="I508" i="5" s="1"/>
  <c r="AA507" i="5"/>
  <c r="AA508" i="5" s="1"/>
  <c r="Y524" i="5"/>
  <c r="Q524" i="5"/>
  <c r="I524" i="5"/>
  <c r="X524" i="5"/>
  <c r="H524" i="5"/>
  <c r="B525" i="5"/>
  <c r="C525" i="5" s="1"/>
  <c r="O524" i="5"/>
  <c r="G524" i="5"/>
  <c r="B529" i="5"/>
  <c r="C529" i="5" s="1"/>
  <c r="V524" i="5"/>
  <c r="F524" i="5"/>
  <c r="M524" i="5"/>
  <c r="AB524" i="5"/>
  <c r="T524" i="5"/>
  <c r="L524" i="5"/>
  <c r="P524" i="5"/>
  <c r="R524" i="5"/>
  <c r="S524" i="5"/>
  <c r="AA524" i="5"/>
  <c r="Z524" i="5"/>
  <c r="O511" i="5"/>
  <c r="AA511" i="5"/>
  <c r="F511" i="5"/>
  <c r="N511" i="5"/>
  <c r="Q507" i="5"/>
  <c r="Q508" i="5" s="1"/>
  <c r="R515" i="5"/>
  <c r="AA515" i="5"/>
  <c r="F515" i="5"/>
  <c r="X507" i="5"/>
  <c r="X508" i="5" s="1"/>
  <c r="Y507" i="5"/>
  <c r="Y508" i="5" s="1"/>
  <c r="L507" i="5"/>
  <c r="L508" i="5" s="1"/>
  <c r="U519" i="5"/>
  <c r="AB520" i="5"/>
  <c r="T520" i="5"/>
  <c r="L520" i="5"/>
  <c r="S520" i="5"/>
  <c r="AA520" i="5"/>
  <c r="Z520" i="5"/>
  <c r="R520" i="5"/>
  <c r="J520" i="5"/>
  <c r="Y520" i="5"/>
  <c r="Q520" i="5"/>
  <c r="I520" i="5"/>
  <c r="H520" i="5"/>
  <c r="AC520" i="5"/>
  <c r="U520" i="5"/>
  <c r="M520" i="5"/>
  <c r="F520" i="5"/>
  <c r="B521" i="5"/>
  <c r="C521" i="5" s="1"/>
  <c r="G520" i="5"/>
  <c r="O520" i="5"/>
  <c r="N520" i="5"/>
  <c r="X511" i="5"/>
  <c r="X512" i="5"/>
  <c r="P512" i="5"/>
  <c r="P513" i="5" s="1"/>
  <c r="F512" i="5"/>
  <c r="AA512" i="5"/>
  <c r="Z512" i="5"/>
  <c r="Z513" i="5" s="1"/>
  <c r="T512" i="5"/>
  <c r="AB512" i="5"/>
  <c r="AB513" i="5" s="1"/>
  <c r="L511" i="5"/>
  <c r="V511" i="5"/>
  <c r="AD510" i="5"/>
  <c r="Y515" i="5"/>
  <c r="H507" i="5"/>
  <c r="H508" i="5" s="1"/>
  <c r="J507" i="5"/>
  <c r="J508" i="5" s="1"/>
  <c r="T507" i="5"/>
  <c r="T508" i="5" s="1"/>
  <c r="Y511" i="5"/>
  <c r="J511" i="5"/>
  <c r="T511" i="5"/>
  <c r="T513" i="5" s="1"/>
  <c r="N515" i="5"/>
  <c r="N508" i="5"/>
  <c r="Z515" i="5"/>
  <c r="L515" i="5"/>
  <c r="W507" i="5"/>
  <c r="W508" i="5" s="1"/>
  <c r="R507" i="5"/>
  <c r="R508" i="5" s="1"/>
  <c r="F519" i="5"/>
  <c r="Q511" i="5"/>
  <c r="R511" i="5"/>
  <c r="D72" i="2"/>
  <c r="E71" i="2"/>
  <c r="S286" i="3"/>
  <c r="Z286" i="3"/>
  <c r="L286" i="3"/>
  <c r="AB286" i="3"/>
  <c r="S282" i="3"/>
  <c r="S283" i="3" s="1"/>
  <c r="Z282" i="3"/>
  <c r="Z283" i="3" s="1"/>
  <c r="Q282" i="3"/>
  <c r="Q283" i="3" s="1"/>
  <c r="J290" i="3"/>
  <c r="W282" i="3"/>
  <c r="W283" i="3" s="1"/>
  <c r="R290" i="3"/>
  <c r="K282" i="3"/>
  <c r="K283" i="3" s="1"/>
  <c r="T290" i="3"/>
  <c r="F286" i="3"/>
  <c r="AC290" i="3"/>
  <c r="R282" i="3"/>
  <c r="R283" i="3" s="1"/>
  <c r="X290" i="3"/>
  <c r="V282" i="3"/>
  <c r="V283" i="3" s="1"/>
  <c r="L282" i="3"/>
  <c r="L283" i="3" s="1"/>
  <c r="M282" i="3"/>
  <c r="M283" i="3" s="1"/>
  <c r="X286" i="3"/>
  <c r="F282" i="3"/>
  <c r="F283" i="3" s="1"/>
  <c r="N282" i="3"/>
  <c r="N283" i="3" s="1"/>
  <c r="U282" i="3"/>
  <c r="U283" i="3" s="1"/>
  <c r="H282" i="3"/>
  <c r="H283" i="3" s="1"/>
  <c r="O290" i="3"/>
  <c r="J282" i="3"/>
  <c r="J283" i="3" s="1"/>
  <c r="AC282" i="3"/>
  <c r="AC283" i="3" s="1"/>
  <c r="P282" i="3"/>
  <c r="P283" i="3" s="1"/>
  <c r="H290" i="3"/>
  <c r="T286" i="3"/>
  <c r="AC286" i="3"/>
  <c r="T282" i="3"/>
  <c r="T283" i="3" s="1"/>
  <c r="G282" i="3"/>
  <c r="G283" i="3" s="1"/>
  <c r="AB290" i="3"/>
  <c r="J286" i="3"/>
  <c r="V286" i="3"/>
  <c r="AA282" i="3"/>
  <c r="AA283" i="3" s="1"/>
  <c r="AB282" i="3"/>
  <c r="AB283" i="3" s="1"/>
  <c r="O282" i="3"/>
  <c r="O283" i="3" s="1"/>
  <c r="U290" i="3"/>
  <c r="R286" i="3"/>
  <c r="P286" i="3"/>
  <c r="P290" i="3"/>
  <c r="N286" i="3"/>
  <c r="Q286" i="3"/>
  <c r="G286" i="3"/>
  <c r="O286" i="3"/>
  <c r="Y282" i="3"/>
  <c r="Y283" i="3" s="1"/>
  <c r="K290" i="3"/>
  <c r="F290" i="3"/>
  <c r="K286" i="3"/>
  <c r="M286" i="3"/>
  <c r="W286" i="3"/>
  <c r="AA290" i="3"/>
  <c r="G290" i="3"/>
  <c r="AA286" i="3"/>
  <c r="U286" i="3"/>
  <c r="H286" i="3"/>
  <c r="T294" i="3"/>
  <c r="G294" i="3"/>
  <c r="Y294" i="3"/>
  <c r="S294" i="3"/>
  <c r="M294" i="3"/>
  <c r="W294" i="3"/>
  <c r="K294" i="3"/>
  <c r="C287" i="3"/>
  <c r="Y287" i="3" s="1"/>
  <c r="X282" i="3"/>
  <c r="X283" i="3" s="1"/>
  <c r="Z290" i="3"/>
  <c r="N290" i="3"/>
  <c r="I290" i="3"/>
  <c r="AA294" i="3"/>
  <c r="U294" i="3"/>
  <c r="H294" i="3"/>
  <c r="AB294" i="3"/>
  <c r="L290" i="3"/>
  <c r="V290" i="3"/>
  <c r="Q290" i="3"/>
  <c r="I286" i="3"/>
  <c r="J294" i="3"/>
  <c r="AC294" i="3"/>
  <c r="P294" i="3"/>
  <c r="O294" i="3"/>
  <c r="Y290" i="3"/>
  <c r="R294" i="3"/>
  <c r="F294" i="3"/>
  <c r="X294" i="3"/>
  <c r="C295" i="3"/>
  <c r="X295" i="3" s="1"/>
  <c r="Z294" i="3"/>
  <c r="N294" i="3"/>
  <c r="I294" i="3"/>
  <c r="C291" i="3"/>
  <c r="Y291" i="3" s="1"/>
  <c r="C299" i="3"/>
  <c r="Y299" i="3" s="1"/>
  <c r="S290" i="3"/>
  <c r="M290" i="3"/>
  <c r="L294" i="3"/>
  <c r="V294" i="3"/>
  <c r="AE273" i="3"/>
  <c r="I283" i="3"/>
  <c r="B304" i="3"/>
  <c r="B309" i="3" s="1"/>
  <c r="B300" i="3"/>
  <c r="AD277" i="3"/>
  <c r="AD278" i="3" s="1"/>
  <c r="AE278" i="3" s="1"/>
  <c r="F278" i="3"/>
  <c r="AD285" i="3"/>
  <c r="AD281" i="3"/>
  <c r="B292" i="3"/>
  <c r="B296" i="3"/>
  <c r="AD289" i="3"/>
  <c r="G534" i="11" l="1"/>
  <c r="Q534" i="11"/>
  <c r="C539" i="11"/>
  <c r="O539" i="11" s="1"/>
  <c r="AD517" i="11"/>
  <c r="AD518" i="11" s="1"/>
  <c r="AE518" i="11" s="1"/>
  <c r="F518" i="11"/>
  <c r="T526" i="11"/>
  <c r="G526" i="11"/>
  <c r="Q526" i="11"/>
  <c r="S522" i="11"/>
  <c r="S523" i="11" s="1"/>
  <c r="AC522" i="11"/>
  <c r="AC523" i="11" s="1"/>
  <c r="P522" i="11"/>
  <c r="P523" i="11" s="1"/>
  <c r="M534" i="11"/>
  <c r="O534" i="11"/>
  <c r="Y534" i="11"/>
  <c r="L534" i="11"/>
  <c r="AB526" i="11"/>
  <c r="O526" i="11"/>
  <c r="Y526" i="11"/>
  <c r="AA522" i="11"/>
  <c r="AA523" i="11" s="1"/>
  <c r="F522" i="11"/>
  <c r="X522" i="11"/>
  <c r="X523" i="11" s="1"/>
  <c r="U534" i="11"/>
  <c r="W534" i="11"/>
  <c r="J534" i="11"/>
  <c r="T534" i="11"/>
  <c r="AD525" i="11"/>
  <c r="H523" i="11"/>
  <c r="N522" i="11"/>
  <c r="N523" i="11" s="1"/>
  <c r="I522" i="11"/>
  <c r="I523" i="11" s="1"/>
  <c r="B532" i="11"/>
  <c r="C532" i="11" s="1"/>
  <c r="O531" i="11"/>
  <c r="AB531" i="11"/>
  <c r="F531" i="11"/>
  <c r="R531" i="11"/>
  <c r="Q531" i="11"/>
  <c r="AC534" i="11"/>
  <c r="B536" i="11"/>
  <c r="C536" i="11" s="1"/>
  <c r="V535" i="11"/>
  <c r="L535" i="11"/>
  <c r="U535" i="11"/>
  <c r="I535" i="11"/>
  <c r="Y535" i="11"/>
  <c r="R534" i="11"/>
  <c r="AB534" i="11"/>
  <c r="U526" i="11"/>
  <c r="V527" i="11"/>
  <c r="V528" i="11" s="1"/>
  <c r="L527" i="11"/>
  <c r="L528" i="11" s="1"/>
  <c r="U527" i="11"/>
  <c r="Y527" i="11"/>
  <c r="Q527" i="11"/>
  <c r="W527" i="11"/>
  <c r="AD529" i="11"/>
  <c r="L522" i="11"/>
  <c r="L523" i="11" s="1"/>
  <c r="V522" i="11"/>
  <c r="V523" i="11" s="1"/>
  <c r="Q522" i="11"/>
  <c r="Q523" i="11" s="1"/>
  <c r="W523" i="11"/>
  <c r="F534" i="11"/>
  <c r="H534" i="11"/>
  <c r="Z534" i="11"/>
  <c r="J526" i="11"/>
  <c r="R526" i="11"/>
  <c r="AD521" i="11"/>
  <c r="F523" i="11"/>
  <c r="K526" i="11"/>
  <c r="AC526" i="11"/>
  <c r="H526" i="11"/>
  <c r="Z526" i="11"/>
  <c r="J522" i="11"/>
  <c r="J523" i="11" s="1"/>
  <c r="T522" i="11"/>
  <c r="T523" i="11" s="1"/>
  <c r="G522" i="11"/>
  <c r="G523" i="11" s="1"/>
  <c r="Y522" i="11"/>
  <c r="Y523" i="11" s="1"/>
  <c r="F530" i="11"/>
  <c r="P530" i="11"/>
  <c r="K530" i="11"/>
  <c r="N534" i="11"/>
  <c r="P534" i="11"/>
  <c r="K534" i="11"/>
  <c r="K523" i="11"/>
  <c r="W526" i="11"/>
  <c r="W528" i="11" s="1"/>
  <c r="S526" i="11"/>
  <c r="F526" i="11"/>
  <c r="P526" i="11"/>
  <c r="R522" i="11"/>
  <c r="R523" i="11" s="1"/>
  <c r="AB522" i="11"/>
  <c r="AB523" i="11" s="1"/>
  <c r="O522" i="11"/>
  <c r="O523" i="11" s="1"/>
  <c r="N530" i="11"/>
  <c r="X530" i="11"/>
  <c r="S530" i="11"/>
  <c r="V534" i="11"/>
  <c r="X534" i="11"/>
  <c r="S534" i="11"/>
  <c r="AA526" i="11"/>
  <c r="N526" i="11"/>
  <c r="Z522" i="11"/>
  <c r="Z523" i="11" s="1"/>
  <c r="M522" i="11"/>
  <c r="M523" i="11" s="1"/>
  <c r="L530" i="11"/>
  <c r="V530" i="11"/>
  <c r="I530" i="11"/>
  <c r="Y539" i="11"/>
  <c r="X539" i="11"/>
  <c r="H539" i="11"/>
  <c r="B540" i="11"/>
  <c r="C540" i="11" s="1"/>
  <c r="W539" i="11"/>
  <c r="G539" i="11"/>
  <c r="B544" i="11"/>
  <c r="C544" i="11" s="1"/>
  <c r="F539" i="11"/>
  <c r="AC539" i="11"/>
  <c r="M539" i="11"/>
  <c r="T539" i="11"/>
  <c r="AA539" i="11"/>
  <c r="S539" i="11"/>
  <c r="J539" i="11"/>
  <c r="R539" i="11"/>
  <c r="I534" i="11"/>
  <c r="X523" i="9"/>
  <c r="C539" i="9"/>
  <c r="W539" i="9" s="1"/>
  <c r="AD521" i="9"/>
  <c r="AD517" i="9"/>
  <c r="AD518" i="9" s="1"/>
  <c r="AE518" i="9" s="1"/>
  <c r="O530" i="9"/>
  <c r="L530" i="9"/>
  <c r="L526" i="9"/>
  <c r="S526" i="9"/>
  <c r="G526" i="9"/>
  <c r="AC530" i="9"/>
  <c r="G530" i="9"/>
  <c r="Q530" i="9"/>
  <c r="R522" i="9"/>
  <c r="R523" i="9" s="1"/>
  <c r="AC522" i="9"/>
  <c r="AC523" i="9" s="1"/>
  <c r="P522" i="9"/>
  <c r="P523" i="9" s="1"/>
  <c r="B540" i="9"/>
  <c r="C540" i="9" s="1"/>
  <c r="B544" i="9"/>
  <c r="C544" i="9" s="1"/>
  <c r="AC539" i="9"/>
  <c r="Y530" i="9"/>
  <c r="N522" i="9"/>
  <c r="N523" i="9" s="1"/>
  <c r="I522" i="9"/>
  <c r="T526" i="9"/>
  <c r="U526" i="9"/>
  <c r="U527" i="9"/>
  <c r="M527" i="9"/>
  <c r="M528" i="9" s="1"/>
  <c r="AA527" i="9"/>
  <c r="AA528" i="9" s="1"/>
  <c r="R527" i="9"/>
  <c r="R528" i="9" s="1"/>
  <c r="Y527" i="9"/>
  <c r="Q527" i="9"/>
  <c r="I527" i="9"/>
  <c r="P527" i="9"/>
  <c r="P528" i="9" s="1"/>
  <c r="L527" i="9"/>
  <c r="H527" i="9"/>
  <c r="AB527" i="9"/>
  <c r="T527" i="9"/>
  <c r="S527" i="9"/>
  <c r="T530" i="9"/>
  <c r="B532" i="9"/>
  <c r="C532" i="9" s="1"/>
  <c r="W531" i="9"/>
  <c r="AC531" i="9"/>
  <c r="U531" i="9"/>
  <c r="M531" i="9"/>
  <c r="O531" i="9"/>
  <c r="S531" i="9"/>
  <c r="K531" i="9"/>
  <c r="Z531" i="9"/>
  <c r="P531" i="9"/>
  <c r="Q531" i="9"/>
  <c r="I531" i="9"/>
  <c r="Y531" i="9"/>
  <c r="R530" i="9"/>
  <c r="L522" i="9"/>
  <c r="L523" i="9" s="1"/>
  <c r="V522" i="9"/>
  <c r="V523" i="9" s="1"/>
  <c r="Q522" i="9"/>
  <c r="Q523" i="9" s="1"/>
  <c r="AC534" i="9"/>
  <c r="I534" i="9"/>
  <c r="AA534" i="9"/>
  <c r="G518" i="9"/>
  <c r="AC526" i="9"/>
  <c r="AB530" i="9"/>
  <c r="H530" i="9"/>
  <c r="Z530" i="9"/>
  <c r="AA522" i="9"/>
  <c r="AA523" i="9" s="1"/>
  <c r="T522" i="9"/>
  <c r="T523" i="9" s="1"/>
  <c r="G522" i="9"/>
  <c r="G523" i="9" s="1"/>
  <c r="Y522" i="9"/>
  <c r="Y523" i="9" s="1"/>
  <c r="I523" i="9"/>
  <c r="J526" i="9"/>
  <c r="X526" i="9"/>
  <c r="F526" i="9"/>
  <c r="Q526" i="9"/>
  <c r="F530" i="9"/>
  <c r="P530" i="9"/>
  <c r="K530" i="9"/>
  <c r="Z522" i="9"/>
  <c r="Z523" i="9" s="1"/>
  <c r="AB522" i="9"/>
  <c r="AB523" i="9" s="1"/>
  <c r="O522" i="9"/>
  <c r="O523" i="9" s="1"/>
  <c r="F534" i="9"/>
  <c r="O534" i="9"/>
  <c r="Y534" i="9"/>
  <c r="L534" i="9"/>
  <c r="W530" i="9"/>
  <c r="I526" i="9"/>
  <c r="I528" i="9" s="1"/>
  <c r="AB526" i="9"/>
  <c r="Z526" i="9"/>
  <c r="N526" i="9"/>
  <c r="Y526" i="9"/>
  <c r="M530" i="9"/>
  <c r="N530" i="9"/>
  <c r="X530" i="9"/>
  <c r="S530" i="9"/>
  <c r="J522" i="9"/>
  <c r="J523" i="9" s="1"/>
  <c r="M522" i="9"/>
  <c r="M523" i="9" s="1"/>
  <c r="W522" i="9"/>
  <c r="W523" i="9" s="1"/>
  <c r="S523" i="9"/>
  <c r="N534" i="9"/>
  <c r="W534" i="9"/>
  <c r="J534" i="9"/>
  <c r="T534" i="9"/>
  <c r="J530" i="9"/>
  <c r="H526" i="9"/>
  <c r="K526" i="9"/>
  <c r="AD525" i="9"/>
  <c r="U530" i="9"/>
  <c r="V530" i="9"/>
  <c r="I530" i="9"/>
  <c r="AD529" i="9"/>
  <c r="K522" i="9"/>
  <c r="K523" i="9" s="1"/>
  <c r="U522" i="9"/>
  <c r="U523" i="9" s="1"/>
  <c r="V534" i="9"/>
  <c r="B536" i="9"/>
  <c r="C536" i="9" s="1"/>
  <c r="H535" i="9"/>
  <c r="R534" i="9"/>
  <c r="B532" i="7"/>
  <c r="C532" i="7" s="1"/>
  <c r="O531" i="7"/>
  <c r="G531" i="7"/>
  <c r="V531" i="7"/>
  <c r="AB531" i="7"/>
  <c r="T531" i="7"/>
  <c r="L531" i="7"/>
  <c r="N531" i="7"/>
  <c r="R531" i="7"/>
  <c r="J531" i="7"/>
  <c r="X531" i="7"/>
  <c r="P531" i="7"/>
  <c r="U526" i="7"/>
  <c r="V527" i="7"/>
  <c r="AB527" i="7"/>
  <c r="T527" i="7"/>
  <c r="T528" i="7" s="1"/>
  <c r="L527" i="7"/>
  <c r="N527" i="7"/>
  <c r="R527" i="7"/>
  <c r="J527" i="7"/>
  <c r="J528" i="7" s="1"/>
  <c r="Y527" i="7"/>
  <c r="Q527" i="7"/>
  <c r="P527" i="7"/>
  <c r="H527" i="7"/>
  <c r="H528" i="7" s="1"/>
  <c r="X527" i="7"/>
  <c r="R526" i="7"/>
  <c r="B540" i="7"/>
  <c r="C540" i="7" s="1"/>
  <c r="B544" i="7"/>
  <c r="C544" i="7" s="1"/>
  <c r="AC539" i="7"/>
  <c r="O522" i="7"/>
  <c r="O523" i="7" s="1"/>
  <c r="J522" i="7"/>
  <c r="J523" i="7" s="1"/>
  <c r="P530" i="7"/>
  <c r="K530" i="7"/>
  <c r="L526" i="7"/>
  <c r="F526" i="7"/>
  <c r="P526" i="7"/>
  <c r="M534" i="7"/>
  <c r="P534" i="7"/>
  <c r="K534" i="7"/>
  <c r="L522" i="7"/>
  <c r="L523" i="7" s="1"/>
  <c r="W522" i="7"/>
  <c r="W523" i="7" s="1"/>
  <c r="R522" i="7"/>
  <c r="V523" i="7"/>
  <c r="U530" i="7"/>
  <c r="N530" i="7"/>
  <c r="X530" i="7"/>
  <c r="S530" i="7"/>
  <c r="AD521" i="7"/>
  <c r="AB526" i="7"/>
  <c r="N526" i="7"/>
  <c r="X526" i="7"/>
  <c r="X528" i="7" s="1"/>
  <c r="P535" i="7"/>
  <c r="H535" i="7"/>
  <c r="B536" i="7"/>
  <c r="C536" i="7" s="1"/>
  <c r="F535" i="7"/>
  <c r="AC535" i="7"/>
  <c r="U535" i="7"/>
  <c r="W535" i="7"/>
  <c r="AA535" i="7"/>
  <c r="S535" i="7"/>
  <c r="K535" i="7"/>
  <c r="J535" i="7"/>
  <c r="Z535" i="7"/>
  <c r="U534" i="7"/>
  <c r="X534" i="7"/>
  <c r="S534" i="7"/>
  <c r="F522" i="7"/>
  <c r="F523" i="7" s="1"/>
  <c r="T522" i="7"/>
  <c r="T523" i="7" s="1"/>
  <c r="H522" i="7"/>
  <c r="H523" i="7" s="1"/>
  <c r="Z522" i="7"/>
  <c r="Z523" i="7" s="1"/>
  <c r="Q523" i="7"/>
  <c r="M530" i="7"/>
  <c r="V530" i="7"/>
  <c r="I530" i="7"/>
  <c r="AA530" i="7"/>
  <c r="AA523" i="7"/>
  <c r="K526" i="7"/>
  <c r="V526" i="7"/>
  <c r="V528" i="7" s="1"/>
  <c r="I526" i="7"/>
  <c r="AD517" i="7"/>
  <c r="AD518" i="7" s="1"/>
  <c r="AE518" i="7" s="1"/>
  <c r="AD525" i="7"/>
  <c r="AC534" i="7"/>
  <c r="I534" i="7"/>
  <c r="AA534" i="7"/>
  <c r="K522" i="7"/>
  <c r="K523" i="7" s="1"/>
  <c r="AB522" i="7"/>
  <c r="AB523" i="7" s="1"/>
  <c r="P522" i="7"/>
  <c r="P523" i="7" s="1"/>
  <c r="R523" i="7"/>
  <c r="AC530" i="7"/>
  <c r="G530" i="7"/>
  <c r="Q530" i="7"/>
  <c r="S526" i="7"/>
  <c r="G526" i="7"/>
  <c r="Q526" i="7"/>
  <c r="Q528" i="7" s="1"/>
  <c r="N522" i="7"/>
  <c r="N523" i="7" s="1"/>
  <c r="M522" i="7"/>
  <c r="M523" i="7" s="1"/>
  <c r="X522" i="7"/>
  <c r="X523" i="7" s="1"/>
  <c r="AD529" i="7"/>
  <c r="O530" i="7"/>
  <c r="Y530" i="7"/>
  <c r="AA526" i="7"/>
  <c r="O526" i="7"/>
  <c r="Y526" i="7"/>
  <c r="Y528" i="7" s="1"/>
  <c r="V534" i="7"/>
  <c r="O534" i="7"/>
  <c r="Y534" i="7"/>
  <c r="Y523" i="7"/>
  <c r="S522" i="7"/>
  <c r="S523" i="7" s="1"/>
  <c r="U522" i="7"/>
  <c r="U523" i="7" s="1"/>
  <c r="I523" i="7"/>
  <c r="L530" i="7"/>
  <c r="W530" i="7"/>
  <c r="M526" i="7"/>
  <c r="W526" i="7"/>
  <c r="AA513" i="5"/>
  <c r="X513" i="5"/>
  <c r="U512" i="5"/>
  <c r="U513" i="5" s="1"/>
  <c r="N512" i="5"/>
  <c r="N513" i="5" s="1"/>
  <c r="I512" i="5"/>
  <c r="I513" i="5" s="1"/>
  <c r="N516" i="5"/>
  <c r="G516" i="5"/>
  <c r="Q516" i="5"/>
  <c r="AD519" i="5"/>
  <c r="AD507" i="5"/>
  <c r="AD508" i="5" s="1"/>
  <c r="AE508" i="5" s="1"/>
  <c r="Q512" i="5"/>
  <c r="Q513" i="5" s="1"/>
  <c r="L512" i="5"/>
  <c r="G512" i="5"/>
  <c r="G513" i="5" s="1"/>
  <c r="Y512" i="5"/>
  <c r="Y513" i="5" s="1"/>
  <c r="V520" i="5"/>
  <c r="P520" i="5"/>
  <c r="K520" i="5"/>
  <c r="AD511" i="5"/>
  <c r="J524" i="5"/>
  <c r="U524" i="5"/>
  <c r="W524" i="5"/>
  <c r="V516" i="5"/>
  <c r="W516" i="5"/>
  <c r="J516" i="5"/>
  <c r="V512" i="5"/>
  <c r="V513" i="5" s="1"/>
  <c r="M512" i="5"/>
  <c r="M513" i="5" s="1"/>
  <c r="O512" i="5"/>
  <c r="J512" i="5"/>
  <c r="J513" i="5" s="1"/>
  <c r="W520" i="5"/>
  <c r="X520" i="5"/>
  <c r="K524" i="5"/>
  <c r="AC524" i="5"/>
  <c r="AC525" i="5"/>
  <c r="M525" i="5"/>
  <c r="S525" i="5"/>
  <c r="Q525" i="5"/>
  <c r="X525" i="5"/>
  <c r="P525" i="5"/>
  <c r="F525" i="5"/>
  <c r="B526" i="5"/>
  <c r="C526" i="5" s="1"/>
  <c r="V525" i="5"/>
  <c r="W525" i="5"/>
  <c r="AC516" i="5"/>
  <c r="V517" i="5"/>
  <c r="F517" i="5"/>
  <c r="AC517" i="5"/>
  <c r="L517" i="5"/>
  <c r="U517" i="5"/>
  <c r="U518" i="5" s="1"/>
  <c r="AA517" i="5"/>
  <c r="AA518" i="5" s="1"/>
  <c r="S517" i="5"/>
  <c r="S518" i="5" s="1"/>
  <c r="Z517" i="5"/>
  <c r="Y517" i="5"/>
  <c r="Y518" i="5" s="1"/>
  <c r="R517" i="5"/>
  <c r="Q517" i="5"/>
  <c r="R516" i="5"/>
  <c r="L513" i="5"/>
  <c r="K512" i="5"/>
  <c r="K513" i="5" s="1"/>
  <c r="W512" i="5"/>
  <c r="W513" i="5" s="1"/>
  <c r="R512" i="5"/>
  <c r="R513" i="5" s="1"/>
  <c r="B522" i="5"/>
  <c r="C522" i="5" s="1"/>
  <c r="W521" i="5"/>
  <c r="O521" i="5"/>
  <c r="G521" i="5"/>
  <c r="U521" i="5"/>
  <c r="M521" i="5"/>
  <c r="AB521" i="5"/>
  <c r="T521" i="5"/>
  <c r="V521" i="5"/>
  <c r="I521" i="5"/>
  <c r="AA521" i="5"/>
  <c r="Z521" i="5"/>
  <c r="S521" i="5"/>
  <c r="K521" i="5"/>
  <c r="O513" i="5"/>
  <c r="H516" i="5"/>
  <c r="Z516" i="5"/>
  <c r="Z518" i="5" s="1"/>
  <c r="AD515" i="5"/>
  <c r="B530" i="5"/>
  <c r="C530" i="5" s="1"/>
  <c r="W529" i="5"/>
  <c r="O529" i="5"/>
  <c r="G529" i="5"/>
  <c r="B534" i="5"/>
  <c r="C534" i="5" s="1"/>
  <c r="U529" i="5"/>
  <c r="M529" i="5"/>
  <c r="AB529" i="5"/>
  <c r="T529" i="5"/>
  <c r="V529" i="5"/>
  <c r="K529" i="5"/>
  <c r="Z529" i="5"/>
  <c r="R529" i="5"/>
  <c r="J529" i="5"/>
  <c r="Q529" i="5"/>
  <c r="H529" i="5"/>
  <c r="X529" i="5"/>
  <c r="F513" i="5"/>
  <c r="AC512" i="5"/>
  <c r="AC513" i="5" s="1"/>
  <c r="S512" i="5"/>
  <c r="S513" i="5" s="1"/>
  <c r="H512" i="5"/>
  <c r="H513" i="5" s="1"/>
  <c r="N524" i="5"/>
  <c r="L516" i="5"/>
  <c r="P516" i="5"/>
  <c r="C309" i="3"/>
  <c r="L309" i="3" s="1"/>
  <c r="B314" i="3"/>
  <c r="B310" i="3"/>
  <c r="E72" i="2"/>
  <c r="D73" i="2"/>
  <c r="O295" i="3"/>
  <c r="N295" i="3"/>
  <c r="M299" i="3"/>
  <c r="S291" i="3"/>
  <c r="V295" i="3"/>
  <c r="N299" i="3"/>
  <c r="S299" i="3"/>
  <c r="V299" i="3"/>
  <c r="Z299" i="3"/>
  <c r="F299" i="3"/>
  <c r="H299" i="3"/>
  <c r="J299" i="3"/>
  <c r="P299" i="3"/>
  <c r="S295" i="3"/>
  <c r="AA299" i="3"/>
  <c r="R299" i="3"/>
  <c r="X299" i="3"/>
  <c r="Z295" i="3"/>
  <c r="J291" i="3"/>
  <c r="F291" i="3"/>
  <c r="N291" i="3"/>
  <c r="U299" i="3"/>
  <c r="I299" i="3"/>
  <c r="I295" i="3"/>
  <c r="K299" i="3"/>
  <c r="AC299" i="3"/>
  <c r="Q299" i="3"/>
  <c r="Q295" i="3"/>
  <c r="R291" i="3"/>
  <c r="O291" i="3"/>
  <c r="K287" i="3"/>
  <c r="K288" i="3" s="1"/>
  <c r="Z291" i="3"/>
  <c r="W291" i="3"/>
  <c r="S287" i="3"/>
  <c r="S288" i="3" s="1"/>
  <c r="AB291" i="3"/>
  <c r="H291" i="3"/>
  <c r="AB287" i="3"/>
  <c r="AB288" i="3" s="1"/>
  <c r="M291" i="3"/>
  <c r="P291" i="3"/>
  <c r="M287" i="3"/>
  <c r="M288" i="3" s="1"/>
  <c r="L299" i="3"/>
  <c r="O299" i="3"/>
  <c r="AA291" i="3"/>
  <c r="U291" i="3"/>
  <c r="X291" i="3"/>
  <c r="L295" i="3"/>
  <c r="O287" i="3"/>
  <c r="O288" i="3" s="1"/>
  <c r="AB299" i="3"/>
  <c r="W299" i="3"/>
  <c r="K291" i="3"/>
  <c r="AC291" i="3"/>
  <c r="I291" i="3"/>
  <c r="AB295" i="3"/>
  <c r="W287" i="3"/>
  <c r="W288" i="3" s="1"/>
  <c r="T295" i="3"/>
  <c r="G295" i="3"/>
  <c r="Y295" i="3"/>
  <c r="AA287" i="3"/>
  <c r="AA288" i="3" s="1"/>
  <c r="U287" i="3"/>
  <c r="U288" i="3" s="1"/>
  <c r="H287" i="3"/>
  <c r="H288" i="3" s="1"/>
  <c r="J287" i="3"/>
  <c r="J288" i="3" s="1"/>
  <c r="AC287" i="3"/>
  <c r="AC288" i="3" s="1"/>
  <c r="P287" i="3"/>
  <c r="P288" i="3" s="1"/>
  <c r="AA295" i="3"/>
  <c r="M295" i="3"/>
  <c r="W295" i="3"/>
  <c r="R287" i="3"/>
  <c r="R288" i="3" s="1"/>
  <c r="F287" i="3"/>
  <c r="F288" i="3" s="1"/>
  <c r="X287" i="3"/>
  <c r="X288" i="3" s="1"/>
  <c r="C296" i="3"/>
  <c r="Y296" i="3" s="1"/>
  <c r="C292" i="3"/>
  <c r="H292" i="3" s="1"/>
  <c r="C300" i="3"/>
  <c r="W300" i="3" s="1"/>
  <c r="C304" i="3"/>
  <c r="H304" i="3" s="1"/>
  <c r="T299" i="3"/>
  <c r="G299" i="3"/>
  <c r="L291" i="3"/>
  <c r="V291" i="3"/>
  <c r="Q291" i="3"/>
  <c r="K295" i="3"/>
  <c r="U295" i="3"/>
  <c r="H295" i="3"/>
  <c r="Z287" i="3"/>
  <c r="Z288" i="3" s="1"/>
  <c r="N287" i="3"/>
  <c r="N288" i="3" s="1"/>
  <c r="I287" i="3"/>
  <c r="I288" i="3" s="1"/>
  <c r="T291" i="3"/>
  <c r="G291" i="3"/>
  <c r="J295" i="3"/>
  <c r="AC295" i="3"/>
  <c r="P295" i="3"/>
  <c r="L287" i="3"/>
  <c r="L288" i="3" s="1"/>
  <c r="V287" i="3"/>
  <c r="V288" i="3" s="1"/>
  <c r="Q287" i="3"/>
  <c r="Q288" i="3" s="1"/>
  <c r="R295" i="3"/>
  <c r="F295" i="3"/>
  <c r="T287" i="3"/>
  <c r="T288" i="3" s="1"/>
  <c r="G287" i="3"/>
  <c r="G288" i="3" s="1"/>
  <c r="AD294" i="3"/>
  <c r="Y288" i="3"/>
  <c r="AD290" i="3"/>
  <c r="AD282" i="3"/>
  <c r="AD283" i="3" s="1"/>
  <c r="AE283" i="3" s="1"/>
  <c r="B305" i="3"/>
  <c r="B297" i="3"/>
  <c r="B301" i="3"/>
  <c r="AD286" i="3"/>
  <c r="K539" i="11" l="1"/>
  <c r="U539" i="11"/>
  <c r="P539" i="11"/>
  <c r="V539" i="11"/>
  <c r="I539" i="11"/>
  <c r="L539" i="11"/>
  <c r="Q539" i="11"/>
  <c r="Z539" i="11"/>
  <c r="AB539" i="11"/>
  <c r="U528" i="11"/>
  <c r="X527" i="11"/>
  <c r="X528" i="11" s="1"/>
  <c r="S527" i="11"/>
  <c r="AC527" i="11"/>
  <c r="S535" i="11"/>
  <c r="AC535" i="11"/>
  <c r="H535" i="11"/>
  <c r="N531" i="11"/>
  <c r="V544" i="11"/>
  <c r="M544" i="11"/>
  <c r="AB544" i="11"/>
  <c r="T544" i="11"/>
  <c r="L544" i="11"/>
  <c r="N544" i="11"/>
  <c r="Z544" i="11"/>
  <c r="R544" i="11"/>
  <c r="J544" i="11"/>
  <c r="Y544" i="11"/>
  <c r="Q544" i="11"/>
  <c r="H544" i="11"/>
  <c r="B545" i="11"/>
  <c r="C545" i="11" s="1"/>
  <c r="W544" i="11"/>
  <c r="O544" i="11"/>
  <c r="G544" i="11"/>
  <c r="AD526" i="11"/>
  <c r="I527" i="11"/>
  <c r="I528" i="11" s="1"/>
  <c r="AA527" i="11"/>
  <c r="AA528" i="11" s="1"/>
  <c r="F527" i="11"/>
  <c r="F528" i="11" s="1"/>
  <c r="Q535" i="11"/>
  <c r="AA535" i="11"/>
  <c r="F535" i="11"/>
  <c r="P535" i="11"/>
  <c r="Y531" i="11"/>
  <c r="L531" i="11"/>
  <c r="V531" i="11"/>
  <c r="Q528" i="11"/>
  <c r="S528" i="11"/>
  <c r="AD530" i="11"/>
  <c r="AC528" i="11"/>
  <c r="N527" i="11"/>
  <c r="N528" i="11" s="1"/>
  <c r="N535" i="11"/>
  <c r="X535" i="11"/>
  <c r="J531" i="11"/>
  <c r="T531" i="11"/>
  <c r="G531" i="11"/>
  <c r="AD534" i="11"/>
  <c r="AD522" i="11"/>
  <c r="AD523" i="11" s="1"/>
  <c r="AE523" i="11" s="1"/>
  <c r="G527" i="11"/>
  <c r="G528" i="11" s="1"/>
  <c r="J527" i="11"/>
  <c r="T527" i="11"/>
  <c r="T528" i="11" s="1"/>
  <c r="J535" i="11"/>
  <c r="T535" i="11"/>
  <c r="G535" i="11"/>
  <c r="P531" i="11"/>
  <c r="Z531" i="11"/>
  <c r="M531" i="11"/>
  <c r="W531" i="11"/>
  <c r="M540" i="11"/>
  <c r="T540" i="11"/>
  <c r="L540" i="11"/>
  <c r="AA540" i="11"/>
  <c r="Z540" i="11"/>
  <c r="J540" i="11"/>
  <c r="Y540" i="11"/>
  <c r="Q540" i="11"/>
  <c r="H540" i="11"/>
  <c r="B541" i="11"/>
  <c r="C541" i="11" s="1"/>
  <c r="W540" i="11"/>
  <c r="O540" i="11"/>
  <c r="G540" i="11"/>
  <c r="O527" i="11"/>
  <c r="R527" i="11"/>
  <c r="R528" i="11" s="1"/>
  <c r="AB527" i="11"/>
  <c r="AB528" i="11" s="1"/>
  <c r="R535" i="11"/>
  <c r="AB535" i="11"/>
  <c r="O535" i="11"/>
  <c r="X531" i="11"/>
  <c r="K531" i="11"/>
  <c r="U531" i="11"/>
  <c r="Z532" i="11"/>
  <c r="R532" i="11"/>
  <c r="R533" i="11" s="1"/>
  <c r="J532" i="11"/>
  <c r="Y532" i="11"/>
  <c r="Q532" i="11"/>
  <c r="Q533" i="11" s="1"/>
  <c r="H532" i="11"/>
  <c r="W532" i="11"/>
  <c r="O532" i="11"/>
  <c r="O533" i="11" s="1"/>
  <c r="G532" i="11"/>
  <c r="V532" i="11"/>
  <c r="V533" i="11" s="1"/>
  <c r="U532" i="11"/>
  <c r="M532" i="11"/>
  <c r="AB532" i="11"/>
  <c r="AB533" i="11" s="1"/>
  <c r="T532" i="11"/>
  <c r="L532" i="11"/>
  <c r="L533" i="11" s="1"/>
  <c r="AA532" i="11"/>
  <c r="Y528" i="11"/>
  <c r="H527" i="11"/>
  <c r="H528" i="11" s="1"/>
  <c r="Z527" i="11"/>
  <c r="Z528" i="11" s="1"/>
  <c r="M527" i="11"/>
  <c r="M528" i="11" s="1"/>
  <c r="Z535" i="11"/>
  <c r="M535" i="11"/>
  <c r="W535" i="11"/>
  <c r="H531" i="11"/>
  <c r="S531" i="11"/>
  <c r="AC531" i="11"/>
  <c r="O528" i="11"/>
  <c r="N539" i="11"/>
  <c r="J528" i="11"/>
  <c r="P527" i="11"/>
  <c r="P528" i="11" s="1"/>
  <c r="K527" i="11"/>
  <c r="K528" i="11" s="1"/>
  <c r="K535" i="11"/>
  <c r="AB536" i="11"/>
  <c r="T536" i="11"/>
  <c r="L536" i="11"/>
  <c r="S536" i="11"/>
  <c r="K536" i="11"/>
  <c r="Z536" i="11"/>
  <c r="R536" i="11"/>
  <c r="J536" i="11"/>
  <c r="Q536" i="11"/>
  <c r="X536" i="11"/>
  <c r="P536" i="11"/>
  <c r="H536" i="11"/>
  <c r="B537" i="11"/>
  <c r="C537" i="11" s="1"/>
  <c r="W536" i="11"/>
  <c r="G536" i="11"/>
  <c r="N536" i="11"/>
  <c r="F536" i="11"/>
  <c r="AC536" i="11"/>
  <c r="U536" i="11"/>
  <c r="M536" i="11"/>
  <c r="I531" i="11"/>
  <c r="AA531" i="11"/>
  <c r="K539" i="9"/>
  <c r="R539" i="9"/>
  <c r="Q539" i="9"/>
  <c r="J539" i="9"/>
  <c r="M539" i="9"/>
  <c r="AB528" i="9"/>
  <c r="U539" i="9"/>
  <c r="S528" i="9"/>
  <c r="N535" i="9"/>
  <c r="Z535" i="9"/>
  <c r="AA535" i="9"/>
  <c r="F535" i="9"/>
  <c r="P535" i="9"/>
  <c r="O539" i="9"/>
  <c r="Y539" i="9"/>
  <c r="Q532" i="9"/>
  <c r="Q533" i="9" s="1"/>
  <c r="V532" i="9"/>
  <c r="S532" i="9"/>
  <c r="S533" i="9" s="1"/>
  <c r="U532" i="9"/>
  <c r="U533" i="9" s="1"/>
  <c r="L535" i="9"/>
  <c r="AD522" i="9"/>
  <c r="AD523" i="9" s="1"/>
  <c r="AE523" i="9" s="1"/>
  <c r="I535" i="9"/>
  <c r="T535" i="9"/>
  <c r="G535" i="9"/>
  <c r="H528" i="9"/>
  <c r="AD534" i="9"/>
  <c r="AD530" i="9"/>
  <c r="H531" i="9"/>
  <c r="AA531" i="9"/>
  <c r="F531" i="9"/>
  <c r="N527" i="9"/>
  <c r="N528" i="9" s="1"/>
  <c r="J527" i="9"/>
  <c r="J528" i="9" s="1"/>
  <c r="AC527" i="9"/>
  <c r="AC528" i="9" s="1"/>
  <c r="Z539" i="9"/>
  <c r="F539" i="9"/>
  <c r="H539" i="9"/>
  <c r="J535" i="9"/>
  <c r="X535" i="9"/>
  <c r="N531" i="9"/>
  <c r="U528" i="9"/>
  <c r="N539" i="9"/>
  <c r="P539" i="9"/>
  <c r="R535" i="9"/>
  <c r="V535" i="9"/>
  <c r="AC540" i="9"/>
  <c r="B541" i="9"/>
  <c r="C541" i="9" s="1"/>
  <c r="AB535" i="9"/>
  <c r="Y535" i="9"/>
  <c r="Y528" i="9"/>
  <c r="Q528" i="9"/>
  <c r="X531" i="9"/>
  <c r="L531" i="9"/>
  <c r="V531" i="9"/>
  <c r="V527" i="9"/>
  <c r="V528" i="9" s="1"/>
  <c r="G527" i="9"/>
  <c r="G528" i="9" s="1"/>
  <c r="Z527" i="9"/>
  <c r="Z528" i="9" s="1"/>
  <c r="T528" i="9"/>
  <c r="L539" i="9"/>
  <c r="V539" i="9"/>
  <c r="X539" i="9"/>
  <c r="W535" i="9"/>
  <c r="K535" i="9"/>
  <c r="U535" i="9"/>
  <c r="AB536" i="9"/>
  <c r="T536" i="9"/>
  <c r="L536" i="9"/>
  <c r="AA536" i="9"/>
  <c r="S536" i="9"/>
  <c r="Z536" i="9"/>
  <c r="R536" i="9"/>
  <c r="J536" i="9"/>
  <c r="Y536" i="9"/>
  <c r="Q536" i="9"/>
  <c r="X536" i="9"/>
  <c r="P536" i="9"/>
  <c r="H536" i="9"/>
  <c r="B537" i="9"/>
  <c r="C537" i="9" s="1"/>
  <c r="W536" i="9"/>
  <c r="O536" i="9"/>
  <c r="G536" i="9"/>
  <c r="U536" i="9"/>
  <c r="M536" i="9"/>
  <c r="V536" i="9"/>
  <c r="N536" i="9"/>
  <c r="F536" i="9"/>
  <c r="AD526" i="9"/>
  <c r="J531" i="9"/>
  <c r="T531" i="9"/>
  <c r="G531" i="9"/>
  <c r="X527" i="9"/>
  <c r="X528" i="9" s="1"/>
  <c r="O527" i="9"/>
  <c r="O528" i="9" s="1"/>
  <c r="K527" i="9"/>
  <c r="K528" i="9" s="1"/>
  <c r="AA539" i="9"/>
  <c r="T539" i="9"/>
  <c r="AC544" i="9"/>
  <c r="M544" i="9"/>
  <c r="S544" i="9"/>
  <c r="Q544" i="9"/>
  <c r="B545" i="9"/>
  <c r="C545" i="9" s="1"/>
  <c r="H544" i="9"/>
  <c r="I539" i="9"/>
  <c r="L528" i="9"/>
  <c r="Q535" i="9"/>
  <c r="O535" i="9"/>
  <c r="M535" i="9"/>
  <c r="S535" i="9"/>
  <c r="AC535" i="9"/>
  <c r="R531" i="9"/>
  <c r="AB531" i="9"/>
  <c r="F527" i="9"/>
  <c r="W527" i="9"/>
  <c r="W528" i="9" s="1"/>
  <c r="S539" i="9"/>
  <c r="AB539" i="9"/>
  <c r="G539" i="9"/>
  <c r="L528" i="7"/>
  <c r="P528" i="7"/>
  <c r="AB528" i="7"/>
  <c r="R528" i="7"/>
  <c r="AB536" i="7"/>
  <c r="S536" i="7"/>
  <c r="K536" i="7"/>
  <c r="Z536" i="7"/>
  <c r="Q536" i="7"/>
  <c r="X536" i="7"/>
  <c r="P536" i="7"/>
  <c r="H536" i="7"/>
  <c r="B537" i="7"/>
  <c r="C537" i="7" s="1"/>
  <c r="G536" i="7"/>
  <c r="U536" i="7"/>
  <c r="M536" i="7"/>
  <c r="V536" i="7"/>
  <c r="Z539" i="7"/>
  <c r="F539" i="7"/>
  <c r="H539" i="7"/>
  <c r="N539" i="7"/>
  <c r="P539" i="7"/>
  <c r="L539" i="7"/>
  <c r="V539" i="7"/>
  <c r="X539" i="7"/>
  <c r="N535" i="7"/>
  <c r="X535" i="7"/>
  <c r="S539" i="7"/>
  <c r="T539" i="7"/>
  <c r="AC544" i="7"/>
  <c r="U544" i="7"/>
  <c r="M544" i="7"/>
  <c r="AB544" i="7"/>
  <c r="S544" i="7"/>
  <c r="K544" i="7"/>
  <c r="Z544" i="7"/>
  <c r="Q544" i="7"/>
  <c r="B545" i="7"/>
  <c r="C545" i="7" s="1"/>
  <c r="W544" i="7"/>
  <c r="O544" i="7"/>
  <c r="H544" i="7"/>
  <c r="I539" i="7"/>
  <c r="G527" i="7"/>
  <c r="G528" i="7" s="1"/>
  <c r="Z527" i="7"/>
  <c r="Z528" i="7" s="1"/>
  <c r="M527" i="7"/>
  <c r="M528" i="7" s="1"/>
  <c r="Y531" i="7"/>
  <c r="Z531" i="7"/>
  <c r="M531" i="7"/>
  <c r="W531" i="7"/>
  <c r="AD534" i="7"/>
  <c r="R535" i="7"/>
  <c r="L535" i="7"/>
  <c r="V535" i="7"/>
  <c r="AD530" i="7"/>
  <c r="AA539" i="7"/>
  <c r="AB539" i="7"/>
  <c r="G539" i="7"/>
  <c r="Q539" i="7"/>
  <c r="O527" i="7"/>
  <c r="O528" i="7" s="1"/>
  <c r="K527" i="7"/>
  <c r="K528" i="7" s="1"/>
  <c r="U527" i="7"/>
  <c r="U528" i="7" s="1"/>
  <c r="I531" i="7"/>
  <c r="K531" i="7"/>
  <c r="U531" i="7"/>
  <c r="AA532" i="7"/>
  <c r="S532" i="7"/>
  <c r="K532" i="7"/>
  <c r="Y532" i="7"/>
  <c r="Q532" i="7"/>
  <c r="I532" i="7"/>
  <c r="X532" i="7"/>
  <c r="X533" i="7" s="1"/>
  <c r="P532" i="7"/>
  <c r="P533" i="7" s="1"/>
  <c r="G532" i="7"/>
  <c r="G533" i="7" s="1"/>
  <c r="V532" i="7"/>
  <c r="V533" i="7" s="1"/>
  <c r="N532" i="7"/>
  <c r="N533" i="7" s="1"/>
  <c r="F532" i="7"/>
  <c r="AB532" i="7"/>
  <c r="AB533" i="7" s="1"/>
  <c r="Z532" i="7"/>
  <c r="AC532" i="7"/>
  <c r="M532" i="7"/>
  <c r="U532" i="7"/>
  <c r="AD522" i="7"/>
  <c r="AD523" i="7" s="1"/>
  <c r="AE523" i="7" s="1"/>
  <c r="I535" i="7"/>
  <c r="T535" i="7"/>
  <c r="G535" i="7"/>
  <c r="N528" i="7"/>
  <c r="K539" i="7"/>
  <c r="M539" i="7"/>
  <c r="O539" i="7"/>
  <c r="Y539" i="7"/>
  <c r="W527" i="7"/>
  <c r="W528" i="7" s="1"/>
  <c r="S527" i="7"/>
  <c r="S528" i="7" s="1"/>
  <c r="AC527" i="7"/>
  <c r="AC528" i="7" s="1"/>
  <c r="Q531" i="7"/>
  <c r="S531" i="7"/>
  <c r="S533" i="7" s="1"/>
  <c r="AC531" i="7"/>
  <c r="Q535" i="7"/>
  <c r="AB535" i="7"/>
  <c r="O535" i="7"/>
  <c r="J539" i="7"/>
  <c r="U539" i="7"/>
  <c r="W539" i="7"/>
  <c r="I527" i="7"/>
  <c r="I528" i="7" s="1"/>
  <c r="AA527" i="7"/>
  <c r="AA528" i="7" s="1"/>
  <c r="F527" i="7"/>
  <c r="H531" i="7"/>
  <c r="AA531" i="7"/>
  <c r="F531" i="7"/>
  <c r="Y535" i="7"/>
  <c r="M535" i="7"/>
  <c r="AD526" i="7"/>
  <c r="R539" i="7"/>
  <c r="AC540" i="7"/>
  <c r="U540" i="7"/>
  <c r="M540" i="7"/>
  <c r="AB540" i="7"/>
  <c r="T540" i="7"/>
  <c r="AA540" i="7"/>
  <c r="S540" i="7"/>
  <c r="K540" i="7"/>
  <c r="Z540" i="7"/>
  <c r="R540" i="7"/>
  <c r="I540" i="7"/>
  <c r="X540" i="7"/>
  <c r="P540" i="7"/>
  <c r="H540" i="7"/>
  <c r="V540" i="7"/>
  <c r="B541" i="7"/>
  <c r="C541" i="7" s="1"/>
  <c r="W540" i="7"/>
  <c r="O540" i="7"/>
  <c r="G540" i="7"/>
  <c r="AD524" i="5"/>
  <c r="AD520" i="5"/>
  <c r="L518" i="5"/>
  <c r="R518" i="5"/>
  <c r="AD516" i="5"/>
  <c r="Z534" i="5"/>
  <c r="K534" i="5"/>
  <c r="Q534" i="5"/>
  <c r="P534" i="5"/>
  <c r="B535" i="5"/>
  <c r="C535" i="5" s="1"/>
  <c r="G534" i="5"/>
  <c r="B539" i="5"/>
  <c r="C539" i="5" s="1"/>
  <c r="V534" i="5"/>
  <c r="N534" i="5"/>
  <c r="K525" i="5"/>
  <c r="U525" i="5"/>
  <c r="N517" i="5"/>
  <c r="N518" i="5" s="1"/>
  <c r="B527" i="5"/>
  <c r="C527" i="5" s="1"/>
  <c r="U526" i="5"/>
  <c r="W526" i="5"/>
  <c r="J526" i="5"/>
  <c r="I525" i="5"/>
  <c r="AA525" i="5"/>
  <c r="L522" i="5"/>
  <c r="K522" i="5"/>
  <c r="K523" i="5" s="1"/>
  <c r="S522" i="5"/>
  <c r="S523" i="5" s="1"/>
  <c r="Y522" i="5"/>
  <c r="Q522" i="5"/>
  <c r="X522" i="5"/>
  <c r="M522" i="5"/>
  <c r="M523" i="5" s="1"/>
  <c r="F522" i="5"/>
  <c r="V522" i="5"/>
  <c r="V523" i="5" s="1"/>
  <c r="P529" i="5"/>
  <c r="S529" i="5"/>
  <c r="AC529" i="5"/>
  <c r="AA530" i="5"/>
  <c r="Z530" i="5"/>
  <c r="I530" i="5"/>
  <c r="H530" i="5"/>
  <c r="B531" i="5"/>
  <c r="C531" i="5" s="1"/>
  <c r="V530" i="5"/>
  <c r="AC530" i="5"/>
  <c r="L530" i="5"/>
  <c r="R530" i="5"/>
  <c r="Q521" i="5"/>
  <c r="AC521" i="5"/>
  <c r="H521" i="5"/>
  <c r="H517" i="5"/>
  <c r="H518" i="5" s="1"/>
  <c r="T517" i="5"/>
  <c r="T518" i="5" s="1"/>
  <c r="G517" i="5"/>
  <c r="G518" i="5" s="1"/>
  <c r="G525" i="5"/>
  <c r="Y525" i="5"/>
  <c r="L525" i="5"/>
  <c r="I529" i="5"/>
  <c r="AA529" i="5"/>
  <c r="F529" i="5"/>
  <c r="R521" i="5"/>
  <c r="Y521" i="5"/>
  <c r="F521" i="5"/>
  <c r="P521" i="5"/>
  <c r="P517" i="5"/>
  <c r="P518" i="5" s="1"/>
  <c r="AB517" i="5"/>
  <c r="AB518" i="5" s="1"/>
  <c r="O517" i="5"/>
  <c r="O518" i="5" s="1"/>
  <c r="N525" i="5"/>
  <c r="J525" i="5"/>
  <c r="T525" i="5"/>
  <c r="AD512" i="5"/>
  <c r="AD513" i="5" s="1"/>
  <c r="AE513" i="5" s="1"/>
  <c r="N529" i="5"/>
  <c r="N521" i="5"/>
  <c r="X521" i="5"/>
  <c r="X523" i="5" s="1"/>
  <c r="I517" i="5"/>
  <c r="I518" i="5" s="1"/>
  <c r="X517" i="5"/>
  <c r="X518" i="5" s="1"/>
  <c r="M517" i="5"/>
  <c r="M518" i="5" s="1"/>
  <c r="W517" i="5"/>
  <c r="W518" i="5" s="1"/>
  <c r="O525" i="5"/>
  <c r="R525" i="5"/>
  <c r="AB525" i="5"/>
  <c r="V518" i="5"/>
  <c r="Q518" i="5"/>
  <c r="Y529" i="5"/>
  <c r="L529" i="5"/>
  <c r="J521" i="5"/>
  <c r="L521" i="5"/>
  <c r="J517" i="5"/>
  <c r="J518" i="5" s="1"/>
  <c r="K517" i="5"/>
  <c r="K518" i="5" s="1"/>
  <c r="AC518" i="5"/>
  <c r="H525" i="5"/>
  <c r="Z525" i="5"/>
  <c r="F518" i="5"/>
  <c r="M309" i="3"/>
  <c r="S309" i="3"/>
  <c r="I309" i="3"/>
  <c r="F309" i="3"/>
  <c r="P309" i="3"/>
  <c r="Y309" i="3"/>
  <c r="J309" i="3"/>
  <c r="H309" i="3"/>
  <c r="G309" i="3"/>
  <c r="N309" i="3"/>
  <c r="AC309" i="3"/>
  <c r="AB309" i="3"/>
  <c r="V309" i="3"/>
  <c r="AA309" i="3"/>
  <c r="Q309" i="3"/>
  <c r="K309" i="3"/>
  <c r="Z309" i="3"/>
  <c r="X309" i="3"/>
  <c r="R309" i="3"/>
  <c r="O309" i="3"/>
  <c r="W309" i="3"/>
  <c r="T309" i="3"/>
  <c r="B315" i="3"/>
  <c r="C314" i="3"/>
  <c r="AC314" i="3" s="1"/>
  <c r="B319" i="3"/>
  <c r="C310" i="3"/>
  <c r="S310" i="3" s="1"/>
  <c r="B311" i="3"/>
  <c r="U309" i="3"/>
  <c r="E73" i="2"/>
  <c r="D74" i="2"/>
  <c r="P292" i="3"/>
  <c r="P293" i="3" s="1"/>
  <c r="F304" i="3"/>
  <c r="P304" i="3"/>
  <c r="AA292" i="3"/>
  <c r="AA293" i="3" s="1"/>
  <c r="R304" i="3"/>
  <c r="K292" i="3"/>
  <c r="K293" i="3" s="1"/>
  <c r="L304" i="3"/>
  <c r="R292" i="3"/>
  <c r="R293" i="3" s="1"/>
  <c r="M304" i="3"/>
  <c r="N292" i="3"/>
  <c r="N293" i="3" s="1"/>
  <c r="J292" i="3"/>
  <c r="J293" i="3" s="1"/>
  <c r="X292" i="3"/>
  <c r="X293" i="3" s="1"/>
  <c r="AB292" i="3"/>
  <c r="AB293" i="3" s="1"/>
  <c r="X304" i="3"/>
  <c r="M292" i="3"/>
  <c r="M293" i="3" s="1"/>
  <c r="AC292" i="3"/>
  <c r="AC293" i="3" s="1"/>
  <c r="F292" i="3"/>
  <c r="F293" i="3" s="1"/>
  <c r="AB300" i="3"/>
  <c r="U300" i="3"/>
  <c r="AB304" i="3"/>
  <c r="Q304" i="3"/>
  <c r="AC300" i="3"/>
  <c r="I292" i="3"/>
  <c r="I293" i="3" s="1"/>
  <c r="F300" i="3"/>
  <c r="K300" i="3"/>
  <c r="O300" i="3"/>
  <c r="K304" i="3"/>
  <c r="N304" i="3"/>
  <c r="J300" i="3"/>
  <c r="H300" i="3"/>
  <c r="Z292" i="3"/>
  <c r="Z293" i="3" s="1"/>
  <c r="V292" i="3"/>
  <c r="V293" i="3" s="1"/>
  <c r="S304" i="3"/>
  <c r="V304" i="3"/>
  <c r="R300" i="3"/>
  <c r="P300" i="3"/>
  <c r="L292" i="3"/>
  <c r="L293" i="3" s="1"/>
  <c r="O292" i="3"/>
  <c r="O293" i="3" s="1"/>
  <c r="J304" i="3"/>
  <c r="W304" i="3"/>
  <c r="Z300" i="3"/>
  <c r="I300" i="3"/>
  <c r="T292" i="3"/>
  <c r="T293" i="3" s="1"/>
  <c r="W292" i="3"/>
  <c r="W293" i="3" s="1"/>
  <c r="AC304" i="3"/>
  <c r="I304" i="3"/>
  <c r="Q292" i="3"/>
  <c r="Q293" i="3" s="1"/>
  <c r="G292" i="3"/>
  <c r="G293" i="3" s="1"/>
  <c r="Y292" i="3"/>
  <c r="Y293" i="3" s="1"/>
  <c r="Z304" i="3"/>
  <c r="O304" i="3"/>
  <c r="AA300" i="3"/>
  <c r="N300" i="3"/>
  <c r="S292" i="3"/>
  <c r="S293" i="3" s="1"/>
  <c r="U292" i="3"/>
  <c r="U293" i="3" s="1"/>
  <c r="AB296" i="3"/>
  <c r="K296" i="3"/>
  <c r="M296" i="3"/>
  <c r="W296" i="3"/>
  <c r="S296" i="3"/>
  <c r="X300" i="3"/>
  <c r="AA296" i="3"/>
  <c r="U296" i="3"/>
  <c r="H296" i="3"/>
  <c r="J296" i="3"/>
  <c r="AC296" i="3"/>
  <c r="P296" i="3"/>
  <c r="T304" i="3"/>
  <c r="G304" i="3"/>
  <c r="Y304" i="3"/>
  <c r="L300" i="3"/>
  <c r="V300" i="3"/>
  <c r="Q300" i="3"/>
  <c r="R296" i="3"/>
  <c r="F296" i="3"/>
  <c r="X296" i="3"/>
  <c r="C305" i="3"/>
  <c r="I305" i="3" s="1"/>
  <c r="T300" i="3"/>
  <c r="G300" i="3"/>
  <c r="Y300" i="3"/>
  <c r="Z296" i="3"/>
  <c r="N296" i="3"/>
  <c r="I296" i="3"/>
  <c r="O296" i="3"/>
  <c r="C301" i="3"/>
  <c r="I301" i="3" s="1"/>
  <c r="C297" i="3"/>
  <c r="Q297" i="3" s="1"/>
  <c r="L296" i="3"/>
  <c r="V296" i="3"/>
  <c r="Q296" i="3"/>
  <c r="AA304" i="3"/>
  <c r="U304" i="3"/>
  <c r="S300" i="3"/>
  <c r="M300" i="3"/>
  <c r="T296" i="3"/>
  <c r="G296" i="3"/>
  <c r="AD287" i="3"/>
  <c r="AD288" i="3" s="1"/>
  <c r="AE288" i="3" s="1"/>
  <c r="AD291" i="3"/>
  <c r="B302" i="3"/>
  <c r="AD295" i="3"/>
  <c r="H293" i="3"/>
  <c r="AD299" i="3"/>
  <c r="B306" i="3"/>
  <c r="AD539" i="11" l="1"/>
  <c r="O537" i="11"/>
  <c r="G537" i="11"/>
  <c r="G538" i="11" s="1"/>
  <c r="V537" i="11"/>
  <c r="M537" i="11"/>
  <c r="M538" i="11" s="1"/>
  <c r="AB537" i="11"/>
  <c r="AB538" i="11" s="1"/>
  <c r="T537" i="11"/>
  <c r="T538" i="11" s="1"/>
  <c r="L537" i="11"/>
  <c r="L538" i="11" s="1"/>
  <c r="N537" i="11"/>
  <c r="N538" i="11" s="1"/>
  <c r="K537" i="11"/>
  <c r="K538" i="11" s="1"/>
  <c r="Z537" i="11"/>
  <c r="Z538" i="11" s="1"/>
  <c r="R537" i="11"/>
  <c r="R538" i="11" s="1"/>
  <c r="J537" i="11"/>
  <c r="J538" i="11" s="1"/>
  <c r="I537" i="11"/>
  <c r="Y537" i="11"/>
  <c r="Y533" i="11"/>
  <c r="Y541" i="11"/>
  <c r="Q541" i="11"/>
  <c r="I541" i="11"/>
  <c r="H541" i="11"/>
  <c r="B542" i="11"/>
  <c r="C542" i="11" s="1"/>
  <c r="W541" i="11"/>
  <c r="O541" i="11"/>
  <c r="G541" i="11"/>
  <c r="V541" i="11"/>
  <c r="AC541" i="11"/>
  <c r="U541" i="11"/>
  <c r="M541" i="11"/>
  <c r="AB541" i="11"/>
  <c r="T541" i="11"/>
  <c r="L541" i="11"/>
  <c r="X541" i="11"/>
  <c r="S541" i="11"/>
  <c r="K541" i="11"/>
  <c r="Z541" i="11"/>
  <c r="R541" i="11"/>
  <c r="J541" i="11"/>
  <c r="R540" i="11"/>
  <c r="AB540" i="11"/>
  <c r="AD535" i="11"/>
  <c r="Z545" i="11"/>
  <c r="J545" i="11"/>
  <c r="Y545" i="11"/>
  <c r="Q545" i="11"/>
  <c r="I545" i="11"/>
  <c r="H545" i="11"/>
  <c r="B546" i="11"/>
  <c r="C546" i="11" s="1"/>
  <c r="W545" i="11"/>
  <c r="O545" i="11"/>
  <c r="G545" i="11"/>
  <c r="V545" i="11"/>
  <c r="AC545" i="11"/>
  <c r="U545" i="11"/>
  <c r="M545" i="11"/>
  <c r="AB545" i="11"/>
  <c r="T545" i="11"/>
  <c r="L545" i="11"/>
  <c r="X545" i="11"/>
  <c r="S545" i="11"/>
  <c r="K545" i="11"/>
  <c r="V536" i="11"/>
  <c r="V538" i="11" s="1"/>
  <c r="I536" i="11"/>
  <c r="I538" i="11" s="1"/>
  <c r="AA536" i="11"/>
  <c r="AC532" i="11"/>
  <c r="AC533" i="11" s="1"/>
  <c r="P532" i="11"/>
  <c r="P533" i="11" s="1"/>
  <c r="K532" i="11"/>
  <c r="K533" i="11" s="1"/>
  <c r="F540" i="11"/>
  <c r="P540" i="11"/>
  <c r="K540" i="11"/>
  <c r="U540" i="11"/>
  <c r="W533" i="11"/>
  <c r="P544" i="11"/>
  <c r="K544" i="11"/>
  <c r="U544" i="11"/>
  <c r="AA533" i="11"/>
  <c r="H533" i="11"/>
  <c r="F532" i="11"/>
  <c r="X532" i="11"/>
  <c r="X533" i="11" s="1"/>
  <c r="S532" i="11"/>
  <c r="S533" i="11" s="1"/>
  <c r="N540" i="11"/>
  <c r="X540" i="11"/>
  <c r="S540" i="11"/>
  <c r="AC540" i="11"/>
  <c r="M533" i="11"/>
  <c r="G533" i="11"/>
  <c r="AD527" i="11"/>
  <c r="AD528" i="11" s="1"/>
  <c r="AE528" i="11" s="1"/>
  <c r="X544" i="11"/>
  <c r="S544" i="11"/>
  <c r="AC544" i="11"/>
  <c r="AD531" i="11"/>
  <c r="O536" i="11"/>
  <c r="O538" i="11" s="1"/>
  <c r="Y536" i="11"/>
  <c r="N532" i="11"/>
  <c r="N533" i="11" s="1"/>
  <c r="I532" i="11"/>
  <c r="I533" i="11" s="1"/>
  <c r="V540" i="11"/>
  <c r="I540" i="11"/>
  <c r="Z533" i="11"/>
  <c r="T533" i="11"/>
  <c r="I544" i="11"/>
  <c r="AA544" i="11"/>
  <c r="F544" i="11"/>
  <c r="U533" i="11"/>
  <c r="J533" i="11"/>
  <c r="AD527" i="9"/>
  <c r="AD528" i="9"/>
  <c r="AE528" i="9" s="1"/>
  <c r="V533" i="9"/>
  <c r="W544" i="9"/>
  <c r="K544" i="9"/>
  <c r="U544" i="9"/>
  <c r="W540" i="9"/>
  <c r="I540" i="9"/>
  <c r="AA540" i="9"/>
  <c r="M532" i="9"/>
  <c r="M533" i="9" s="1"/>
  <c r="N532" i="9"/>
  <c r="I532" i="9"/>
  <c r="I533" i="9" s="1"/>
  <c r="AA532" i="9"/>
  <c r="AA533" i="9" s="1"/>
  <c r="I544" i="9"/>
  <c r="AA544" i="9"/>
  <c r="F544" i="9"/>
  <c r="G537" i="9"/>
  <c r="V537" i="9"/>
  <c r="V538" i="9" s="1"/>
  <c r="T537" i="9"/>
  <c r="T538" i="9" s="1"/>
  <c r="L537" i="9"/>
  <c r="L538" i="9" s="1"/>
  <c r="X537" i="9"/>
  <c r="X538" i="9" s="1"/>
  <c r="I537" i="9"/>
  <c r="J537" i="9"/>
  <c r="J538" i="9" s="1"/>
  <c r="Z537" i="9"/>
  <c r="Z538" i="9" s="1"/>
  <c r="F540" i="9"/>
  <c r="Y540" i="9"/>
  <c r="L540" i="9"/>
  <c r="AC532" i="9"/>
  <c r="AC533" i="9" s="1"/>
  <c r="G532" i="9"/>
  <c r="G533" i="9" s="1"/>
  <c r="Y532" i="9"/>
  <c r="Y533" i="9" s="1"/>
  <c r="AD539" i="9"/>
  <c r="N544" i="9"/>
  <c r="N540" i="9"/>
  <c r="J540" i="9"/>
  <c r="T540" i="9"/>
  <c r="O532" i="9"/>
  <c r="O533" i="9" s="1"/>
  <c r="J532" i="9"/>
  <c r="J533" i="9" s="1"/>
  <c r="G538" i="9"/>
  <c r="P544" i="9"/>
  <c r="Y544" i="9"/>
  <c r="L544" i="9"/>
  <c r="V544" i="9"/>
  <c r="K536" i="9"/>
  <c r="V540" i="9"/>
  <c r="R540" i="9"/>
  <c r="AB540" i="9"/>
  <c r="L532" i="9"/>
  <c r="L533" i="9" s="1"/>
  <c r="W532" i="9"/>
  <c r="W533" i="9" s="1"/>
  <c r="R532" i="9"/>
  <c r="R533" i="9" s="1"/>
  <c r="AD535" i="9"/>
  <c r="X544" i="9"/>
  <c r="J544" i="9"/>
  <c r="T544" i="9"/>
  <c r="F528" i="9"/>
  <c r="H540" i="9"/>
  <c r="Z540" i="9"/>
  <c r="M540" i="9"/>
  <c r="T532" i="9"/>
  <c r="T533" i="9" s="1"/>
  <c r="H532" i="9"/>
  <c r="H533" i="9" s="1"/>
  <c r="Z532" i="9"/>
  <c r="Z533" i="9" s="1"/>
  <c r="Q540" i="9"/>
  <c r="G544" i="9"/>
  <c r="R544" i="9"/>
  <c r="AB544" i="9"/>
  <c r="AC536" i="9"/>
  <c r="I536" i="9"/>
  <c r="AD536" i="9" s="1"/>
  <c r="G540" i="9"/>
  <c r="P540" i="9"/>
  <c r="K540" i="9"/>
  <c r="U540" i="9"/>
  <c r="AB532" i="9"/>
  <c r="AB533" i="9" s="1"/>
  <c r="P532" i="9"/>
  <c r="P533" i="9" s="1"/>
  <c r="K532" i="9"/>
  <c r="K533" i="9" s="1"/>
  <c r="Y545" i="9"/>
  <c r="Q545" i="9"/>
  <c r="I545" i="9"/>
  <c r="B546" i="9"/>
  <c r="C546" i="9" s="1"/>
  <c r="O545" i="9"/>
  <c r="G545" i="9"/>
  <c r="V545" i="9"/>
  <c r="F545" i="9"/>
  <c r="M545" i="9"/>
  <c r="AA545" i="9"/>
  <c r="S545" i="9"/>
  <c r="K545" i="9"/>
  <c r="X545" i="9"/>
  <c r="AB545" i="9"/>
  <c r="L545" i="9"/>
  <c r="I541" i="9"/>
  <c r="B542" i="9"/>
  <c r="C542" i="9" s="1"/>
  <c r="V541" i="9"/>
  <c r="L541" i="9"/>
  <c r="P541" i="9"/>
  <c r="O544" i="9"/>
  <c r="Z544" i="9"/>
  <c r="O540" i="9"/>
  <c r="X540" i="9"/>
  <c r="S540" i="9"/>
  <c r="N533" i="9"/>
  <c r="AD531" i="9"/>
  <c r="F532" i="9"/>
  <c r="X532" i="9"/>
  <c r="X533" i="9" s="1"/>
  <c r="Q533" i="7"/>
  <c r="AC533" i="7"/>
  <c r="AA533" i="7"/>
  <c r="M533" i="7"/>
  <c r="Y533" i="7"/>
  <c r="AD527" i="7"/>
  <c r="AD528" i="7" s="1"/>
  <c r="AE528" i="7" s="1"/>
  <c r="U533" i="7"/>
  <c r="J545" i="7"/>
  <c r="Y545" i="7"/>
  <c r="Q545" i="7"/>
  <c r="I545" i="7"/>
  <c r="B546" i="7"/>
  <c r="C546" i="7" s="1"/>
  <c r="W545" i="7"/>
  <c r="O545" i="7"/>
  <c r="G545" i="7"/>
  <c r="V545" i="7"/>
  <c r="U545" i="7"/>
  <c r="M545" i="7"/>
  <c r="AA545" i="7"/>
  <c r="S545" i="7"/>
  <c r="K545" i="7"/>
  <c r="X545" i="7"/>
  <c r="AB545" i="7"/>
  <c r="I544" i="7"/>
  <c r="AA544" i="7"/>
  <c r="F544" i="7"/>
  <c r="AD535" i="7"/>
  <c r="AC536" i="7"/>
  <c r="I536" i="7"/>
  <c r="AA536" i="7"/>
  <c r="K533" i="7"/>
  <c r="N544" i="7"/>
  <c r="AD539" i="7"/>
  <c r="B542" i="7"/>
  <c r="C542" i="7" s="1"/>
  <c r="Q541" i="7"/>
  <c r="F528" i="7"/>
  <c r="O532" i="7"/>
  <c r="O533" i="7" s="1"/>
  <c r="J532" i="7"/>
  <c r="J533" i="7" s="1"/>
  <c r="I533" i="7"/>
  <c r="P544" i="7"/>
  <c r="Y544" i="7"/>
  <c r="L544" i="7"/>
  <c r="V544" i="7"/>
  <c r="O536" i="7"/>
  <c r="Y536" i="7"/>
  <c r="L536" i="7"/>
  <c r="Q540" i="7"/>
  <c r="F540" i="7"/>
  <c r="Y540" i="7"/>
  <c r="L540" i="7"/>
  <c r="AD531" i="7"/>
  <c r="F533" i="7"/>
  <c r="L532" i="7"/>
  <c r="L533" i="7" s="1"/>
  <c r="W532" i="7"/>
  <c r="W533" i="7" s="1"/>
  <c r="R532" i="7"/>
  <c r="R533" i="7" s="1"/>
  <c r="Z533" i="7"/>
  <c r="X544" i="7"/>
  <c r="J544" i="7"/>
  <c r="T544" i="7"/>
  <c r="N536" i="7"/>
  <c r="W536" i="7"/>
  <c r="J536" i="7"/>
  <c r="T536" i="7"/>
  <c r="N540" i="7"/>
  <c r="J540" i="7"/>
  <c r="T532" i="7"/>
  <c r="T533" i="7" s="1"/>
  <c r="H532" i="7"/>
  <c r="G544" i="7"/>
  <c r="R544" i="7"/>
  <c r="F536" i="7"/>
  <c r="F537" i="7"/>
  <c r="P537" i="7"/>
  <c r="P538" i="7" s="1"/>
  <c r="AA537" i="7"/>
  <c r="R537" i="7"/>
  <c r="R536" i="7"/>
  <c r="L523" i="5"/>
  <c r="Q523" i="5"/>
  <c r="F530" i="5"/>
  <c r="P530" i="5"/>
  <c r="K530" i="5"/>
  <c r="W522" i="5"/>
  <c r="W523" i="5" s="1"/>
  <c r="I522" i="5"/>
  <c r="I523" i="5" s="1"/>
  <c r="AA522" i="5"/>
  <c r="AA523" i="5" s="1"/>
  <c r="K526" i="5"/>
  <c r="AC526" i="5"/>
  <c r="H526" i="5"/>
  <c r="X534" i="5"/>
  <c r="S534" i="5"/>
  <c r="V527" i="5"/>
  <c r="U527" i="5"/>
  <c r="U528" i="5" s="1"/>
  <c r="AA527" i="5"/>
  <c r="Q527" i="5"/>
  <c r="I527" i="5"/>
  <c r="F527" i="5"/>
  <c r="W527" i="5"/>
  <c r="W528" i="5" s="1"/>
  <c r="N530" i="5"/>
  <c r="X530" i="5"/>
  <c r="S530" i="5"/>
  <c r="R526" i="5"/>
  <c r="F526" i="5"/>
  <c r="P526" i="5"/>
  <c r="H539" i="5"/>
  <c r="B540" i="5"/>
  <c r="C540" i="5" s="1"/>
  <c r="B544" i="5"/>
  <c r="C544" i="5" s="1"/>
  <c r="F539" i="5"/>
  <c r="AC539" i="5"/>
  <c r="Y539" i="5"/>
  <c r="AA539" i="5"/>
  <c r="S539" i="5"/>
  <c r="I534" i="5"/>
  <c r="AA534" i="5"/>
  <c r="N526" i="5"/>
  <c r="X526" i="5"/>
  <c r="Y523" i="5"/>
  <c r="T530" i="5"/>
  <c r="G530" i="5"/>
  <c r="Q530" i="5"/>
  <c r="AD525" i="5"/>
  <c r="U522" i="5"/>
  <c r="U523" i="5" s="1"/>
  <c r="J522" i="5"/>
  <c r="J523" i="5" s="1"/>
  <c r="T522" i="5"/>
  <c r="T523" i="5" s="1"/>
  <c r="L526" i="5"/>
  <c r="V526" i="5"/>
  <c r="I526" i="5"/>
  <c r="I528" i="5" s="1"/>
  <c r="M534" i="5"/>
  <c r="O534" i="5"/>
  <c r="Y534" i="5"/>
  <c r="L534" i="5"/>
  <c r="AD521" i="5"/>
  <c r="F523" i="5"/>
  <c r="AB530" i="5"/>
  <c r="O530" i="5"/>
  <c r="Y530" i="5"/>
  <c r="N522" i="5"/>
  <c r="N523" i="5" s="1"/>
  <c r="AC522" i="5"/>
  <c r="AC523" i="5" s="1"/>
  <c r="R522" i="5"/>
  <c r="R523" i="5" s="1"/>
  <c r="AB522" i="5"/>
  <c r="AB523" i="5" s="1"/>
  <c r="Z526" i="5"/>
  <c r="T526" i="5"/>
  <c r="G526" i="5"/>
  <c r="Q526" i="5"/>
  <c r="U534" i="5"/>
  <c r="W534" i="5"/>
  <c r="J534" i="5"/>
  <c r="T534" i="5"/>
  <c r="AD529" i="5"/>
  <c r="M530" i="5"/>
  <c r="W530" i="5"/>
  <c r="J530" i="5"/>
  <c r="O522" i="5"/>
  <c r="O523" i="5" s="1"/>
  <c r="H522" i="5"/>
  <c r="H523" i="5" s="1"/>
  <c r="Z522" i="5"/>
  <c r="Z523" i="5" s="1"/>
  <c r="AA526" i="5"/>
  <c r="AB526" i="5"/>
  <c r="O526" i="5"/>
  <c r="Y526" i="5"/>
  <c r="AC534" i="5"/>
  <c r="H535" i="5"/>
  <c r="B536" i="5"/>
  <c r="C536" i="5" s="1"/>
  <c r="W535" i="5"/>
  <c r="O535" i="5"/>
  <c r="G535" i="5"/>
  <c r="AC535" i="5"/>
  <c r="U535" i="5"/>
  <c r="M535" i="5"/>
  <c r="AB535" i="5"/>
  <c r="T535" i="5"/>
  <c r="V535" i="5"/>
  <c r="S535" i="5"/>
  <c r="K535" i="5"/>
  <c r="Z535" i="5"/>
  <c r="R535" i="5"/>
  <c r="J535" i="5"/>
  <c r="Q535" i="5"/>
  <c r="Y535" i="5"/>
  <c r="R534" i="5"/>
  <c r="AB534" i="5"/>
  <c r="AD517" i="5"/>
  <c r="AD518" i="5" s="1"/>
  <c r="AE518" i="5" s="1"/>
  <c r="U530" i="5"/>
  <c r="B532" i="5"/>
  <c r="C532" i="5" s="1"/>
  <c r="W531" i="5"/>
  <c r="O531" i="5"/>
  <c r="G531" i="5"/>
  <c r="AC531" i="5"/>
  <c r="U531" i="5"/>
  <c r="M531" i="5"/>
  <c r="AB531" i="5"/>
  <c r="T531" i="5"/>
  <c r="V531" i="5"/>
  <c r="S531" i="5"/>
  <c r="K531" i="5"/>
  <c r="Z531" i="5"/>
  <c r="R531" i="5"/>
  <c r="J531" i="5"/>
  <c r="Q531" i="5"/>
  <c r="H531" i="5"/>
  <c r="P531" i="5"/>
  <c r="X531" i="5"/>
  <c r="G522" i="5"/>
  <c r="G523" i="5" s="1"/>
  <c r="P522" i="5"/>
  <c r="P523" i="5" s="1"/>
  <c r="S526" i="5"/>
  <c r="M526" i="5"/>
  <c r="F534" i="5"/>
  <c r="H534" i="5"/>
  <c r="AD309" i="3"/>
  <c r="V314" i="3"/>
  <c r="R314" i="3"/>
  <c r="L310" i="3"/>
  <c r="T310" i="3"/>
  <c r="V310" i="3"/>
  <c r="U310" i="3"/>
  <c r="Z310" i="3"/>
  <c r="AB310" i="3"/>
  <c r="K310" i="3"/>
  <c r="M310" i="3"/>
  <c r="P310" i="3"/>
  <c r="O310" i="3"/>
  <c r="X310" i="3"/>
  <c r="H314" i="3"/>
  <c r="G310" i="3"/>
  <c r="Q310" i="3"/>
  <c r="J310" i="3"/>
  <c r="AA310" i="3"/>
  <c r="I310" i="3"/>
  <c r="AC310" i="3"/>
  <c r="W310" i="3"/>
  <c r="N310" i="3"/>
  <c r="Y310" i="3"/>
  <c r="R310" i="3"/>
  <c r="Q314" i="3"/>
  <c r="J314" i="3"/>
  <c r="AA314" i="3"/>
  <c r="O314" i="3"/>
  <c r="S314" i="3"/>
  <c r="F314" i="3"/>
  <c r="P314" i="3"/>
  <c r="B316" i="3"/>
  <c r="C315" i="3"/>
  <c r="AC315" i="3" s="1"/>
  <c r="C311" i="3"/>
  <c r="G311" i="3" s="1"/>
  <c r="B312" i="3"/>
  <c r="X314" i="3"/>
  <c r="Z314" i="3"/>
  <c r="L314" i="3"/>
  <c r="Y314" i="3"/>
  <c r="W314" i="3"/>
  <c r="N314" i="3"/>
  <c r="G314" i="3"/>
  <c r="AB314" i="3"/>
  <c r="K314" i="3"/>
  <c r="I314" i="3"/>
  <c r="U314" i="3"/>
  <c r="H310" i="3"/>
  <c r="F310" i="3"/>
  <c r="T314" i="3"/>
  <c r="B320" i="3"/>
  <c r="B324" i="3"/>
  <c r="C319" i="3"/>
  <c r="Q319" i="3" s="1"/>
  <c r="M314" i="3"/>
  <c r="E74" i="2"/>
  <c r="D75" i="2"/>
  <c r="S305" i="3"/>
  <c r="S297" i="3"/>
  <c r="S298" i="3" s="1"/>
  <c r="L305" i="3"/>
  <c r="K297" i="3"/>
  <c r="K298" i="3" s="1"/>
  <c r="AB297" i="3"/>
  <c r="AB298" i="3" s="1"/>
  <c r="AB305" i="3"/>
  <c r="M297" i="3"/>
  <c r="M298" i="3" s="1"/>
  <c r="G297" i="3"/>
  <c r="G298" i="3" s="1"/>
  <c r="O297" i="3"/>
  <c r="O298" i="3" s="1"/>
  <c r="W297" i="3"/>
  <c r="W298" i="3" s="1"/>
  <c r="Q301" i="3"/>
  <c r="Y297" i="3"/>
  <c r="Y298" i="3" s="1"/>
  <c r="V305" i="3"/>
  <c r="O305" i="3"/>
  <c r="T297" i="3"/>
  <c r="T298" i="3" s="1"/>
  <c r="L301" i="3"/>
  <c r="Q305" i="3"/>
  <c r="V301" i="3"/>
  <c r="C306" i="3"/>
  <c r="Y306" i="3" s="1"/>
  <c r="T301" i="3"/>
  <c r="G301" i="3"/>
  <c r="Y301" i="3"/>
  <c r="T305" i="3"/>
  <c r="G305" i="3"/>
  <c r="Y305" i="3"/>
  <c r="AB301" i="3"/>
  <c r="AA297" i="3"/>
  <c r="AA298" i="3" s="1"/>
  <c r="U297" i="3"/>
  <c r="U298" i="3" s="1"/>
  <c r="H297" i="3"/>
  <c r="H298" i="3" s="1"/>
  <c r="K301" i="3"/>
  <c r="M301" i="3"/>
  <c r="W301" i="3"/>
  <c r="AA305" i="3"/>
  <c r="M305" i="3"/>
  <c r="W305" i="3"/>
  <c r="J297" i="3"/>
  <c r="J298" i="3" s="1"/>
  <c r="AC297" i="3"/>
  <c r="AC298" i="3" s="1"/>
  <c r="P297" i="3"/>
  <c r="P298" i="3" s="1"/>
  <c r="S301" i="3"/>
  <c r="U301" i="3"/>
  <c r="H301" i="3"/>
  <c r="K305" i="3"/>
  <c r="U305" i="3"/>
  <c r="H305" i="3"/>
  <c r="R297" i="3"/>
  <c r="R298" i="3" s="1"/>
  <c r="F297" i="3"/>
  <c r="F298" i="3" s="1"/>
  <c r="X297" i="3"/>
  <c r="X298" i="3" s="1"/>
  <c r="J301" i="3"/>
  <c r="AC301" i="3"/>
  <c r="P301" i="3"/>
  <c r="J305" i="3"/>
  <c r="AC305" i="3"/>
  <c r="P305" i="3"/>
  <c r="O301" i="3"/>
  <c r="C302" i="3"/>
  <c r="X302" i="3" s="1"/>
  <c r="Z297" i="3"/>
  <c r="Z298" i="3" s="1"/>
  <c r="N297" i="3"/>
  <c r="N298" i="3" s="1"/>
  <c r="I297" i="3"/>
  <c r="I298" i="3" s="1"/>
  <c r="R301" i="3"/>
  <c r="F301" i="3"/>
  <c r="X301" i="3"/>
  <c r="R305" i="3"/>
  <c r="F305" i="3"/>
  <c r="X305" i="3"/>
  <c r="AA301" i="3"/>
  <c r="L297" i="3"/>
  <c r="L298" i="3" s="1"/>
  <c r="V297" i="3"/>
  <c r="V298" i="3" s="1"/>
  <c r="Z301" i="3"/>
  <c r="N301" i="3"/>
  <c r="Z305" i="3"/>
  <c r="N305" i="3"/>
  <c r="AD300" i="3"/>
  <c r="AD304" i="3"/>
  <c r="AD292" i="3"/>
  <c r="AD293" i="3" s="1"/>
  <c r="AE293" i="3" s="1"/>
  <c r="Q298" i="3"/>
  <c r="B307" i="3"/>
  <c r="AD296" i="3"/>
  <c r="Y538" i="11" l="1"/>
  <c r="AD544" i="11"/>
  <c r="AD532" i="11"/>
  <c r="AD533" i="11" s="1"/>
  <c r="AE533" i="11" s="1"/>
  <c r="F533" i="11"/>
  <c r="AD536" i="11"/>
  <c r="V546" i="11"/>
  <c r="AC546" i="11"/>
  <c r="U546" i="11"/>
  <c r="M546" i="11"/>
  <c r="AB546" i="11"/>
  <c r="T546" i="11"/>
  <c r="L546" i="11"/>
  <c r="N546" i="11"/>
  <c r="S546" i="11"/>
  <c r="K546" i="11"/>
  <c r="Z546" i="11"/>
  <c r="R546" i="11"/>
  <c r="J546" i="11"/>
  <c r="Y546" i="11"/>
  <c r="Q546" i="11"/>
  <c r="X546" i="11"/>
  <c r="P546" i="11"/>
  <c r="H546" i="11"/>
  <c r="W546" i="11"/>
  <c r="O546" i="11"/>
  <c r="G546" i="11"/>
  <c r="B547" i="11"/>
  <c r="C547" i="11" s="1"/>
  <c r="R545" i="11"/>
  <c r="M542" i="11"/>
  <c r="M543" i="11" s="1"/>
  <c r="AB542" i="11"/>
  <c r="AB543" i="11" s="1"/>
  <c r="T542" i="11"/>
  <c r="T543" i="11" s="1"/>
  <c r="L542" i="11"/>
  <c r="L543" i="11" s="1"/>
  <c r="AA542" i="11"/>
  <c r="S542" i="11"/>
  <c r="K542" i="11"/>
  <c r="K543" i="11" s="1"/>
  <c r="Z542" i="11"/>
  <c r="Z543" i="11" s="1"/>
  <c r="R542" i="11"/>
  <c r="R543" i="11" s="1"/>
  <c r="J542" i="11"/>
  <c r="J543" i="11" s="1"/>
  <c r="Y542" i="11"/>
  <c r="Y543" i="11" s="1"/>
  <c r="Q542" i="11"/>
  <c r="Q543" i="11" s="1"/>
  <c r="X542" i="11"/>
  <c r="X543" i="11" s="1"/>
  <c r="P542" i="11"/>
  <c r="H542" i="11"/>
  <c r="W542" i="11"/>
  <c r="W543" i="11" s="1"/>
  <c r="O542" i="11"/>
  <c r="O543" i="11" s="1"/>
  <c r="G542" i="11"/>
  <c r="G543" i="11" s="1"/>
  <c r="V542" i="11"/>
  <c r="V543" i="11" s="1"/>
  <c r="F542" i="11"/>
  <c r="W537" i="11"/>
  <c r="W538" i="11" s="1"/>
  <c r="S543" i="11"/>
  <c r="H543" i="11"/>
  <c r="U537" i="11"/>
  <c r="U538" i="11" s="1"/>
  <c r="H537" i="11"/>
  <c r="H538" i="11" s="1"/>
  <c r="AD540" i="11"/>
  <c r="AA545" i="11"/>
  <c r="F545" i="11"/>
  <c r="P545" i="11"/>
  <c r="AA541" i="11"/>
  <c r="F541" i="11"/>
  <c r="P541" i="11"/>
  <c r="P543" i="11" s="1"/>
  <c r="S537" i="11"/>
  <c r="S538" i="11" s="1"/>
  <c r="AC537" i="11"/>
  <c r="AC538" i="11" s="1"/>
  <c r="P537" i="11"/>
  <c r="P538" i="11" s="1"/>
  <c r="N545" i="11"/>
  <c r="N541" i="11"/>
  <c r="Q537" i="11"/>
  <c r="Q538" i="11" s="1"/>
  <c r="AA537" i="11"/>
  <c r="AA538" i="11" s="1"/>
  <c r="F537" i="11"/>
  <c r="X537" i="11"/>
  <c r="X538" i="11" s="1"/>
  <c r="AD532" i="9"/>
  <c r="F533" i="9"/>
  <c r="N541" i="9"/>
  <c r="X541" i="9"/>
  <c r="N537" i="9"/>
  <c r="N538" i="9" s="1"/>
  <c r="AD544" i="9"/>
  <c r="I538" i="9"/>
  <c r="K541" i="9"/>
  <c r="S541" i="9"/>
  <c r="AB541" i="9"/>
  <c r="O541" i="9"/>
  <c r="Y541" i="9"/>
  <c r="W545" i="9"/>
  <c r="J545" i="9"/>
  <c r="Q537" i="9"/>
  <c r="Q538" i="9" s="1"/>
  <c r="AB537" i="9"/>
  <c r="AB538" i="9" s="1"/>
  <c r="O537" i="9"/>
  <c r="O538" i="9" s="1"/>
  <c r="G541" i="9"/>
  <c r="AA541" i="9"/>
  <c r="M541" i="9"/>
  <c r="W541" i="9"/>
  <c r="U545" i="9"/>
  <c r="AC546" i="9"/>
  <c r="M546" i="9"/>
  <c r="S546" i="9"/>
  <c r="Q546" i="9"/>
  <c r="B547" i="9"/>
  <c r="C547" i="9" s="1"/>
  <c r="H546" i="9"/>
  <c r="R545" i="9"/>
  <c r="Y537" i="9"/>
  <c r="Y538" i="9" s="1"/>
  <c r="M537" i="9"/>
  <c r="M538" i="9" s="1"/>
  <c r="W537" i="9"/>
  <c r="W538" i="9" s="1"/>
  <c r="AD533" i="9"/>
  <c r="AE533" i="9" s="1"/>
  <c r="J541" i="9"/>
  <c r="U541" i="9"/>
  <c r="L542" i="9"/>
  <c r="L543" i="9" s="1"/>
  <c r="U542" i="9"/>
  <c r="AA542" i="9"/>
  <c r="Y542" i="9"/>
  <c r="Q542" i="9"/>
  <c r="I542" i="9"/>
  <c r="I543" i="9" s="1"/>
  <c r="F542" i="9"/>
  <c r="W542" i="9"/>
  <c r="O542" i="9"/>
  <c r="T545" i="9"/>
  <c r="AC545" i="9"/>
  <c r="H545" i="9"/>
  <c r="Z545" i="9"/>
  <c r="K537" i="9"/>
  <c r="K538" i="9" s="1"/>
  <c r="U537" i="9"/>
  <c r="U538" i="9" s="1"/>
  <c r="H537" i="9"/>
  <c r="H538" i="9" s="1"/>
  <c r="Q541" i="9"/>
  <c r="R541" i="9"/>
  <c r="AC541" i="9"/>
  <c r="H541" i="9"/>
  <c r="P545" i="9"/>
  <c r="AD540" i="9"/>
  <c r="S537" i="9"/>
  <c r="S538" i="9" s="1"/>
  <c r="AC537" i="9"/>
  <c r="AC538" i="9" s="1"/>
  <c r="P537" i="9"/>
  <c r="P538" i="9" s="1"/>
  <c r="T541" i="9"/>
  <c r="Z541" i="9"/>
  <c r="F541" i="9"/>
  <c r="N545" i="9"/>
  <c r="R537" i="9"/>
  <c r="R538" i="9" s="1"/>
  <c r="AA537" i="9"/>
  <c r="AA538" i="9" s="1"/>
  <c r="F537" i="9"/>
  <c r="R538" i="7"/>
  <c r="AD532" i="7"/>
  <c r="H533" i="7"/>
  <c r="X537" i="7"/>
  <c r="X538" i="7" s="1"/>
  <c r="S541" i="7"/>
  <c r="AB541" i="7"/>
  <c r="O541" i="7"/>
  <c r="Y541" i="7"/>
  <c r="N537" i="7"/>
  <c r="N538" i="7" s="1"/>
  <c r="AD536" i="7"/>
  <c r="F538" i="7"/>
  <c r="AA541" i="7"/>
  <c r="M541" i="7"/>
  <c r="W541" i="7"/>
  <c r="J537" i="7"/>
  <c r="L537" i="7"/>
  <c r="L538" i="7" s="1"/>
  <c r="V537" i="7"/>
  <c r="V538" i="7" s="1"/>
  <c r="J541" i="7"/>
  <c r="U541" i="7"/>
  <c r="AC542" i="7"/>
  <c r="U542" i="7"/>
  <c r="M542" i="7"/>
  <c r="AA542" i="7"/>
  <c r="S542" i="7"/>
  <c r="K542" i="7"/>
  <c r="Q542" i="7"/>
  <c r="Q543" i="7" s="1"/>
  <c r="I542" i="7"/>
  <c r="X542" i="7"/>
  <c r="P542" i="7"/>
  <c r="W542" i="7"/>
  <c r="O542" i="7"/>
  <c r="G542" i="7"/>
  <c r="Z537" i="7"/>
  <c r="Z538" i="7" s="1"/>
  <c r="I537" i="7"/>
  <c r="I538" i="7" s="1"/>
  <c r="T537" i="7"/>
  <c r="T538" i="7" s="1"/>
  <c r="G537" i="7"/>
  <c r="G538" i="7" s="1"/>
  <c r="R541" i="7"/>
  <c r="AC541" i="7"/>
  <c r="H541" i="7"/>
  <c r="AD544" i="7"/>
  <c r="Q537" i="7"/>
  <c r="Q538" i="7" s="1"/>
  <c r="AB537" i="7"/>
  <c r="AB538" i="7" s="1"/>
  <c r="O537" i="7"/>
  <c r="O538" i="7" s="1"/>
  <c r="AD533" i="7"/>
  <c r="AE533" i="7" s="1"/>
  <c r="Z541" i="7"/>
  <c r="F541" i="7"/>
  <c r="P541" i="7"/>
  <c r="F546" i="7"/>
  <c r="AC546" i="7"/>
  <c r="U546" i="7"/>
  <c r="M546" i="7"/>
  <c r="AA546" i="7"/>
  <c r="S546" i="7"/>
  <c r="K546" i="7"/>
  <c r="Q546" i="7"/>
  <c r="I546" i="7"/>
  <c r="B547" i="7"/>
  <c r="C547" i="7" s="1"/>
  <c r="W546" i="7"/>
  <c r="H546" i="7"/>
  <c r="R545" i="7"/>
  <c r="Y537" i="7"/>
  <c r="Y538" i="7" s="1"/>
  <c r="W537" i="7"/>
  <c r="W538" i="7" s="1"/>
  <c r="J538" i="7"/>
  <c r="N541" i="7"/>
  <c r="X541" i="7"/>
  <c r="AA538" i="7"/>
  <c r="L545" i="7"/>
  <c r="AC545" i="7"/>
  <c r="H545" i="7"/>
  <c r="Z545" i="7"/>
  <c r="K537" i="7"/>
  <c r="K538" i="7" s="1"/>
  <c r="U537" i="7"/>
  <c r="U538" i="7" s="1"/>
  <c r="H537" i="7"/>
  <c r="H538" i="7" s="1"/>
  <c r="L541" i="7"/>
  <c r="V541" i="7"/>
  <c r="I541" i="7"/>
  <c r="T545" i="7"/>
  <c r="F545" i="7"/>
  <c r="P545" i="7"/>
  <c r="M537" i="7"/>
  <c r="M538" i="7" s="1"/>
  <c r="S537" i="7"/>
  <c r="S538" i="7" s="1"/>
  <c r="AC537" i="7"/>
  <c r="AD540" i="7"/>
  <c r="K541" i="7"/>
  <c r="T541" i="7"/>
  <c r="G541" i="7"/>
  <c r="AC538" i="7"/>
  <c r="N545" i="7"/>
  <c r="AA528" i="5"/>
  <c r="Q528" i="5"/>
  <c r="K539" i="5"/>
  <c r="U539" i="5"/>
  <c r="W539" i="5"/>
  <c r="X527" i="5"/>
  <c r="S527" i="5"/>
  <c r="S528" i="5" s="1"/>
  <c r="AC527" i="5"/>
  <c r="AC528" i="5" s="1"/>
  <c r="V528" i="5"/>
  <c r="N539" i="5"/>
  <c r="P539" i="5"/>
  <c r="AD522" i="5"/>
  <c r="AD523" i="5" s="1"/>
  <c r="AE523" i="5" s="1"/>
  <c r="G527" i="5"/>
  <c r="G528" i="5" s="1"/>
  <c r="Y527" i="5"/>
  <c r="Y528" i="5" s="1"/>
  <c r="L527" i="5"/>
  <c r="L528" i="5" s="1"/>
  <c r="L539" i="5"/>
  <c r="V539" i="5"/>
  <c r="X539" i="5"/>
  <c r="N527" i="5"/>
  <c r="N528" i="5" s="1"/>
  <c r="J527" i="5"/>
  <c r="J528" i="5" s="1"/>
  <c r="T527" i="5"/>
  <c r="T528" i="5" s="1"/>
  <c r="AD534" i="5"/>
  <c r="I531" i="5"/>
  <c r="AA531" i="5"/>
  <c r="F531" i="5"/>
  <c r="AA535" i="5"/>
  <c r="F535" i="5"/>
  <c r="P535" i="5"/>
  <c r="Z539" i="5"/>
  <c r="T539" i="5"/>
  <c r="U544" i="5"/>
  <c r="M544" i="5"/>
  <c r="AB544" i="5"/>
  <c r="T544" i="5"/>
  <c r="V544" i="5"/>
  <c r="S544" i="5"/>
  <c r="K544" i="5"/>
  <c r="Z544" i="5"/>
  <c r="R544" i="5"/>
  <c r="J544" i="5"/>
  <c r="Q544" i="5"/>
  <c r="X544" i="5"/>
  <c r="P544" i="5"/>
  <c r="H544" i="5"/>
  <c r="B545" i="5"/>
  <c r="C545" i="5" s="1"/>
  <c r="W544" i="5"/>
  <c r="G544" i="5"/>
  <c r="I539" i="5"/>
  <c r="O527" i="5"/>
  <c r="O528" i="5" s="1"/>
  <c r="R527" i="5"/>
  <c r="R528" i="5" s="1"/>
  <c r="AB527" i="5"/>
  <c r="AB528" i="5" s="1"/>
  <c r="AD530" i="5"/>
  <c r="AC540" i="5"/>
  <c r="AA540" i="5"/>
  <c r="I540" i="5"/>
  <c r="B541" i="5"/>
  <c r="C541" i="5" s="1"/>
  <c r="V540" i="5"/>
  <c r="N531" i="5"/>
  <c r="N535" i="5"/>
  <c r="X535" i="5"/>
  <c r="R539" i="5"/>
  <c r="AB539" i="5"/>
  <c r="G539" i="5"/>
  <c r="Q539" i="5"/>
  <c r="H527" i="5"/>
  <c r="H528" i="5" s="1"/>
  <c r="Z527" i="5"/>
  <c r="Z528" i="5" s="1"/>
  <c r="M527" i="5"/>
  <c r="M528" i="5" s="1"/>
  <c r="AD526" i="5"/>
  <c r="F528" i="5"/>
  <c r="Z532" i="5"/>
  <c r="Z533" i="5" s="1"/>
  <c r="R532" i="5"/>
  <c r="R533" i="5" s="1"/>
  <c r="J532" i="5"/>
  <c r="J533" i="5" s="1"/>
  <c r="Y532" i="5"/>
  <c r="H532" i="5"/>
  <c r="H533" i="5" s="1"/>
  <c r="W532" i="5"/>
  <c r="W533" i="5" s="1"/>
  <c r="O532" i="5"/>
  <c r="O533" i="5" s="1"/>
  <c r="G532" i="5"/>
  <c r="G533" i="5" s="1"/>
  <c r="U532" i="5"/>
  <c r="U533" i="5" s="1"/>
  <c r="M532" i="5"/>
  <c r="M533" i="5" s="1"/>
  <c r="AB532" i="5"/>
  <c r="AB533" i="5" s="1"/>
  <c r="T532" i="5"/>
  <c r="T533" i="5" s="1"/>
  <c r="Q532" i="5"/>
  <c r="Q533" i="5" s="1"/>
  <c r="K536" i="5"/>
  <c r="AA536" i="5"/>
  <c r="S536" i="5"/>
  <c r="I536" i="5"/>
  <c r="X536" i="5"/>
  <c r="B537" i="5"/>
  <c r="C537" i="5" s="1"/>
  <c r="V536" i="5"/>
  <c r="N536" i="5"/>
  <c r="Y531" i="5"/>
  <c r="L531" i="5"/>
  <c r="I535" i="5"/>
  <c r="L535" i="5"/>
  <c r="X528" i="5"/>
  <c r="J539" i="5"/>
  <c r="M539" i="5"/>
  <c r="O539" i="5"/>
  <c r="P527" i="5"/>
  <c r="P528" i="5" s="1"/>
  <c r="K527" i="5"/>
  <c r="K528" i="5"/>
  <c r="I319" i="3"/>
  <c r="AA315" i="3"/>
  <c r="F319" i="3"/>
  <c r="O319" i="3"/>
  <c r="R319" i="3"/>
  <c r="AC319" i="3"/>
  <c r="S319" i="3"/>
  <c r="Y315" i="3"/>
  <c r="V319" i="3"/>
  <c r="F315" i="3"/>
  <c r="V315" i="3"/>
  <c r="U315" i="3"/>
  <c r="AA319" i="3"/>
  <c r="W315" i="3"/>
  <c r="N319" i="3"/>
  <c r="X315" i="3"/>
  <c r="P315" i="3"/>
  <c r="J319" i="3"/>
  <c r="W319" i="3"/>
  <c r="X319" i="3"/>
  <c r="U319" i="3"/>
  <c r="K311" i="3"/>
  <c r="W311" i="3"/>
  <c r="X311" i="3"/>
  <c r="Y319" i="3"/>
  <c r="Z319" i="3"/>
  <c r="R311" i="3"/>
  <c r="I311" i="3"/>
  <c r="P311" i="3"/>
  <c r="O315" i="3"/>
  <c r="S315" i="3"/>
  <c r="K315" i="3"/>
  <c r="AA311" i="3"/>
  <c r="AB311" i="3"/>
  <c r="Y311" i="3"/>
  <c r="N315" i="3"/>
  <c r="G315" i="3"/>
  <c r="Z315" i="3"/>
  <c r="AD314" i="3"/>
  <c r="AC311" i="3"/>
  <c r="B329" i="3"/>
  <c r="C324" i="3"/>
  <c r="I324" i="3" s="1"/>
  <c r="B325" i="3"/>
  <c r="N311" i="3"/>
  <c r="O311" i="3"/>
  <c r="H311" i="3"/>
  <c r="U311" i="3"/>
  <c r="L311" i="3"/>
  <c r="K319" i="3"/>
  <c r="G319" i="3"/>
  <c r="B321" i="3"/>
  <c r="C320" i="3"/>
  <c r="N320" i="3" s="1"/>
  <c r="T311" i="3"/>
  <c r="F311" i="3"/>
  <c r="Z311" i="3"/>
  <c r="H315" i="3"/>
  <c r="AB315" i="3"/>
  <c r="L315" i="3"/>
  <c r="C316" i="3"/>
  <c r="Y316" i="3" s="1"/>
  <c r="B317" i="3"/>
  <c r="AB319" i="3"/>
  <c r="L319" i="3"/>
  <c r="P319" i="3"/>
  <c r="V311" i="3"/>
  <c r="J311" i="3"/>
  <c r="Q311" i="3"/>
  <c r="I315" i="3"/>
  <c r="Q315" i="3"/>
  <c r="M315" i="3"/>
  <c r="H319" i="3"/>
  <c r="T319" i="3"/>
  <c r="M319" i="3"/>
  <c r="AD310" i="3"/>
  <c r="S311" i="3"/>
  <c r="C312" i="3"/>
  <c r="S312" i="3" s="1"/>
  <c r="M311" i="3"/>
  <c r="R315" i="3"/>
  <c r="J315" i="3"/>
  <c r="T315" i="3"/>
  <c r="Z306" i="3"/>
  <c r="L306" i="3"/>
  <c r="H306" i="3"/>
  <c r="E75" i="2"/>
  <c r="D76" i="2"/>
  <c r="O302" i="3"/>
  <c r="O303" i="3" s="1"/>
  <c r="I302" i="3"/>
  <c r="I303" i="3" s="1"/>
  <c r="P306" i="3"/>
  <c r="K306" i="3"/>
  <c r="R306" i="3"/>
  <c r="N306" i="3"/>
  <c r="AA302" i="3"/>
  <c r="AA303" i="3" s="1"/>
  <c r="AB306" i="3"/>
  <c r="X306" i="3"/>
  <c r="L302" i="3"/>
  <c r="L303" i="3" s="1"/>
  <c r="S306" i="3"/>
  <c r="M306" i="3"/>
  <c r="I306" i="3"/>
  <c r="U306" i="3"/>
  <c r="AA306" i="3"/>
  <c r="AC306" i="3"/>
  <c r="Q302" i="3"/>
  <c r="Q303" i="3" s="1"/>
  <c r="J306" i="3"/>
  <c r="F306" i="3"/>
  <c r="Q306" i="3"/>
  <c r="V306" i="3"/>
  <c r="T306" i="3"/>
  <c r="W306" i="3"/>
  <c r="Z302" i="3"/>
  <c r="Z303" i="3" s="1"/>
  <c r="Y302" i="3"/>
  <c r="Y303" i="3" s="1"/>
  <c r="T302" i="3"/>
  <c r="T303" i="3" s="1"/>
  <c r="AB302" i="3"/>
  <c r="AB303" i="3" s="1"/>
  <c r="G302" i="3"/>
  <c r="G303" i="3" s="1"/>
  <c r="O306" i="3"/>
  <c r="N302" i="3"/>
  <c r="N303" i="3" s="1"/>
  <c r="V302" i="3"/>
  <c r="V303" i="3" s="1"/>
  <c r="K302" i="3"/>
  <c r="K303" i="3" s="1"/>
  <c r="M302" i="3"/>
  <c r="M303" i="3" s="1"/>
  <c r="W302" i="3"/>
  <c r="W303" i="3" s="1"/>
  <c r="S302" i="3"/>
  <c r="S303" i="3" s="1"/>
  <c r="U302" i="3"/>
  <c r="U303" i="3" s="1"/>
  <c r="H302" i="3"/>
  <c r="H303" i="3" s="1"/>
  <c r="C307" i="3"/>
  <c r="Q307" i="3" s="1"/>
  <c r="J302" i="3"/>
  <c r="J303" i="3" s="1"/>
  <c r="AC302" i="3"/>
  <c r="AC303" i="3" s="1"/>
  <c r="P302" i="3"/>
  <c r="P303" i="3" s="1"/>
  <c r="G306" i="3"/>
  <c r="R302" i="3"/>
  <c r="R303" i="3" s="1"/>
  <c r="F302" i="3"/>
  <c r="F303" i="3" s="1"/>
  <c r="AD305" i="3"/>
  <c r="AD301" i="3"/>
  <c r="X303" i="3"/>
  <c r="AD297" i="3"/>
  <c r="AD298" i="3" s="1"/>
  <c r="AE298" i="3" s="1"/>
  <c r="F543" i="11" l="1"/>
  <c r="AD541" i="11"/>
  <c r="AA543" i="11"/>
  <c r="U542" i="11"/>
  <c r="U543" i="11" s="1"/>
  <c r="AC542" i="11"/>
  <c r="AC543" i="11" s="1"/>
  <c r="AD537" i="11"/>
  <c r="AD538" i="11" s="1"/>
  <c r="AE538" i="11" s="1"/>
  <c r="F538" i="11"/>
  <c r="AD545" i="11"/>
  <c r="N542" i="11"/>
  <c r="N543" i="11" s="1"/>
  <c r="I542" i="11"/>
  <c r="I543" i="11" s="1"/>
  <c r="I546" i="11"/>
  <c r="AA546" i="11"/>
  <c r="F546" i="11"/>
  <c r="P547" i="11"/>
  <c r="P548" i="11" s="1"/>
  <c r="W543" i="9"/>
  <c r="Q543" i="9"/>
  <c r="Y543" i="9"/>
  <c r="O543" i="9"/>
  <c r="U543" i="9"/>
  <c r="G542" i="9"/>
  <c r="G543" i="9" s="1"/>
  <c r="X542" i="9"/>
  <c r="X543" i="9" s="1"/>
  <c r="S542" i="9"/>
  <c r="S543" i="9" s="1"/>
  <c r="AC542" i="9"/>
  <c r="AC543" i="9" s="1"/>
  <c r="W546" i="9"/>
  <c r="K546" i="9"/>
  <c r="U546" i="9"/>
  <c r="AA543" i="9"/>
  <c r="AD537" i="9"/>
  <c r="AD538" i="9" s="1"/>
  <c r="AE538" i="9" s="1"/>
  <c r="F538" i="9"/>
  <c r="I546" i="9"/>
  <c r="AA546" i="9"/>
  <c r="F546" i="9"/>
  <c r="N546" i="9"/>
  <c r="J547" i="9"/>
  <c r="Y547" i="9"/>
  <c r="Q547" i="9"/>
  <c r="Q548" i="9" s="1"/>
  <c r="O547" i="9"/>
  <c r="G547" i="9"/>
  <c r="V547" i="9"/>
  <c r="AA547" i="9"/>
  <c r="S547" i="9"/>
  <c r="S548" i="9" s="1"/>
  <c r="K547" i="9"/>
  <c r="I547" i="9"/>
  <c r="N542" i="9"/>
  <c r="N543" i="9" s="1"/>
  <c r="J542" i="9"/>
  <c r="J543" i="9" s="1"/>
  <c r="T542" i="9"/>
  <c r="T543" i="9" s="1"/>
  <c r="P546" i="9"/>
  <c r="Y546" i="9"/>
  <c r="L546" i="9"/>
  <c r="V546" i="9"/>
  <c r="AD545" i="9"/>
  <c r="V542" i="9"/>
  <c r="V543" i="9" s="1"/>
  <c r="R542" i="9"/>
  <c r="R543" i="9" s="1"/>
  <c r="AB542" i="9"/>
  <c r="AB543" i="9" s="1"/>
  <c r="X546" i="9"/>
  <c r="J546" i="9"/>
  <c r="T546" i="9"/>
  <c r="H542" i="9"/>
  <c r="H543" i="9" s="1"/>
  <c r="Z542" i="9"/>
  <c r="Z543" i="9" s="1"/>
  <c r="M542" i="9"/>
  <c r="M543" i="9" s="1"/>
  <c r="G546" i="9"/>
  <c r="R546" i="9"/>
  <c r="AB546" i="9"/>
  <c r="AD541" i="9"/>
  <c r="F543" i="9"/>
  <c r="P542" i="9"/>
  <c r="P543" i="9" s="1"/>
  <c r="K542" i="9"/>
  <c r="K543" i="9" s="1"/>
  <c r="O546" i="9"/>
  <c r="O548" i="9" s="1"/>
  <c r="Z546" i="9"/>
  <c r="K543" i="7"/>
  <c r="G543" i="7"/>
  <c r="W543" i="7"/>
  <c r="AA543" i="7"/>
  <c r="U543" i="7"/>
  <c r="AD541" i="7"/>
  <c r="O543" i="7"/>
  <c r="Y547" i="7"/>
  <c r="G547" i="7"/>
  <c r="S547" i="7"/>
  <c r="S548" i="7" s="1"/>
  <c r="I547" i="7"/>
  <c r="I548" i="7" s="1"/>
  <c r="N546" i="7"/>
  <c r="S543" i="7"/>
  <c r="I543" i="7"/>
  <c r="P546" i="7"/>
  <c r="Y546" i="7"/>
  <c r="L546" i="7"/>
  <c r="V546" i="7"/>
  <c r="F542" i="7"/>
  <c r="Y542" i="7"/>
  <c r="L542" i="7"/>
  <c r="L543" i="7" s="1"/>
  <c r="AD545" i="7"/>
  <c r="X543" i="7"/>
  <c r="X546" i="7"/>
  <c r="J546" i="7"/>
  <c r="T546" i="7"/>
  <c r="N542" i="7"/>
  <c r="N543" i="7" s="1"/>
  <c r="J542" i="7"/>
  <c r="J543" i="7" s="1"/>
  <c r="T542" i="7"/>
  <c r="T543" i="7" s="1"/>
  <c r="AD537" i="7"/>
  <c r="AD538" i="7" s="1"/>
  <c r="AE538" i="7" s="1"/>
  <c r="AC543" i="7"/>
  <c r="G546" i="7"/>
  <c r="R546" i="7"/>
  <c r="AB546" i="7"/>
  <c r="V542" i="7"/>
  <c r="V543" i="7" s="1"/>
  <c r="R542" i="7"/>
  <c r="R543" i="7" s="1"/>
  <c r="AB542" i="7"/>
  <c r="AB543" i="7" s="1"/>
  <c r="M543" i="7"/>
  <c r="O546" i="7"/>
  <c r="Z546" i="7"/>
  <c r="P543" i="7"/>
  <c r="H542" i="7"/>
  <c r="H543" i="7" s="1"/>
  <c r="Z542" i="7"/>
  <c r="Z543" i="7" s="1"/>
  <c r="Y543" i="7"/>
  <c r="AD539" i="5"/>
  <c r="O540" i="5"/>
  <c r="Y540" i="5"/>
  <c r="L540" i="5"/>
  <c r="AD527" i="5"/>
  <c r="AD528" i="5" s="1"/>
  <c r="AE528" i="5" s="1"/>
  <c r="W540" i="5"/>
  <c r="J540" i="5"/>
  <c r="T540" i="5"/>
  <c r="Y533" i="5"/>
  <c r="P545" i="5"/>
  <c r="B546" i="5"/>
  <c r="C546" i="5" s="1"/>
  <c r="F545" i="5"/>
  <c r="J545" i="5"/>
  <c r="AA545" i="5"/>
  <c r="Y536" i="5"/>
  <c r="W536" i="5"/>
  <c r="I541" i="5"/>
  <c r="B542" i="5"/>
  <c r="C542" i="5" s="1"/>
  <c r="V541" i="5"/>
  <c r="L541" i="5"/>
  <c r="H541" i="5"/>
  <c r="R540" i="5"/>
  <c r="AB540" i="5"/>
  <c r="AC544" i="5"/>
  <c r="G540" i="5"/>
  <c r="O536" i="5"/>
  <c r="L536" i="5"/>
  <c r="M536" i="5"/>
  <c r="J536" i="5"/>
  <c r="T536" i="5"/>
  <c r="AC532" i="5"/>
  <c r="AC533" i="5" s="1"/>
  <c r="P532" i="5"/>
  <c r="P533" i="5" s="1"/>
  <c r="K532" i="5"/>
  <c r="K533" i="5" s="1"/>
  <c r="U536" i="5"/>
  <c r="G537" i="5"/>
  <c r="V537" i="5"/>
  <c r="V538" i="5" s="1"/>
  <c r="T537" i="5"/>
  <c r="L537" i="5"/>
  <c r="X537" i="5"/>
  <c r="X538" i="5" s="1"/>
  <c r="J537" i="5"/>
  <c r="I537" i="5"/>
  <c r="I538" i="5" s="1"/>
  <c r="Q537" i="5"/>
  <c r="R536" i="5"/>
  <c r="AB536" i="5"/>
  <c r="F532" i="5"/>
  <c r="X532" i="5"/>
  <c r="X533" i="5" s="1"/>
  <c r="S532" i="5"/>
  <c r="S533" i="5" s="1"/>
  <c r="H540" i="5"/>
  <c r="Z540" i="5"/>
  <c r="M540" i="5"/>
  <c r="I544" i="5"/>
  <c r="AA544" i="5"/>
  <c r="F544" i="5"/>
  <c r="AD535" i="5"/>
  <c r="G536" i="5"/>
  <c r="Q536" i="5"/>
  <c r="Q538" i="5" s="1"/>
  <c r="AC536" i="5"/>
  <c r="H536" i="5"/>
  <c r="Z536" i="5"/>
  <c r="F540" i="5"/>
  <c r="P540" i="5"/>
  <c r="U540" i="5"/>
  <c r="N544" i="5"/>
  <c r="Q540" i="5"/>
  <c r="N532" i="5"/>
  <c r="N533" i="5" s="1"/>
  <c r="I532" i="5"/>
  <c r="I533" i="5" s="1"/>
  <c r="AA532" i="5"/>
  <c r="AA533" i="5" s="1"/>
  <c r="K540" i="5"/>
  <c r="F536" i="5"/>
  <c r="P536" i="5"/>
  <c r="L532" i="5"/>
  <c r="L533" i="5" s="1"/>
  <c r="V532" i="5"/>
  <c r="V533" i="5" s="1"/>
  <c r="N540" i="5"/>
  <c r="X540" i="5"/>
  <c r="S540" i="5"/>
  <c r="O544" i="5"/>
  <c r="Y544" i="5"/>
  <c r="L544" i="5"/>
  <c r="AD531" i="5"/>
  <c r="F533" i="5"/>
  <c r="AC312" i="3"/>
  <c r="AC313" i="3" s="1"/>
  <c r="Q312" i="3"/>
  <c r="Q313" i="3" s="1"/>
  <c r="X312" i="3"/>
  <c r="X313" i="3" s="1"/>
  <c r="M312" i="3"/>
  <c r="M313" i="3" s="1"/>
  <c r="U316" i="3"/>
  <c r="F312" i="3"/>
  <c r="F313" i="3" s="1"/>
  <c r="R324" i="3"/>
  <c r="Q324" i="3"/>
  <c r="L324" i="3"/>
  <c r="V320" i="3"/>
  <c r="F324" i="3"/>
  <c r="J324" i="3"/>
  <c r="H324" i="3"/>
  <c r="R320" i="3"/>
  <c r="AC324" i="3"/>
  <c r="W324" i="3"/>
  <c r="V312" i="3"/>
  <c r="V313" i="3" s="1"/>
  <c r="Z324" i="3"/>
  <c r="X324" i="3"/>
  <c r="G324" i="3"/>
  <c r="L312" i="3"/>
  <c r="L313" i="3" s="1"/>
  <c r="V324" i="3"/>
  <c r="AA324" i="3"/>
  <c r="U324" i="3"/>
  <c r="S313" i="3"/>
  <c r="Y324" i="3"/>
  <c r="K324" i="3"/>
  <c r="O324" i="3"/>
  <c r="K312" i="3"/>
  <c r="K313" i="3" s="1"/>
  <c r="K316" i="3"/>
  <c r="AB324" i="3"/>
  <c r="M324" i="3"/>
  <c r="I312" i="3"/>
  <c r="I313" i="3" s="1"/>
  <c r="Y312" i="3"/>
  <c r="Y313" i="3" s="1"/>
  <c r="I316" i="3"/>
  <c r="R312" i="3"/>
  <c r="R313" i="3" s="1"/>
  <c r="AB312" i="3"/>
  <c r="AB313" i="3" s="1"/>
  <c r="AA316" i="3"/>
  <c r="AD315" i="3"/>
  <c r="Z312" i="3"/>
  <c r="Z313" i="3" s="1"/>
  <c r="U312" i="3"/>
  <c r="U313" i="3" s="1"/>
  <c r="AD319" i="3"/>
  <c r="L316" i="3"/>
  <c r="F320" i="3"/>
  <c r="T324" i="3"/>
  <c r="W312" i="3"/>
  <c r="W313" i="3" s="1"/>
  <c r="T312" i="3"/>
  <c r="T313" i="3" s="1"/>
  <c r="N316" i="3"/>
  <c r="C321" i="3"/>
  <c r="P321" i="3" s="1"/>
  <c r="B322" i="3"/>
  <c r="R316" i="3"/>
  <c r="C317" i="3"/>
  <c r="O317" i="3" s="1"/>
  <c r="H316" i="3"/>
  <c r="J316" i="3"/>
  <c r="H320" i="3"/>
  <c r="AB320" i="3"/>
  <c r="S320" i="3"/>
  <c r="AA312" i="3"/>
  <c r="AA313" i="3" s="1"/>
  <c r="AB316" i="3"/>
  <c r="G316" i="3"/>
  <c r="W316" i="3"/>
  <c r="T316" i="3"/>
  <c r="I320" i="3"/>
  <c r="Y320" i="3"/>
  <c r="O320" i="3"/>
  <c r="AC320" i="3"/>
  <c r="C325" i="3"/>
  <c r="S325" i="3" s="1"/>
  <c r="B326" i="3"/>
  <c r="N312" i="3"/>
  <c r="N313" i="3" s="1"/>
  <c r="G312" i="3"/>
  <c r="G313" i="3" s="1"/>
  <c r="Z316" i="3"/>
  <c r="X316" i="3"/>
  <c r="Q316" i="3"/>
  <c r="AA320" i="3"/>
  <c r="L320" i="3"/>
  <c r="Z320" i="3"/>
  <c r="M320" i="3"/>
  <c r="B334" i="3"/>
  <c r="C329" i="3"/>
  <c r="K329" i="3" s="1"/>
  <c r="B330" i="3"/>
  <c r="M316" i="3"/>
  <c r="O312" i="3"/>
  <c r="O313" i="3" s="1"/>
  <c r="V316" i="3"/>
  <c r="AC316" i="3"/>
  <c r="F316" i="3"/>
  <c r="X320" i="3"/>
  <c r="J320" i="3"/>
  <c r="W320" i="3"/>
  <c r="S316" i="3"/>
  <c r="P320" i="3"/>
  <c r="H312" i="3"/>
  <c r="H313" i="3" s="1"/>
  <c r="J312" i="3"/>
  <c r="J313" i="3" s="1"/>
  <c r="P312" i="3"/>
  <c r="P313" i="3" s="1"/>
  <c r="P316" i="3"/>
  <c r="O316" i="3"/>
  <c r="Q320" i="3"/>
  <c r="T320" i="3"/>
  <c r="K320" i="3"/>
  <c r="N324" i="3"/>
  <c r="S324" i="3"/>
  <c r="P324" i="3"/>
  <c r="AD311" i="3"/>
  <c r="G320" i="3"/>
  <c r="U320" i="3"/>
  <c r="D77" i="2"/>
  <c r="E76" i="2"/>
  <c r="G307" i="3"/>
  <c r="G308" i="3" s="1"/>
  <c r="K307" i="3"/>
  <c r="K308" i="3" s="1"/>
  <c r="T307" i="3"/>
  <c r="T308" i="3" s="1"/>
  <c r="AB307" i="3"/>
  <c r="AB308" i="3" s="1"/>
  <c r="O307" i="3"/>
  <c r="O308" i="3" s="1"/>
  <c r="Y307" i="3"/>
  <c r="Y308" i="3" s="1"/>
  <c r="S307" i="3"/>
  <c r="S308" i="3" s="1"/>
  <c r="M307" i="3"/>
  <c r="M308" i="3" s="1"/>
  <c r="W307" i="3"/>
  <c r="W308" i="3" s="1"/>
  <c r="AA307" i="3"/>
  <c r="AA308" i="3" s="1"/>
  <c r="U307" i="3"/>
  <c r="U308" i="3" s="1"/>
  <c r="H307" i="3"/>
  <c r="H308" i="3" s="1"/>
  <c r="J307" i="3"/>
  <c r="J308" i="3" s="1"/>
  <c r="AC307" i="3"/>
  <c r="AC308" i="3" s="1"/>
  <c r="P307" i="3"/>
  <c r="P308" i="3" s="1"/>
  <c r="R307" i="3"/>
  <c r="R308" i="3" s="1"/>
  <c r="F307" i="3"/>
  <c r="X307" i="3"/>
  <c r="X308" i="3" s="1"/>
  <c r="Z307" i="3"/>
  <c r="Z308" i="3" s="1"/>
  <c r="N307" i="3"/>
  <c r="N308" i="3" s="1"/>
  <c r="I307" i="3"/>
  <c r="I308" i="3" s="1"/>
  <c r="L307" i="3"/>
  <c r="L308" i="3" s="1"/>
  <c r="V307" i="3"/>
  <c r="V308" i="3" s="1"/>
  <c r="AD306" i="3"/>
  <c r="AD302" i="3"/>
  <c r="AD303" i="3" s="1"/>
  <c r="AE303" i="3" s="1"/>
  <c r="Q308" i="3"/>
  <c r="AD542" i="11" l="1"/>
  <c r="AD543" i="11" s="1"/>
  <c r="AE543" i="11" s="1"/>
  <c r="AA547" i="11"/>
  <c r="AA548" i="11" s="1"/>
  <c r="I547" i="11"/>
  <c r="I548" i="11" s="1"/>
  <c r="L547" i="11"/>
  <c r="L548" i="11" s="1"/>
  <c r="V547" i="11"/>
  <c r="V548" i="11" s="1"/>
  <c r="Q547" i="11"/>
  <c r="Q548" i="11" s="1"/>
  <c r="F547" i="11"/>
  <c r="N547" i="11"/>
  <c r="N548" i="11" s="1"/>
  <c r="G547" i="11"/>
  <c r="G548" i="11" s="1"/>
  <c r="AB547" i="11"/>
  <c r="AB548" i="11" s="1"/>
  <c r="O547" i="11"/>
  <c r="O548" i="11" s="1"/>
  <c r="J547" i="11"/>
  <c r="J548" i="11" s="1"/>
  <c r="T547" i="11"/>
  <c r="T548" i="11" s="1"/>
  <c r="M547" i="11"/>
  <c r="M548" i="11" s="1"/>
  <c r="W547" i="11"/>
  <c r="W548" i="11" s="1"/>
  <c r="R547" i="11"/>
  <c r="R548" i="11" s="1"/>
  <c r="K547" i="11"/>
  <c r="K548" i="11" s="1"/>
  <c r="U547" i="11"/>
  <c r="U548" i="11" s="1"/>
  <c r="H547" i="11"/>
  <c r="H548" i="11" s="1"/>
  <c r="Z547" i="11"/>
  <c r="Z548" i="11" s="1"/>
  <c r="X547" i="11"/>
  <c r="X548" i="11" s="1"/>
  <c r="Y547" i="11"/>
  <c r="Y548" i="11" s="1"/>
  <c r="S547" i="11"/>
  <c r="S548" i="11" s="1"/>
  <c r="AC547" i="11"/>
  <c r="AC548" i="11" s="1"/>
  <c r="AD546" i="11"/>
  <c r="AA548" i="9"/>
  <c r="J548" i="9"/>
  <c r="AD546" i="9"/>
  <c r="K548" i="9"/>
  <c r="I548" i="9"/>
  <c r="AD542" i="9"/>
  <c r="AD543" i="9" s="1"/>
  <c r="AE543" i="9" s="1"/>
  <c r="M547" i="9"/>
  <c r="M548" i="9" s="1"/>
  <c r="W547" i="9"/>
  <c r="W548" i="9" s="1"/>
  <c r="R547" i="9"/>
  <c r="R548" i="9" s="1"/>
  <c r="V548" i="9"/>
  <c r="U547" i="9"/>
  <c r="U548" i="9" s="1"/>
  <c r="H547" i="9"/>
  <c r="H548" i="9" s="1"/>
  <c r="Z547" i="9"/>
  <c r="Z548" i="9" s="1"/>
  <c r="L547" i="9"/>
  <c r="L548" i="9" s="1"/>
  <c r="AC547" i="9"/>
  <c r="AC548" i="9" s="1"/>
  <c r="P547" i="9"/>
  <c r="P548" i="9" s="1"/>
  <c r="G548" i="9"/>
  <c r="Y548" i="9"/>
  <c r="T547" i="9"/>
  <c r="T548" i="9" s="1"/>
  <c r="F547" i="9"/>
  <c r="F548" i="9" s="1"/>
  <c r="X547" i="9"/>
  <c r="X548" i="9" s="1"/>
  <c r="AB547" i="9"/>
  <c r="AB548" i="9" s="1"/>
  <c r="N547" i="9"/>
  <c r="N548" i="9" s="1"/>
  <c r="K547" i="7"/>
  <c r="K548" i="7" s="1"/>
  <c r="V547" i="7"/>
  <c r="V548" i="7" s="1"/>
  <c r="Q547" i="7"/>
  <c r="Q548" i="7" s="1"/>
  <c r="AD546" i="7"/>
  <c r="AA547" i="7"/>
  <c r="AA548" i="7" s="1"/>
  <c r="O547" i="7"/>
  <c r="O548" i="7" s="1"/>
  <c r="J547" i="7"/>
  <c r="J548" i="7" s="1"/>
  <c r="AD542" i="7"/>
  <c r="AD543" i="7" s="1"/>
  <c r="AE543" i="7" s="1"/>
  <c r="F543" i="7"/>
  <c r="M547" i="7"/>
  <c r="M548" i="7" s="1"/>
  <c r="W547" i="7"/>
  <c r="W548" i="7" s="1"/>
  <c r="R547" i="7"/>
  <c r="R548" i="7" s="1"/>
  <c r="Y548" i="7"/>
  <c r="U547" i="7"/>
  <c r="U548" i="7" s="1"/>
  <c r="H547" i="7"/>
  <c r="H548" i="7" s="1"/>
  <c r="Z547" i="7"/>
  <c r="Z548" i="7" s="1"/>
  <c r="T547" i="7"/>
  <c r="T548" i="7" s="1"/>
  <c r="AC547" i="7"/>
  <c r="AC548" i="7" s="1"/>
  <c r="P547" i="7"/>
  <c r="P548" i="7" s="1"/>
  <c r="G548" i="7"/>
  <c r="L547" i="7"/>
  <c r="L548" i="7" s="1"/>
  <c r="F547" i="7"/>
  <c r="X547" i="7"/>
  <c r="X548" i="7" s="1"/>
  <c r="AB547" i="7"/>
  <c r="AB548" i="7" s="1"/>
  <c r="N547" i="7"/>
  <c r="N548" i="7" s="1"/>
  <c r="N537" i="5"/>
  <c r="N538" i="5" s="1"/>
  <c r="AA541" i="5"/>
  <c r="F541" i="5"/>
  <c r="P541" i="5"/>
  <c r="K545" i="5"/>
  <c r="U545" i="5"/>
  <c r="F546" i="5"/>
  <c r="AC546" i="5"/>
  <c r="U546" i="5"/>
  <c r="AA546" i="5"/>
  <c r="S546" i="5"/>
  <c r="Q546" i="5"/>
  <c r="I546" i="5"/>
  <c r="X546" i="5"/>
  <c r="B547" i="5"/>
  <c r="C547" i="5" s="1"/>
  <c r="R545" i="5"/>
  <c r="N541" i="5"/>
  <c r="X541" i="5"/>
  <c r="S545" i="5"/>
  <c r="AC545" i="5"/>
  <c r="H545" i="5"/>
  <c r="Z545" i="5"/>
  <c r="R537" i="5"/>
  <c r="R538" i="5" s="1"/>
  <c r="AB537" i="5"/>
  <c r="AB538" i="5" s="1"/>
  <c r="O537" i="5"/>
  <c r="O538" i="5" s="1"/>
  <c r="R541" i="5"/>
  <c r="T541" i="5"/>
  <c r="G541" i="5"/>
  <c r="Q541" i="5"/>
  <c r="N545" i="5"/>
  <c r="X545" i="5"/>
  <c r="AD544" i="5"/>
  <c r="G538" i="5"/>
  <c r="AD532" i="5"/>
  <c r="AD533" i="5" s="1"/>
  <c r="AE533" i="5" s="1"/>
  <c r="Z537" i="5"/>
  <c r="Z538" i="5" s="1"/>
  <c r="M537" i="5"/>
  <c r="W537" i="5"/>
  <c r="W538" i="5" s="1"/>
  <c r="T538" i="5"/>
  <c r="Z541" i="5"/>
  <c r="AB541" i="5"/>
  <c r="O541" i="5"/>
  <c r="Y541" i="5"/>
  <c r="L545" i="5"/>
  <c r="V545" i="5"/>
  <c r="I545" i="5"/>
  <c r="K537" i="5"/>
  <c r="K538" i="5" s="1"/>
  <c r="U537" i="5"/>
  <c r="U538" i="5" s="1"/>
  <c r="H537" i="5"/>
  <c r="H538" i="5" s="1"/>
  <c r="J538" i="5"/>
  <c r="J541" i="5"/>
  <c r="M541" i="5"/>
  <c r="W541" i="5"/>
  <c r="T545" i="5"/>
  <c r="G545" i="5"/>
  <c r="Q545" i="5"/>
  <c r="AD540" i="5"/>
  <c r="S537" i="5"/>
  <c r="S538" i="5" s="1"/>
  <c r="AC537" i="5"/>
  <c r="AC538" i="5" s="1"/>
  <c r="P537" i="5"/>
  <c r="P538" i="5" s="1"/>
  <c r="M538" i="5"/>
  <c r="K541" i="5"/>
  <c r="U541" i="5"/>
  <c r="AA542" i="5"/>
  <c r="Y542" i="5"/>
  <c r="Y543" i="5" s="1"/>
  <c r="Q542" i="5"/>
  <c r="G542" i="5"/>
  <c r="V542" i="5"/>
  <c r="V543" i="5" s="1"/>
  <c r="AB545" i="5"/>
  <c r="O545" i="5"/>
  <c r="Y545" i="5"/>
  <c r="AD536" i="5"/>
  <c r="Y537" i="5"/>
  <c r="Y538" i="5" s="1"/>
  <c r="AA537" i="5"/>
  <c r="AA538" i="5" s="1"/>
  <c r="F537" i="5"/>
  <c r="L538" i="5"/>
  <c r="S541" i="5"/>
  <c r="AC541" i="5"/>
  <c r="M545" i="5"/>
  <c r="W545" i="5"/>
  <c r="AB321" i="3"/>
  <c r="H321" i="3"/>
  <c r="AA321" i="3"/>
  <c r="U321" i="3"/>
  <c r="Q321" i="3"/>
  <c r="F321" i="3"/>
  <c r="N321" i="3"/>
  <c r="T321" i="3"/>
  <c r="Y321" i="3"/>
  <c r="I321" i="3"/>
  <c r="Z321" i="3"/>
  <c r="R317" i="3"/>
  <c r="R318" i="3" s="1"/>
  <c r="V321" i="3"/>
  <c r="W321" i="3"/>
  <c r="G321" i="3"/>
  <c r="R321" i="3"/>
  <c r="M321" i="3"/>
  <c r="J321" i="3"/>
  <c r="K321" i="3"/>
  <c r="X321" i="3"/>
  <c r="L321" i="3"/>
  <c r="S321" i="3"/>
  <c r="AC321" i="3"/>
  <c r="O321" i="3"/>
  <c r="AD324" i="3"/>
  <c r="AB317" i="3"/>
  <c r="AB318" i="3" s="1"/>
  <c r="U317" i="3"/>
  <c r="U318" i="3" s="1"/>
  <c r="AC317" i="3"/>
  <c r="AC318" i="3" s="1"/>
  <c r="H317" i="3"/>
  <c r="H318" i="3" s="1"/>
  <c r="Z317" i="3"/>
  <c r="Z318" i="3" s="1"/>
  <c r="F317" i="3"/>
  <c r="F318" i="3" s="1"/>
  <c r="S317" i="3"/>
  <c r="S318" i="3" s="1"/>
  <c r="P317" i="3"/>
  <c r="P318" i="3" s="1"/>
  <c r="Q317" i="3"/>
  <c r="Q318" i="3" s="1"/>
  <c r="X317" i="3"/>
  <c r="X318" i="3" s="1"/>
  <c r="AD320" i="3"/>
  <c r="J317" i="3"/>
  <c r="J318" i="3" s="1"/>
  <c r="AA317" i="3"/>
  <c r="AA318" i="3" s="1"/>
  <c r="I317" i="3"/>
  <c r="I318" i="3" s="1"/>
  <c r="V317" i="3"/>
  <c r="V318" i="3" s="1"/>
  <c r="T317" i="3"/>
  <c r="T318" i="3" s="1"/>
  <c r="AD312" i="3"/>
  <c r="AD313" i="3" s="1"/>
  <c r="AE313" i="3" s="1"/>
  <c r="N317" i="3"/>
  <c r="N318" i="3" s="1"/>
  <c r="L317" i="3"/>
  <c r="L318" i="3" s="1"/>
  <c r="Y317" i="3"/>
  <c r="Y318" i="3" s="1"/>
  <c r="Y329" i="3"/>
  <c r="O329" i="3"/>
  <c r="K325" i="3"/>
  <c r="C326" i="3"/>
  <c r="G326" i="3" s="1"/>
  <c r="B327" i="3"/>
  <c r="N329" i="3"/>
  <c r="W329" i="3"/>
  <c r="P329" i="3"/>
  <c r="J325" i="3"/>
  <c r="Z325" i="3"/>
  <c r="AC325" i="3"/>
  <c r="I329" i="3"/>
  <c r="L325" i="3"/>
  <c r="T329" i="3"/>
  <c r="C330" i="3"/>
  <c r="W330" i="3" s="1"/>
  <c r="B331" i="3"/>
  <c r="H329" i="3"/>
  <c r="R325" i="3"/>
  <c r="O325" i="3"/>
  <c r="AB325" i="3"/>
  <c r="G325" i="3"/>
  <c r="V325" i="3"/>
  <c r="U329" i="3"/>
  <c r="J329" i="3"/>
  <c r="G329" i="3"/>
  <c r="AA325" i="3"/>
  <c r="P325" i="3"/>
  <c r="N325" i="3"/>
  <c r="W317" i="3"/>
  <c r="W318" i="3" s="1"/>
  <c r="G317" i="3"/>
  <c r="G318" i="3" s="1"/>
  <c r="C322" i="3"/>
  <c r="T322" i="3" s="1"/>
  <c r="M329" i="3"/>
  <c r="AD316" i="3"/>
  <c r="AA329" i="3"/>
  <c r="Z329" i="3"/>
  <c r="AC329" i="3"/>
  <c r="M325" i="3"/>
  <c r="W325" i="3"/>
  <c r="H325" i="3"/>
  <c r="M317" i="3"/>
  <c r="M318" i="3" s="1"/>
  <c r="V329" i="3"/>
  <c r="R329" i="3"/>
  <c r="U325" i="3"/>
  <c r="T325" i="3"/>
  <c r="X329" i="3"/>
  <c r="L329" i="3"/>
  <c r="Y325" i="3"/>
  <c r="F329" i="3"/>
  <c r="Q329" i="3"/>
  <c r="S329" i="3"/>
  <c r="B335" i="3"/>
  <c r="C334" i="3"/>
  <c r="H334" i="3" s="1"/>
  <c r="B339" i="3"/>
  <c r="I325" i="3"/>
  <c r="X325" i="3"/>
  <c r="Q325" i="3"/>
  <c r="O318" i="3"/>
  <c r="K317" i="3"/>
  <c r="K318" i="3" s="1"/>
  <c r="AB329" i="3"/>
  <c r="F325" i="3"/>
  <c r="D78" i="2"/>
  <c r="E77" i="2"/>
  <c r="AD307" i="3"/>
  <c r="AD308" i="3" s="1"/>
  <c r="AE308" i="3" s="1"/>
  <c r="F308" i="3"/>
  <c r="AD547" i="11" l="1"/>
  <c r="AD548" i="11" s="1"/>
  <c r="F548" i="11"/>
  <c r="AD547" i="9"/>
  <c r="AD548" i="9" s="1"/>
  <c r="AD547" i="7"/>
  <c r="AD548" i="7" s="1"/>
  <c r="F548" i="7"/>
  <c r="G543" i="5"/>
  <c r="AA543" i="5"/>
  <c r="L542" i="5"/>
  <c r="L543" i="5" s="1"/>
  <c r="O542" i="5"/>
  <c r="O543" i="5" s="1"/>
  <c r="J542" i="5"/>
  <c r="J543" i="5" s="1"/>
  <c r="T542" i="5"/>
  <c r="T543" i="5" s="1"/>
  <c r="AD545" i="5"/>
  <c r="P547" i="5"/>
  <c r="AC547" i="5"/>
  <c r="AC548" i="5" s="1"/>
  <c r="R547" i="5"/>
  <c r="S547" i="5"/>
  <c r="S548" i="5" s="1"/>
  <c r="N546" i="5"/>
  <c r="AD537" i="5"/>
  <c r="AD538" i="5" s="1"/>
  <c r="AE538" i="5" s="1"/>
  <c r="W542" i="5"/>
  <c r="W543" i="5" s="1"/>
  <c r="R542" i="5"/>
  <c r="R543" i="5" s="1"/>
  <c r="AB542" i="5"/>
  <c r="AB543" i="5" s="1"/>
  <c r="G546" i="5"/>
  <c r="Y546" i="5"/>
  <c r="L546" i="5"/>
  <c r="V546" i="5"/>
  <c r="H542" i="5"/>
  <c r="H543" i="5" s="1"/>
  <c r="O546" i="5"/>
  <c r="J546" i="5"/>
  <c r="T546" i="5"/>
  <c r="Q543" i="5"/>
  <c r="Z542" i="5"/>
  <c r="Z543" i="5" s="1"/>
  <c r="P542" i="5"/>
  <c r="P543" i="5" s="1"/>
  <c r="K542" i="5"/>
  <c r="K543" i="5" s="1"/>
  <c r="U542" i="5"/>
  <c r="U543" i="5" s="1"/>
  <c r="W546" i="5"/>
  <c r="R546" i="5"/>
  <c r="AB546" i="5"/>
  <c r="M542" i="5"/>
  <c r="M543" i="5" s="1"/>
  <c r="F538" i="5"/>
  <c r="F542" i="5"/>
  <c r="X542" i="5"/>
  <c r="X543" i="5" s="1"/>
  <c r="S542" i="5"/>
  <c r="S543" i="5" s="1"/>
  <c r="AC542" i="5"/>
  <c r="AC543" i="5" s="1"/>
  <c r="H546" i="5"/>
  <c r="Z546" i="5"/>
  <c r="M546" i="5"/>
  <c r="N542" i="5"/>
  <c r="N543" i="5" s="1"/>
  <c r="I542" i="5"/>
  <c r="I543" i="5" s="1"/>
  <c r="P546" i="5"/>
  <c r="K546" i="5"/>
  <c r="AD541" i="5"/>
  <c r="T323" i="3"/>
  <c r="J330" i="3"/>
  <c r="AC326" i="3"/>
  <c r="AD321" i="3"/>
  <c r="L330" i="3"/>
  <c r="X322" i="3"/>
  <c r="X323" i="3" s="1"/>
  <c r="N322" i="3"/>
  <c r="N323" i="3" s="1"/>
  <c r="I326" i="3"/>
  <c r="T326" i="3"/>
  <c r="AA330" i="3"/>
  <c r="J326" i="3"/>
  <c r="G334" i="3"/>
  <c r="F322" i="3"/>
  <c r="F323" i="3" s="1"/>
  <c r="R334" i="3"/>
  <c r="V322" i="3"/>
  <c r="V323" i="3" s="1"/>
  <c r="AB326" i="3"/>
  <c r="J334" i="3"/>
  <c r="G322" i="3"/>
  <c r="G323" i="3" s="1"/>
  <c r="Z330" i="3"/>
  <c r="R326" i="3"/>
  <c r="V334" i="3"/>
  <c r="AC334" i="3"/>
  <c r="O322" i="3"/>
  <c r="O323" i="3" s="1"/>
  <c r="S326" i="3"/>
  <c r="V330" i="3"/>
  <c r="X330" i="3"/>
  <c r="U326" i="3"/>
  <c r="P326" i="3"/>
  <c r="W322" i="3"/>
  <c r="W323" i="3" s="1"/>
  <c r="I322" i="3"/>
  <c r="I323" i="3" s="1"/>
  <c r="Q330" i="3"/>
  <c r="K330" i="3"/>
  <c r="N326" i="3"/>
  <c r="V326" i="3"/>
  <c r="J322" i="3"/>
  <c r="J323" i="3" s="1"/>
  <c r="L322" i="3"/>
  <c r="L323" i="3" s="1"/>
  <c r="T330" i="3"/>
  <c r="S330" i="3"/>
  <c r="AA326" i="3"/>
  <c r="L326" i="3"/>
  <c r="P322" i="3"/>
  <c r="P323" i="3" s="1"/>
  <c r="Y322" i="3"/>
  <c r="Y323" i="3" s="1"/>
  <c r="AB330" i="3"/>
  <c r="Y326" i="3"/>
  <c r="X326" i="3"/>
  <c r="Z322" i="3"/>
  <c r="Z323" i="3" s="1"/>
  <c r="R322" i="3"/>
  <c r="R323" i="3" s="1"/>
  <c r="H326" i="3"/>
  <c r="O326" i="3"/>
  <c r="Z334" i="3"/>
  <c r="I334" i="3"/>
  <c r="K334" i="3"/>
  <c r="B336" i="3"/>
  <c r="C335" i="3"/>
  <c r="AB335" i="3" s="1"/>
  <c r="AA322" i="3"/>
  <c r="AA323" i="3" s="1"/>
  <c r="M322" i="3"/>
  <c r="M323" i="3" s="1"/>
  <c r="C331" i="3"/>
  <c r="K331" i="3" s="1"/>
  <c r="B332" i="3"/>
  <c r="H330" i="3"/>
  <c r="Y334" i="3"/>
  <c r="W334" i="3"/>
  <c r="AA334" i="3"/>
  <c r="U322" i="3"/>
  <c r="U323" i="3" s="1"/>
  <c r="G330" i="3"/>
  <c r="U330" i="3"/>
  <c r="F330" i="3"/>
  <c r="N334" i="3"/>
  <c r="S334" i="3"/>
  <c r="L334" i="3"/>
  <c r="AD329" i="3"/>
  <c r="I330" i="3"/>
  <c r="AD317" i="3"/>
  <c r="AD318" i="3" s="1"/>
  <c r="AE318" i="3" s="1"/>
  <c r="U334" i="3"/>
  <c r="M334" i="3"/>
  <c r="AB334" i="3"/>
  <c r="T334" i="3"/>
  <c r="X334" i="3"/>
  <c r="AC322" i="3"/>
  <c r="AC323" i="3" s="1"/>
  <c r="H322" i="3"/>
  <c r="H323" i="3" s="1"/>
  <c r="Q322" i="3"/>
  <c r="Q323" i="3" s="1"/>
  <c r="M330" i="3"/>
  <c r="O330" i="3"/>
  <c r="AC330" i="3"/>
  <c r="N330" i="3"/>
  <c r="F326" i="3"/>
  <c r="Q326" i="3"/>
  <c r="W326" i="3"/>
  <c r="O334" i="3"/>
  <c r="AD325" i="3"/>
  <c r="P334" i="3"/>
  <c r="F334" i="3"/>
  <c r="B344" i="3"/>
  <c r="C339" i="3"/>
  <c r="AB339" i="3" s="1"/>
  <c r="B340" i="3"/>
  <c r="S322" i="3"/>
  <c r="S323" i="3" s="1"/>
  <c r="K322" i="3"/>
  <c r="K323" i="3" s="1"/>
  <c r="AB322" i="3"/>
  <c r="AB323" i="3" s="1"/>
  <c r="R330" i="3"/>
  <c r="Y330" i="3"/>
  <c r="P330" i="3"/>
  <c r="K326" i="3"/>
  <c r="M326" i="3"/>
  <c r="Z326" i="3"/>
  <c r="Q334" i="3"/>
  <c r="C327" i="3"/>
  <c r="J327" i="3" s="1"/>
  <c r="E78" i="2"/>
  <c r="D79" i="2"/>
  <c r="AF308" i="3"/>
  <c r="AF548" i="11" l="1"/>
  <c r="H117" i="10" s="1"/>
  <c r="AE548" i="11"/>
  <c r="AF548" i="9"/>
  <c r="H117" i="8" s="1"/>
  <c r="AE548" i="9"/>
  <c r="AF548" i="7"/>
  <c r="H117" i="6" s="1"/>
  <c r="AE548" i="7"/>
  <c r="R548" i="5"/>
  <c r="K547" i="5"/>
  <c r="K548" i="5" s="1"/>
  <c r="U547" i="5"/>
  <c r="U548" i="5" s="1"/>
  <c r="H547" i="5"/>
  <c r="H548" i="5" s="1"/>
  <c r="Z547" i="5"/>
  <c r="Z548" i="5" s="1"/>
  <c r="AA547" i="5"/>
  <c r="AA548" i="5" s="1"/>
  <c r="F547" i="5"/>
  <c r="X547" i="5"/>
  <c r="X548" i="5" s="1"/>
  <c r="N547" i="5"/>
  <c r="N548" i="5" s="1"/>
  <c r="I547" i="5"/>
  <c r="I548" i="5" s="1"/>
  <c r="P548" i="5"/>
  <c r="L547" i="5"/>
  <c r="L548" i="5" s="1"/>
  <c r="V547" i="5"/>
  <c r="V548" i="5" s="1"/>
  <c r="Q547" i="5"/>
  <c r="Q548" i="5" s="1"/>
  <c r="T547" i="5"/>
  <c r="T548" i="5" s="1"/>
  <c r="G547" i="5"/>
  <c r="G548" i="5" s="1"/>
  <c r="Y547" i="5"/>
  <c r="Y548" i="5" s="1"/>
  <c r="AD546" i="5"/>
  <c r="AB547" i="5"/>
  <c r="AB548" i="5" s="1"/>
  <c r="O547" i="5"/>
  <c r="O548" i="5" s="1"/>
  <c r="J547" i="5"/>
  <c r="J548" i="5" s="1"/>
  <c r="AD542" i="5"/>
  <c r="AD543" i="5" s="1"/>
  <c r="AE543" i="5" s="1"/>
  <c r="F543" i="5"/>
  <c r="M547" i="5"/>
  <c r="M548" i="5" s="1"/>
  <c r="W547" i="5"/>
  <c r="W548" i="5" s="1"/>
  <c r="H69" i="2"/>
  <c r="J328" i="3"/>
  <c r="J335" i="3"/>
  <c r="Y335" i="3"/>
  <c r="AC335" i="3"/>
  <c r="S335" i="3"/>
  <c r="AC327" i="3"/>
  <c r="AC328" i="3" s="1"/>
  <c r="AA335" i="3"/>
  <c r="Z335" i="3"/>
  <c r="W335" i="3"/>
  <c r="K335" i="3"/>
  <c r="V327" i="3"/>
  <c r="V328" i="3" s="1"/>
  <c r="M335" i="3"/>
  <c r="N335" i="3"/>
  <c r="AC331" i="3"/>
  <c r="I335" i="3"/>
  <c r="H335" i="3"/>
  <c r="Z331" i="3"/>
  <c r="O335" i="3"/>
  <c r="L335" i="3"/>
  <c r="Q335" i="3"/>
  <c r="G331" i="3"/>
  <c r="X335" i="3"/>
  <c r="R335" i="3"/>
  <c r="AD326" i="3"/>
  <c r="I331" i="3"/>
  <c r="R327" i="3"/>
  <c r="R328" i="3" s="1"/>
  <c r="Y331" i="3"/>
  <c r="G327" i="3"/>
  <c r="G328" i="3" s="1"/>
  <c r="H327" i="3"/>
  <c r="H328" i="3" s="1"/>
  <c r="AB327" i="3"/>
  <c r="AB328" i="3" s="1"/>
  <c r="T339" i="3"/>
  <c r="H339" i="3"/>
  <c r="X339" i="3"/>
  <c r="M339" i="3"/>
  <c r="H331" i="3"/>
  <c r="W331" i="3"/>
  <c r="AB331" i="3"/>
  <c r="S331" i="3"/>
  <c r="C336" i="3"/>
  <c r="O336" i="3" s="1"/>
  <c r="B337" i="3"/>
  <c r="AD334" i="3"/>
  <c r="O327" i="3"/>
  <c r="O328" i="3" s="1"/>
  <c r="B345" i="3"/>
  <c r="B349" i="3"/>
  <c r="C344" i="3"/>
  <c r="K344" i="3" s="1"/>
  <c r="W339" i="3"/>
  <c r="AA327" i="3"/>
  <c r="AA328" i="3" s="1"/>
  <c r="P327" i="3"/>
  <c r="P328" i="3" s="1"/>
  <c r="Z327" i="3"/>
  <c r="Z328" i="3" s="1"/>
  <c r="AD330" i="3"/>
  <c r="O339" i="3"/>
  <c r="V339" i="3"/>
  <c r="I339" i="3"/>
  <c r="P331" i="3"/>
  <c r="T331" i="3"/>
  <c r="Q331" i="3"/>
  <c r="P335" i="3"/>
  <c r="S339" i="3"/>
  <c r="F327" i="3"/>
  <c r="F328" i="3" s="1"/>
  <c r="L327" i="3"/>
  <c r="L328" i="3" s="1"/>
  <c r="Z339" i="3"/>
  <c r="P339" i="3"/>
  <c r="L339" i="3"/>
  <c r="J331" i="3"/>
  <c r="C332" i="3"/>
  <c r="N332" i="3" s="1"/>
  <c r="U331" i="3"/>
  <c r="R339" i="3"/>
  <c r="N327" i="3"/>
  <c r="N328" i="3" s="1"/>
  <c r="S327" i="3"/>
  <c r="S328" i="3" s="1"/>
  <c r="X327" i="3"/>
  <c r="X328" i="3" s="1"/>
  <c r="AC339" i="3"/>
  <c r="AA339" i="3"/>
  <c r="G339" i="3"/>
  <c r="O331" i="3"/>
  <c r="L331" i="3"/>
  <c r="R331" i="3"/>
  <c r="U335" i="3"/>
  <c r="F335" i="3"/>
  <c r="Y339" i="3"/>
  <c r="W327" i="3"/>
  <c r="W328" i="3" s="1"/>
  <c r="K327" i="3"/>
  <c r="K328" i="3" s="1"/>
  <c r="T327" i="3"/>
  <c r="T328" i="3" s="1"/>
  <c r="C340" i="3"/>
  <c r="H340" i="3" s="1"/>
  <c r="B341" i="3"/>
  <c r="U339" i="3"/>
  <c r="F339" i="3"/>
  <c r="AD322" i="3"/>
  <c r="AD323" i="3" s="1"/>
  <c r="AE323" i="3" s="1"/>
  <c r="F331" i="3"/>
  <c r="X331" i="3"/>
  <c r="AA331" i="3"/>
  <c r="I327" i="3"/>
  <c r="I328" i="3" s="1"/>
  <c r="Y327" i="3"/>
  <c r="Y328" i="3" s="1"/>
  <c r="M327" i="3"/>
  <c r="M328" i="3" s="1"/>
  <c r="U327" i="3"/>
  <c r="U328" i="3" s="1"/>
  <c r="Q327" i="3"/>
  <c r="Q328" i="3" s="1"/>
  <c r="J339" i="3"/>
  <c r="K339" i="3"/>
  <c r="N339" i="3"/>
  <c r="Q339" i="3"/>
  <c r="M331" i="3"/>
  <c r="V331" i="3"/>
  <c r="N331" i="3"/>
  <c r="T335" i="3"/>
  <c r="V335" i="3"/>
  <c r="G335" i="3"/>
  <c r="D80" i="2"/>
  <c r="E79" i="2"/>
  <c r="AD547" i="5" l="1"/>
  <c r="AD548" i="5" s="1"/>
  <c r="F548" i="5"/>
  <c r="O332" i="3"/>
  <c r="O333" i="3" s="1"/>
  <c r="L332" i="3"/>
  <c r="L333" i="3" s="1"/>
  <c r="S332" i="3"/>
  <c r="S333" i="3" s="1"/>
  <c r="Y340" i="3"/>
  <c r="M344" i="3"/>
  <c r="W340" i="3"/>
  <c r="Z340" i="3"/>
  <c r="O340" i="3"/>
  <c r="I332" i="3"/>
  <c r="I333" i="3" s="1"/>
  <c r="R332" i="3"/>
  <c r="R333" i="3" s="1"/>
  <c r="X332" i="3"/>
  <c r="X333" i="3" s="1"/>
  <c r="AA344" i="3"/>
  <c r="N344" i="3"/>
  <c r="C349" i="3"/>
  <c r="N349" i="3" s="1"/>
  <c r="B350" i="3"/>
  <c r="B354" i="3"/>
  <c r="W336" i="3"/>
  <c r="Z336" i="3"/>
  <c r="X336" i="3"/>
  <c r="AA340" i="3"/>
  <c r="AD339" i="3"/>
  <c r="L340" i="3"/>
  <c r="N333" i="3"/>
  <c r="U332" i="3"/>
  <c r="U333" i="3" s="1"/>
  <c r="AA332" i="3"/>
  <c r="AA333" i="3" s="1"/>
  <c r="AD327" i="3"/>
  <c r="AD328" i="3" s="1"/>
  <c r="AE328" i="3" s="1"/>
  <c r="L344" i="3"/>
  <c r="W344" i="3"/>
  <c r="U344" i="3"/>
  <c r="R336" i="3"/>
  <c r="P336" i="3"/>
  <c r="I336" i="3"/>
  <c r="V336" i="3"/>
  <c r="T340" i="3"/>
  <c r="R340" i="3"/>
  <c r="U340" i="3"/>
  <c r="J340" i="3"/>
  <c r="G332" i="3"/>
  <c r="G333" i="3" s="1"/>
  <c r="Q332" i="3"/>
  <c r="Q333" i="3" s="1"/>
  <c r="V332" i="3"/>
  <c r="V333" i="3" s="1"/>
  <c r="S344" i="3"/>
  <c r="F344" i="3"/>
  <c r="Y344" i="3"/>
  <c r="B346" i="3"/>
  <c r="C345" i="3"/>
  <c r="M345" i="3" s="1"/>
  <c r="Y336" i="3"/>
  <c r="F336" i="3"/>
  <c r="K336" i="3"/>
  <c r="X344" i="3"/>
  <c r="I340" i="3"/>
  <c r="AD331" i="3"/>
  <c r="P340" i="3"/>
  <c r="N340" i="3"/>
  <c r="G340" i="3"/>
  <c r="H332" i="3"/>
  <c r="H333" i="3" s="1"/>
  <c r="Y332" i="3"/>
  <c r="Y333" i="3" s="1"/>
  <c r="AC332" i="3"/>
  <c r="AC333" i="3" s="1"/>
  <c r="V344" i="3"/>
  <c r="AC344" i="3"/>
  <c r="Q344" i="3"/>
  <c r="R344" i="3"/>
  <c r="AB336" i="3"/>
  <c r="J336" i="3"/>
  <c r="AC336" i="3"/>
  <c r="F340" i="3"/>
  <c r="Q336" i="3"/>
  <c r="S340" i="3"/>
  <c r="Q340" i="3"/>
  <c r="AC340" i="3"/>
  <c r="W332" i="3"/>
  <c r="W333" i="3" s="1"/>
  <c r="T332" i="3"/>
  <c r="T333" i="3" s="1"/>
  <c r="P332" i="3"/>
  <c r="P333" i="3" s="1"/>
  <c r="J344" i="3"/>
  <c r="AB344" i="3"/>
  <c r="O344" i="3"/>
  <c r="N336" i="3"/>
  <c r="AA336" i="3"/>
  <c r="H336" i="3"/>
  <c r="M336" i="3"/>
  <c r="M340" i="3"/>
  <c r="X340" i="3"/>
  <c r="AB340" i="3"/>
  <c r="AD335" i="3"/>
  <c r="M332" i="3"/>
  <c r="M333" i="3" s="1"/>
  <c r="J332" i="3"/>
  <c r="J333" i="3" s="1"/>
  <c r="F332" i="3"/>
  <c r="F333" i="3" s="1"/>
  <c r="P344" i="3"/>
  <c r="G344" i="3"/>
  <c r="I344" i="3"/>
  <c r="G336" i="3"/>
  <c r="U336" i="3"/>
  <c r="C337" i="3"/>
  <c r="L337" i="3" s="1"/>
  <c r="V340" i="3"/>
  <c r="K340" i="3"/>
  <c r="C341" i="3"/>
  <c r="Y341" i="3" s="1"/>
  <c r="B342" i="3"/>
  <c r="Z332" i="3"/>
  <c r="Z333" i="3" s="1"/>
  <c r="AB332" i="3"/>
  <c r="AB333" i="3" s="1"/>
  <c r="K332" i="3"/>
  <c r="K333" i="3" s="1"/>
  <c r="Z344" i="3"/>
  <c r="H344" i="3"/>
  <c r="T344" i="3"/>
  <c r="L336" i="3"/>
  <c r="T336" i="3"/>
  <c r="S336" i="3"/>
  <c r="D81" i="2"/>
  <c r="E80" i="2"/>
  <c r="AF548" i="5" l="1"/>
  <c r="H117" i="4" s="1"/>
  <c r="AE548" i="5"/>
  <c r="E81" i="2"/>
  <c r="D82" i="2"/>
  <c r="AB341" i="3"/>
  <c r="R341" i="3"/>
  <c r="H345" i="3"/>
  <c r="AA345" i="3"/>
  <c r="AA337" i="3"/>
  <c r="AA338" i="3" s="1"/>
  <c r="P337" i="3"/>
  <c r="P338" i="3" s="1"/>
  <c r="H337" i="3"/>
  <c r="H338" i="3" s="1"/>
  <c r="AB349" i="3"/>
  <c r="AC337" i="3"/>
  <c r="AC338" i="3" s="1"/>
  <c r="G337" i="3"/>
  <c r="G338" i="3" s="1"/>
  <c r="Y337" i="3"/>
  <c r="Y338" i="3" s="1"/>
  <c r="O349" i="3"/>
  <c r="F337" i="3"/>
  <c r="F338" i="3" s="1"/>
  <c r="I341" i="3"/>
  <c r="R337" i="3"/>
  <c r="R338" i="3" s="1"/>
  <c r="G341" i="3"/>
  <c r="K337" i="3"/>
  <c r="K338" i="3" s="1"/>
  <c r="T345" i="3"/>
  <c r="Z349" i="3"/>
  <c r="L338" i="3"/>
  <c r="H349" i="3"/>
  <c r="W337" i="3"/>
  <c r="W338" i="3" s="1"/>
  <c r="Z337" i="3"/>
  <c r="Z338" i="3" s="1"/>
  <c r="F345" i="3"/>
  <c r="P345" i="3"/>
  <c r="O345" i="3"/>
  <c r="K345" i="3"/>
  <c r="U337" i="3"/>
  <c r="U338" i="3" s="1"/>
  <c r="U345" i="3"/>
  <c r="Y345" i="3"/>
  <c r="W345" i="3"/>
  <c r="T349" i="3"/>
  <c r="X345" i="3"/>
  <c r="I345" i="3"/>
  <c r="G349" i="3"/>
  <c r="M337" i="3"/>
  <c r="M338" i="3" s="1"/>
  <c r="AB345" i="3"/>
  <c r="N345" i="3"/>
  <c r="S337" i="3"/>
  <c r="S338" i="3" s="1"/>
  <c r="I337" i="3"/>
  <c r="I338" i="3" s="1"/>
  <c r="L345" i="3"/>
  <c r="S345" i="3"/>
  <c r="W349" i="3"/>
  <c r="O337" i="3"/>
  <c r="O338" i="3" s="1"/>
  <c r="T337" i="3"/>
  <c r="T338" i="3" s="1"/>
  <c r="Q345" i="3"/>
  <c r="J349" i="3"/>
  <c r="V341" i="3"/>
  <c r="L341" i="3"/>
  <c r="AC349" i="3"/>
  <c r="P341" i="3"/>
  <c r="F341" i="3"/>
  <c r="W341" i="3"/>
  <c r="Q337" i="3"/>
  <c r="AD336" i="3"/>
  <c r="M349" i="3"/>
  <c r="I349" i="3"/>
  <c r="AA349" i="3"/>
  <c r="V349" i="3"/>
  <c r="N341" i="3"/>
  <c r="M341" i="3"/>
  <c r="K341" i="3"/>
  <c r="Q341" i="3"/>
  <c r="J341" i="3"/>
  <c r="X337" i="3"/>
  <c r="X338" i="3" s="1"/>
  <c r="AB337" i="3"/>
  <c r="AB338" i="3" s="1"/>
  <c r="G345" i="3"/>
  <c r="R349" i="3"/>
  <c r="P349" i="3"/>
  <c r="H341" i="3"/>
  <c r="U341" i="3"/>
  <c r="AC341" i="3"/>
  <c r="T341" i="3"/>
  <c r="N337" i="3"/>
  <c r="N338" i="3" s="1"/>
  <c r="AD340" i="3"/>
  <c r="V345" i="3"/>
  <c r="J345" i="3"/>
  <c r="X349" i="3"/>
  <c r="C354" i="3"/>
  <c r="Q354" i="3" s="1"/>
  <c r="B359" i="3"/>
  <c r="B355" i="3"/>
  <c r="U349" i="3"/>
  <c r="C350" i="3"/>
  <c r="Z350" i="3" s="1"/>
  <c r="B351" i="3"/>
  <c r="AA341" i="3"/>
  <c r="Z341" i="3"/>
  <c r="X341" i="3"/>
  <c r="O341" i="3"/>
  <c r="J337" i="3"/>
  <c r="J338" i="3" s="1"/>
  <c r="R345" i="3"/>
  <c r="Z345" i="3"/>
  <c r="L349" i="3"/>
  <c r="Y349" i="3"/>
  <c r="S349" i="3"/>
  <c r="C342" i="3"/>
  <c r="Y342" i="3" s="1"/>
  <c r="Y343" i="3" s="1"/>
  <c r="S341" i="3"/>
  <c r="V337" i="3"/>
  <c r="V338" i="3" s="1"/>
  <c r="AD332" i="3"/>
  <c r="AD333" i="3" s="1"/>
  <c r="AE333" i="3" s="1"/>
  <c r="AC345" i="3"/>
  <c r="C346" i="3"/>
  <c r="R346" i="3" s="1"/>
  <c r="B347" i="3"/>
  <c r="AD344" i="3"/>
  <c r="F349" i="3"/>
  <c r="K349" i="3"/>
  <c r="Q349" i="3"/>
  <c r="D83" i="2" l="1"/>
  <c r="E82" i="2"/>
  <c r="X354" i="3"/>
  <c r="K354" i="3"/>
  <c r="U354" i="3"/>
  <c r="W354" i="3"/>
  <c r="T354" i="3"/>
  <c r="F350" i="3"/>
  <c r="AC354" i="3"/>
  <c r="X346" i="3"/>
  <c r="F354" i="3"/>
  <c r="Y354" i="3"/>
  <c r="I354" i="3"/>
  <c r="Q346" i="3"/>
  <c r="L346" i="3"/>
  <c r="M354" i="3"/>
  <c r="R354" i="3"/>
  <c r="AA354" i="3"/>
  <c r="O354" i="3"/>
  <c r="V354" i="3"/>
  <c r="J354" i="3"/>
  <c r="Y346" i="3"/>
  <c r="J350" i="3"/>
  <c r="L354" i="3"/>
  <c r="S354" i="3"/>
  <c r="G354" i="3"/>
  <c r="M346" i="3"/>
  <c r="G346" i="3"/>
  <c r="H354" i="3"/>
  <c r="N354" i="3"/>
  <c r="I342" i="3"/>
  <c r="I343" i="3" s="1"/>
  <c r="K342" i="3"/>
  <c r="K343" i="3" s="1"/>
  <c r="AD345" i="3"/>
  <c r="M342" i="3"/>
  <c r="M343" i="3" s="1"/>
  <c r="U342" i="3"/>
  <c r="U343" i="3" s="1"/>
  <c r="AD337" i="3"/>
  <c r="AD338" i="3" s="1"/>
  <c r="AE338" i="3" s="1"/>
  <c r="V342" i="3"/>
  <c r="V343" i="3" s="1"/>
  <c r="L342" i="3"/>
  <c r="L343" i="3" s="1"/>
  <c r="O342" i="3"/>
  <c r="O343" i="3" s="1"/>
  <c r="Q338" i="3"/>
  <c r="S342" i="3"/>
  <c r="S343" i="3" s="1"/>
  <c r="AC342" i="3"/>
  <c r="AC343" i="3" s="1"/>
  <c r="P342" i="3"/>
  <c r="P343" i="3" s="1"/>
  <c r="W342" i="3"/>
  <c r="W343" i="3" s="1"/>
  <c r="U350" i="3"/>
  <c r="P354" i="3"/>
  <c r="AB354" i="3"/>
  <c r="Z354" i="3"/>
  <c r="J346" i="3"/>
  <c r="AC346" i="3"/>
  <c r="T346" i="3"/>
  <c r="N342" i="3"/>
  <c r="N343" i="3" s="1"/>
  <c r="J342" i="3"/>
  <c r="J343" i="3" s="1"/>
  <c r="H342" i="3"/>
  <c r="H343" i="3" s="1"/>
  <c r="AB350" i="3"/>
  <c r="L350" i="3"/>
  <c r="K350" i="3"/>
  <c r="B352" i="3"/>
  <c r="C351" i="3"/>
  <c r="AC351" i="3" s="1"/>
  <c r="AD349" i="3"/>
  <c r="F346" i="3"/>
  <c r="P346" i="3"/>
  <c r="AB346" i="3"/>
  <c r="AA342" i="3"/>
  <c r="AA343" i="3" s="1"/>
  <c r="R342" i="3"/>
  <c r="R343" i="3" s="1"/>
  <c r="X350" i="3"/>
  <c r="AC350" i="3"/>
  <c r="AA350" i="3"/>
  <c r="C347" i="3"/>
  <c r="F347" i="3" s="1"/>
  <c r="H346" i="3"/>
  <c r="F342" i="3"/>
  <c r="F343" i="3" s="1"/>
  <c r="N350" i="3"/>
  <c r="S350" i="3"/>
  <c r="I350" i="3"/>
  <c r="H350" i="3"/>
  <c r="AD341" i="3"/>
  <c r="N346" i="3"/>
  <c r="O346" i="3"/>
  <c r="V346" i="3"/>
  <c r="Z346" i="3"/>
  <c r="G342" i="3"/>
  <c r="G343" i="3" s="1"/>
  <c r="X342" i="3"/>
  <c r="X343" i="3" s="1"/>
  <c r="Z342" i="3"/>
  <c r="Z343" i="3" s="1"/>
  <c r="T350" i="3"/>
  <c r="M350" i="3"/>
  <c r="P350" i="3"/>
  <c r="C355" i="3"/>
  <c r="T355" i="3" s="1"/>
  <c r="B356" i="3"/>
  <c r="U346" i="3"/>
  <c r="Q350" i="3"/>
  <c r="Y350" i="3"/>
  <c r="C359" i="3"/>
  <c r="I359" i="3" s="1"/>
  <c r="B360" i="3"/>
  <c r="B364" i="3"/>
  <c r="W346" i="3"/>
  <c r="O350" i="3"/>
  <c r="K346" i="3"/>
  <c r="I346" i="3"/>
  <c r="S346" i="3"/>
  <c r="AA346" i="3"/>
  <c r="Q342" i="3"/>
  <c r="Q343" i="3" s="1"/>
  <c r="T342" i="3"/>
  <c r="T343" i="3" s="1"/>
  <c r="AB342" i="3"/>
  <c r="AB343" i="3" s="1"/>
  <c r="V350" i="3"/>
  <c r="R350" i="3"/>
  <c r="W350" i="3"/>
  <c r="G350" i="3"/>
  <c r="E83" i="2" l="1"/>
  <c r="D84" i="2"/>
  <c r="Y347" i="3"/>
  <c r="Y348" i="3" s="1"/>
  <c r="U347" i="3"/>
  <c r="U348" i="3" s="1"/>
  <c r="AB347" i="3"/>
  <c r="AB348" i="3" s="1"/>
  <c r="F359" i="3"/>
  <c r="V359" i="3"/>
  <c r="G351" i="3"/>
  <c r="U351" i="3"/>
  <c r="J351" i="3"/>
  <c r="AD354" i="3"/>
  <c r="L355" i="3"/>
  <c r="R359" i="3"/>
  <c r="W355" i="3"/>
  <c r="L351" i="3"/>
  <c r="G355" i="3"/>
  <c r="AA359" i="3"/>
  <c r="K359" i="3"/>
  <c r="H359" i="3"/>
  <c r="N355" i="3"/>
  <c r="Q359" i="3"/>
  <c r="W359" i="3"/>
  <c r="H355" i="3"/>
  <c r="S359" i="3"/>
  <c r="J359" i="3"/>
  <c r="AD350" i="3"/>
  <c r="L359" i="3"/>
  <c r="G359" i="3"/>
  <c r="AC359" i="3"/>
  <c r="P355" i="3"/>
  <c r="Z359" i="3"/>
  <c r="U359" i="3"/>
  <c r="X359" i="3"/>
  <c r="M359" i="3"/>
  <c r="N359" i="3"/>
  <c r="T359" i="3"/>
  <c r="P359" i="3"/>
  <c r="AB359" i="3"/>
  <c r="Y359" i="3"/>
  <c r="V355" i="3"/>
  <c r="R355" i="3"/>
  <c r="Y351" i="3"/>
  <c r="AA351" i="3"/>
  <c r="AB351" i="3"/>
  <c r="R351" i="3"/>
  <c r="I351" i="3"/>
  <c r="Z351" i="3"/>
  <c r="O355" i="3"/>
  <c r="Z355" i="3"/>
  <c r="W351" i="3"/>
  <c r="B357" i="3"/>
  <c r="C356" i="3"/>
  <c r="J356" i="3" s="1"/>
  <c r="K347" i="3"/>
  <c r="K348" i="3" s="1"/>
  <c r="V347" i="3"/>
  <c r="V348" i="3" s="1"/>
  <c r="H347" i="3"/>
  <c r="H348" i="3" s="1"/>
  <c r="Y355" i="3"/>
  <c r="U355" i="3"/>
  <c r="X355" i="3"/>
  <c r="AA347" i="3"/>
  <c r="AA348" i="3" s="1"/>
  <c r="W347" i="3"/>
  <c r="W348" i="3" s="1"/>
  <c r="N347" i="3"/>
  <c r="N348" i="3" s="1"/>
  <c r="AD346" i="3"/>
  <c r="F348" i="3"/>
  <c r="P351" i="3"/>
  <c r="H351" i="3"/>
  <c r="T351" i="3"/>
  <c r="C364" i="3"/>
  <c r="Y364" i="3" s="1"/>
  <c r="B369" i="3"/>
  <c r="B365" i="3"/>
  <c r="P347" i="3"/>
  <c r="P348" i="3" s="1"/>
  <c r="T347" i="3"/>
  <c r="T348" i="3" s="1"/>
  <c r="B361" i="3"/>
  <c r="C360" i="3"/>
  <c r="M360" i="3" s="1"/>
  <c r="M355" i="3"/>
  <c r="K355" i="3"/>
  <c r="Q355" i="3"/>
  <c r="S347" i="3"/>
  <c r="S348" i="3" s="1"/>
  <c r="M347" i="3"/>
  <c r="M348" i="3" s="1"/>
  <c r="O347" i="3"/>
  <c r="O348" i="3" s="1"/>
  <c r="S351" i="3"/>
  <c r="M351" i="3"/>
  <c r="N351" i="3"/>
  <c r="Z347" i="3"/>
  <c r="Z348" i="3" s="1"/>
  <c r="O359" i="3"/>
  <c r="S355" i="3"/>
  <c r="AA355" i="3"/>
  <c r="AB355" i="3"/>
  <c r="AD342" i="3"/>
  <c r="AD343" i="3" s="1"/>
  <c r="AE343" i="3" s="1"/>
  <c r="AC347" i="3"/>
  <c r="AC348" i="3" s="1"/>
  <c r="J347" i="3"/>
  <c r="J348" i="3" s="1"/>
  <c r="G347" i="3"/>
  <c r="Q351" i="3"/>
  <c r="K351" i="3"/>
  <c r="F351" i="3"/>
  <c r="C352" i="3"/>
  <c r="I352" i="3" s="1"/>
  <c r="R347" i="3"/>
  <c r="R348" i="3" s="1"/>
  <c r="Q347" i="3"/>
  <c r="Q348" i="3" s="1"/>
  <c r="J355" i="3"/>
  <c r="I355" i="3"/>
  <c r="AC355" i="3"/>
  <c r="F355" i="3"/>
  <c r="L347" i="3"/>
  <c r="L348" i="3" s="1"/>
  <c r="X347" i="3"/>
  <c r="X348" i="3" s="1"/>
  <c r="I347" i="3"/>
  <c r="I348" i="3" s="1"/>
  <c r="O351" i="3"/>
  <c r="X351" i="3"/>
  <c r="V351" i="3"/>
  <c r="AB364" i="3" l="1"/>
  <c r="E84" i="2"/>
  <c r="D85" i="2"/>
  <c r="Z364" i="3"/>
  <c r="I353" i="3"/>
  <c r="K364" i="3"/>
  <c r="V364" i="3"/>
  <c r="M364" i="3"/>
  <c r="J364" i="3"/>
  <c r="S364" i="3"/>
  <c r="AA364" i="3"/>
  <c r="Z360" i="3"/>
  <c r="K360" i="3"/>
  <c r="L364" i="3"/>
  <c r="AC360" i="3"/>
  <c r="W364" i="3"/>
  <c r="Q364" i="3"/>
  <c r="F360" i="3"/>
  <c r="T364" i="3"/>
  <c r="AD359" i="3"/>
  <c r="M356" i="3"/>
  <c r="Z356" i="3"/>
  <c r="U356" i="3"/>
  <c r="K356" i="3"/>
  <c r="V352" i="3"/>
  <c r="V353" i="3" s="1"/>
  <c r="S360" i="3"/>
  <c r="H360" i="3"/>
  <c r="AB356" i="3"/>
  <c r="P356" i="3"/>
  <c r="P360" i="3"/>
  <c r="T356" i="3"/>
  <c r="Q352" i="3"/>
  <c r="Q353" i="3" s="1"/>
  <c r="L360" i="3"/>
  <c r="G364" i="3"/>
  <c r="Q356" i="3"/>
  <c r="H356" i="3"/>
  <c r="T360" i="3"/>
  <c r="AC356" i="3"/>
  <c r="F356" i="3"/>
  <c r="M352" i="3"/>
  <c r="M353" i="3" s="1"/>
  <c r="W352" i="3"/>
  <c r="W353" i="3" s="1"/>
  <c r="U352" i="3"/>
  <c r="U353" i="3" s="1"/>
  <c r="Z352" i="3"/>
  <c r="Z353" i="3" s="1"/>
  <c r="O352" i="3"/>
  <c r="N352" i="3"/>
  <c r="N353" i="3" s="1"/>
  <c r="AD355" i="3"/>
  <c r="P352" i="3"/>
  <c r="P353" i="3" s="1"/>
  <c r="X352" i="3"/>
  <c r="X353" i="3" s="1"/>
  <c r="H364" i="3"/>
  <c r="F364" i="3"/>
  <c r="I364" i="3"/>
  <c r="L356" i="3"/>
  <c r="X356" i="3"/>
  <c r="AA352" i="3"/>
  <c r="AA353" i="3" s="1"/>
  <c r="G352" i="3"/>
  <c r="G353" i="3" s="1"/>
  <c r="T352" i="3"/>
  <c r="T353" i="3" s="1"/>
  <c r="F352" i="3"/>
  <c r="F353" i="3" s="1"/>
  <c r="U364" i="3"/>
  <c r="AC364" i="3"/>
  <c r="O364" i="3"/>
  <c r="I356" i="3"/>
  <c r="R356" i="3"/>
  <c r="J352" i="3"/>
  <c r="J353" i="3" s="1"/>
  <c r="H352" i="3"/>
  <c r="H353" i="3" s="1"/>
  <c r="R352" i="3"/>
  <c r="R353" i="3" s="1"/>
  <c r="P364" i="3"/>
  <c r="X364" i="3"/>
  <c r="W356" i="3"/>
  <c r="N356" i="3"/>
  <c r="C365" i="3"/>
  <c r="L365" i="3" s="1"/>
  <c r="B366" i="3"/>
  <c r="AD351" i="3"/>
  <c r="AB360" i="3"/>
  <c r="C357" i="3"/>
  <c r="W357" i="3" s="1"/>
  <c r="U360" i="3"/>
  <c r="AD347" i="3"/>
  <c r="AD348" i="3" s="1"/>
  <c r="AE348" i="3" s="1"/>
  <c r="G348" i="3"/>
  <c r="G360" i="3"/>
  <c r="X360" i="3"/>
  <c r="O353" i="3"/>
  <c r="J360" i="3"/>
  <c r="O360" i="3"/>
  <c r="C361" i="3"/>
  <c r="W361" i="3" s="1"/>
  <c r="B362" i="3"/>
  <c r="I360" i="3"/>
  <c r="B374" i="3"/>
  <c r="C369" i="3"/>
  <c r="R369" i="3" s="1"/>
  <c r="B370" i="3"/>
  <c r="S352" i="3"/>
  <c r="S353" i="3" s="1"/>
  <c r="AC352" i="3"/>
  <c r="AC353" i="3" s="1"/>
  <c r="Q360" i="3"/>
  <c r="AA360" i="3"/>
  <c r="W360" i="3"/>
  <c r="Y356" i="3"/>
  <c r="AA356" i="3"/>
  <c r="V356" i="3"/>
  <c r="AB352" i="3"/>
  <c r="AB353" i="3" s="1"/>
  <c r="K352" i="3"/>
  <c r="K353" i="3" s="1"/>
  <c r="L352" i="3"/>
  <c r="L353" i="3" s="1"/>
  <c r="Y352" i="3"/>
  <c r="Y353" i="3" s="1"/>
  <c r="V360" i="3"/>
  <c r="Y360" i="3"/>
  <c r="N360" i="3"/>
  <c r="R360" i="3"/>
  <c r="N364" i="3"/>
  <c r="R364" i="3"/>
  <c r="G356" i="3"/>
  <c r="S356" i="3"/>
  <c r="O356" i="3"/>
  <c r="W358" i="3" l="1"/>
  <c r="E85" i="2"/>
  <c r="D86" i="2"/>
  <c r="I369" i="3"/>
  <c r="F369" i="3"/>
  <c r="AD364" i="3"/>
  <c r="AB369" i="3"/>
  <c r="J369" i="3"/>
  <c r="H369" i="3"/>
  <c r="O369" i="3"/>
  <c r="X369" i="3"/>
  <c r="W369" i="3"/>
  <c r="H361" i="3"/>
  <c r="G369" i="3"/>
  <c r="N369" i="3"/>
  <c r="M357" i="3"/>
  <c r="M358" i="3" s="1"/>
  <c r="T369" i="3"/>
  <c r="P369" i="3"/>
  <c r="L369" i="3"/>
  <c r="J365" i="3"/>
  <c r="T365" i="3"/>
  <c r="AB357" i="3"/>
  <c r="AB358" i="3" s="1"/>
  <c r="W365" i="3"/>
  <c r="Y361" i="3"/>
  <c r="AC357" i="3"/>
  <c r="AC358" i="3" s="1"/>
  <c r="H365" i="3"/>
  <c r="AB361" i="3"/>
  <c r="L357" i="3"/>
  <c r="L358" i="3" s="1"/>
  <c r="Y357" i="3"/>
  <c r="Y358" i="3" s="1"/>
  <c r="P365" i="3"/>
  <c r="AB365" i="3"/>
  <c r="T361" i="3"/>
  <c r="AA357" i="3"/>
  <c r="AA358" i="3" s="1"/>
  <c r="V357" i="3"/>
  <c r="V358" i="3" s="1"/>
  <c r="G365" i="3"/>
  <c r="Z365" i="3"/>
  <c r="Y365" i="3"/>
  <c r="K361" i="3"/>
  <c r="O357" i="3"/>
  <c r="O358" i="3" s="1"/>
  <c r="I357" i="3"/>
  <c r="I358" i="3" s="1"/>
  <c r="I365" i="3"/>
  <c r="S365" i="3"/>
  <c r="AD360" i="3"/>
  <c r="F361" i="3"/>
  <c r="U357" i="3"/>
  <c r="U358" i="3" s="1"/>
  <c r="N365" i="3"/>
  <c r="I361" i="3"/>
  <c r="U369" i="3"/>
  <c r="AA361" i="3"/>
  <c r="X361" i="3"/>
  <c r="J361" i="3"/>
  <c r="T357" i="3"/>
  <c r="T358" i="3" s="1"/>
  <c r="R357" i="3"/>
  <c r="R358" i="3" s="1"/>
  <c r="S369" i="3"/>
  <c r="Z369" i="3"/>
  <c r="M369" i="3"/>
  <c r="Q369" i="3"/>
  <c r="AD352" i="3"/>
  <c r="AD353" i="3" s="1"/>
  <c r="AE353" i="3" s="1"/>
  <c r="S361" i="3"/>
  <c r="V361" i="3"/>
  <c r="R361" i="3"/>
  <c r="Z357" i="3"/>
  <c r="Z358" i="3" s="1"/>
  <c r="F357" i="3"/>
  <c r="F358" i="3" s="1"/>
  <c r="S357" i="3"/>
  <c r="S358" i="3" s="1"/>
  <c r="V365" i="3"/>
  <c r="O365" i="3"/>
  <c r="U365" i="3"/>
  <c r="Q361" i="3"/>
  <c r="N361" i="3"/>
  <c r="AC361" i="3"/>
  <c r="AD356" i="3"/>
  <c r="X357" i="3"/>
  <c r="X358" i="3" s="1"/>
  <c r="G357" i="3"/>
  <c r="G358" i="3" s="1"/>
  <c r="X365" i="3"/>
  <c r="M365" i="3"/>
  <c r="AC365" i="3"/>
  <c r="K369" i="3"/>
  <c r="AA369" i="3"/>
  <c r="AC369" i="3"/>
  <c r="C374" i="3"/>
  <c r="T374" i="3" s="1"/>
  <c r="B379" i="3"/>
  <c r="B375" i="3"/>
  <c r="G361" i="3"/>
  <c r="L361" i="3"/>
  <c r="P361" i="3"/>
  <c r="P357" i="3"/>
  <c r="P358" i="3" s="1"/>
  <c r="Q357" i="3"/>
  <c r="Q358" i="3" s="1"/>
  <c r="J357" i="3"/>
  <c r="J358" i="3" s="1"/>
  <c r="Q365" i="3"/>
  <c r="AA365" i="3"/>
  <c r="F365" i="3"/>
  <c r="C370" i="3"/>
  <c r="V370" i="3" s="1"/>
  <c r="B371" i="3"/>
  <c r="Y369" i="3"/>
  <c r="V369" i="3"/>
  <c r="O361" i="3"/>
  <c r="U361" i="3"/>
  <c r="Z361" i="3"/>
  <c r="K357" i="3"/>
  <c r="K358" i="3" s="1"/>
  <c r="N357" i="3"/>
  <c r="N358" i="3" s="1"/>
  <c r="H357" i="3"/>
  <c r="H358" i="3" s="1"/>
  <c r="K365" i="3"/>
  <c r="R365" i="3"/>
  <c r="C366" i="3"/>
  <c r="O366" i="3" s="1"/>
  <c r="B367" i="3"/>
  <c r="M361" i="3"/>
  <c r="C362" i="3"/>
  <c r="AA362" i="3" s="1"/>
  <c r="D87" i="2" l="1"/>
  <c r="E86" i="2"/>
  <c r="AA363" i="3"/>
  <c r="G362" i="3"/>
  <c r="G363" i="3" s="1"/>
  <c r="M362" i="3"/>
  <c r="M363" i="3" s="1"/>
  <c r="U362" i="3"/>
  <c r="U363" i="3" s="1"/>
  <c r="S362" i="3"/>
  <c r="S363" i="3" s="1"/>
  <c r="V362" i="3"/>
  <c r="V363" i="3" s="1"/>
  <c r="H362" i="3"/>
  <c r="H363" i="3" s="1"/>
  <c r="O362" i="3"/>
  <c r="O363" i="3" s="1"/>
  <c r="W366" i="3"/>
  <c r="F362" i="3"/>
  <c r="F363" i="3" s="1"/>
  <c r="W362" i="3"/>
  <c r="W363" i="3" s="1"/>
  <c r="L366" i="3"/>
  <c r="P362" i="3"/>
  <c r="P363" i="3" s="1"/>
  <c r="AC362" i="3"/>
  <c r="AC363" i="3" s="1"/>
  <c r="X362" i="3"/>
  <c r="X363" i="3" s="1"/>
  <c r="I366" i="3"/>
  <c r="AB362" i="3"/>
  <c r="AB363" i="3" s="1"/>
  <c r="Q362" i="3"/>
  <c r="Q363" i="3" s="1"/>
  <c r="Z362" i="3"/>
  <c r="Z363" i="3" s="1"/>
  <c r="L362" i="3"/>
  <c r="L363" i="3" s="1"/>
  <c r="R362" i="3"/>
  <c r="R363" i="3" s="1"/>
  <c r="N362" i="3"/>
  <c r="N363" i="3" s="1"/>
  <c r="K362" i="3"/>
  <c r="K363" i="3" s="1"/>
  <c r="X366" i="3"/>
  <c r="S366" i="3"/>
  <c r="AA370" i="3"/>
  <c r="P366" i="3"/>
  <c r="AC370" i="3"/>
  <c r="G366" i="3"/>
  <c r="S370" i="3"/>
  <c r="M366" i="3"/>
  <c r="AC366" i="3"/>
  <c r="U366" i="3"/>
  <c r="X374" i="3"/>
  <c r="Z366" i="3"/>
  <c r="I370" i="3"/>
  <c r="W374" i="3"/>
  <c r="P370" i="3"/>
  <c r="H374" i="3"/>
  <c r="J374" i="3"/>
  <c r="AD357" i="3"/>
  <c r="AD358" i="3" s="1"/>
  <c r="AE358" i="3" s="1"/>
  <c r="H370" i="3"/>
  <c r="Q370" i="3"/>
  <c r="AC374" i="3"/>
  <c r="O374" i="3"/>
  <c r="AD369" i="3"/>
  <c r="J366" i="3"/>
  <c r="T366" i="3"/>
  <c r="F370" i="3"/>
  <c r="X370" i="3"/>
  <c r="K374" i="3"/>
  <c r="N374" i="3"/>
  <c r="Z370" i="3"/>
  <c r="AB370" i="3"/>
  <c r="Z374" i="3"/>
  <c r="V374" i="3"/>
  <c r="Y366" i="3"/>
  <c r="AB366" i="3"/>
  <c r="T370" i="3"/>
  <c r="M370" i="3"/>
  <c r="F374" i="3"/>
  <c r="K366" i="3"/>
  <c r="L370" i="3"/>
  <c r="K370" i="3"/>
  <c r="O370" i="3"/>
  <c r="P374" i="3"/>
  <c r="AD365" i="3"/>
  <c r="AD361" i="3"/>
  <c r="C375" i="3"/>
  <c r="S375" i="3" s="1"/>
  <c r="B376" i="3"/>
  <c r="Y362" i="3"/>
  <c r="Y363" i="3" s="1"/>
  <c r="I362" i="3"/>
  <c r="I363" i="3" s="1"/>
  <c r="J362" i="3"/>
  <c r="J363" i="3" s="1"/>
  <c r="H366" i="3"/>
  <c r="Q366" i="3"/>
  <c r="C367" i="3"/>
  <c r="Y367" i="3" s="1"/>
  <c r="G370" i="3"/>
  <c r="Y370" i="3"/>
  <c r="R374" i="3"/>
  <c r="C379" i="3"/>
  <c r="K379" i="3" s="1"/>
  <c r="B384" i="3"/>
  <c r="B380" i="3"/>
  <c r="N366" i="3"/>
  <c r="F366" i="3"/>
  <c r="AA366" i="3"/>
  <c r="J370" i="3"/>
  <c r="W370" i="3"/>
  <c r="U370" i="3"/>
  <c r="M374" i="3"/>
  <c r="Y374" i="3"/>
  <c r="L374" i="3"/>
  <c r="T362" i="3"/>
  <c r="T363" i="3" s="1"/>
  <c r="V366" i="3"/>
  <c r="R366" i="3"/>
  <c r="N370" i="3"/>
  <c r="R370" i="3"/>
  <c r="I374" i="3"/>
  <c r="Q374" i="3"/>
  <c r="G374" i="3"/>
  <c r="C371" i="3"/>
  <c r="X371" i="3" s="1"/>
  <c r="B372" i="3"/>
  <c r="S374" i="3"/>
  <c r="U374" i="3"/>
  <c r="AB374" i="3"/>
  <c r="AA374" i="3"/>
  <c r="E87" i="2" l="1"/>
  <c r="D88" i="2"/>
  <c r="I371" i="3"/>
  <c r="AB375" i="3"/>
  <c r="J375" i="3"/>
  <c r="Y368" i="3"/>
  <c r="U375" i="3"/>
  <c r="O375" i="3"/>
  <c r="X375" i="3"/>
  <c r="W375" i="3"/>
  <c r="G375" i="3"/>
  <c r="H375" i="3"/>
  <c r="Q375" i="3"/>
  <c r="K375" i="3"/>
  <c r="AC375" i="3"/>
  <c r="H371" i="3"/>
  <c r="AC371" i="3"/>
  <c r="J371" i="3"/>
  <c r="G371" i="3"/>
  <c r="P375" i="3"/>
  <c r="N375" i="3"/>
  <c r="W371" i="3"/>
  <c r="O371" i="3"/>
  <c r="U371" i="3"/>
  <c r="AA371" i="3"/>
  <c r="T375" i="3"/>
  <c r="Z375" i="3"/>
  <c r="M371" i="3"/>
  <c r="F375" i="3"/>
  <c r="L371" i="3"/>
  <c r="N371" i="3"/>
  <c r="S371" i="3"/>
  <c r="V375" i="3"/>
  <c r="M375" i="3"/>
  <c r="F371" i="3"/>
  <c r="J367" i="3"/>
  <c r="J368" i="3" s="1"/>
  <c r="U367" i="3"/>
  <c r="U368" i="3" s="1"/>
  <c r="AC367" i="3"/>
  <c r="AC368" i="3" s="1"/>
  <c r="W367" i="3"/>
  <c r="W368" i="3" s="1"/>
  <c r="AA367" i="3"/>
  <c r="L367" i="3"/>
  <c r="L368" i="3" s="1"/>
  <c r="AD370" i="3"/>
  <c r="X367" i="3"/>
  <c r="X368" i="3" s="1"/>
  <c r="R367" i="3"/>
  <c r="R368" i="3" s="1"/>
  <c r="M367" i="3"/>
  <c r="M368" i="3" s="1"/>
  <c r="H367" i="3"/>
  <c r="H368" i="3" s="1"/>
  <c r="V367" i="3"/>
  <c r="V368" i="3" s="1"/>
  <c r="AB367" i="3"/>
  <c r="AB368" i="3" s="1"/>
  <c r="T371" i="3"/>
  <c r="Q371" i="3"/>
  <c r="R371" i="3"/>
  <c r="Z367" i="3"/>
  <c r="Z368" i="3" s="1"/>
  <c r="Q367" i="3"/>
  <c r="Q368" i="3" s="1"/>
  <c r="K367" i="3"/>
  <c r="K368" i="3" s="1"/>
  <c r="L375" i="3"/>
  <c r="AD366" i="3"/>
  <c r="O367" i="3"/>
  <c r="O368" i="3" s="1"/>
  <c r="N367" i="3"/>
  <c r="N368" i="3" s="1"/>
  <c r="S367" i="3"/>
  <c r="S368" i="3" s="1"/>
  <c r="R375" i="3"/>
  <c r="AA375" i="3"/>
  <c r="T367" i="3"/>
  <c r="T368" i="3" s="1"/>
  <c r="AD374" i="3"/>
  <c r="F367" i="3"/>
  <c r="F368" i="3" s="1"/>
  <c r="P367" i="3"/>
  <c r="P368" i="3" s="1"/>
  <c r="G367" i="3"/>
  <c r="G368" i="3" s="1"/>
  <c r="U379" i="3"/>
  <c r="L379" i="3"/>
  <c r="I379" i="3"/>
  <c r="M379" i="3"/>
  <c r="G379" i="3"/>
  <c r="AA379" i="3"/>
  <c r="C372" i="3"/>
  <c r="J372" i="3" s="1"/>
  <c r="Z379" i="3"/>
  <c r="T379" i="3"/>
  <c r="W379" i="3"/>
  <c r="I375" i="3"/>
  <c r="R379" i="3"/>
  <c r="K371" i="3"/>
  <c r="V371" i="3"/>
  <c r="Z371" i="3"/>
  <c r="N379" i="3"/>
  <c r="O379" i="3"/>
  <c r="C380" i="3"/>
  <c r="S380" i="3" s="1"/>
  <c r="B381" i="3"/>
  <c r="I367" i="3"/>
  <c r="I368" i="3" s="1"/>
  <c r="Y375" i="3"/>
  <c r="AB371" i="3"/>
  <c r="Y371" i="3"/>
  <c r="P371" i="3"/>
  <c r="AC379" i="3"/>
  <c r="Q379" i="3"/>
  <c r="C384" i="3"/>
  <c r="AB384" i="3" s="1"/>
  <c r="B385" i="3"/>
  <c r="B389" i="3"/>
  <c r="AA368" i="3"/>
  <c r="S379" i="3"/>
  <c r="J379" i="3"/>
  <c r="H379" i="3"/>
  <c r="C376" i="3"/>
  <c r="Y376" i="3" s="1"/>
  <c r="B377" i="3"/>
  <c r="AB379" i="3"/>
  <c r="V379" i="3"/>
  <c r="Y379" i="3"/>
  <c r="AD362" i="3"/>
  <c r="AD363" i="3" s="1"/>
  <c r="AE363" i="3" s="1"/>
  <c r="X379" i="3"/>
  <c r="P379" i="3"/>
  <c r="F379" i="3"/>
  <c r="E88" i="2" l="1"/>
  <c r="D89" i="2"/>
  <c r="O380" i="3"/>
  <c r="AC380" i="3"/>
  <c r="W376" i="3"/>
  <c r="AA376" i="3"/>
  <c r="J373" i="3"/>
  <c r="Q380" i="3"/>
  <c r="T376" i="3"/>
  <c r="Y372" i="3"/>
  <c r="Y373" i="3" s="1"/>
  <c r="AD375" i="3"/>
  <c r="Z376" i="3"/>
  <c r="P376" i="3"/>
  <c r="M380" i="3"/>
  <c r="M376" i="3"/>
  <c r="AA380" i="3"/>
  <c r="L380" i="3"/>
  <c r="U376" i="3"/>
  <c r="K372" i="3"/>
  <c r="K373" i="3" s="1"/>
  <c r="I376" i="3"/>
  <c r="W380" i="3"/>
  <c r="AD371" i="3"/>
  <c r="AA372" i="3"/>
  <c r="AA373" i="3" s="1"/>
  <c r="Z384" i="3"/>
  <c r="G384" i="3"/>
  <c r="O384" i="3"/>
  <c r="AA384" i="3"/>
  <c r="R380" i="3"/>
  <c r="T380" i="3"/>
  <c r="V380" i="3"/>
  <c r="T372" i="3"/>
  <c r="T373" i="3" s="1"/>
  <c r="Q372" i="3"/>
  <c r="Q373" i="3" s="1"/>
  <c r="G372" i="3"/>
  <c r="G373" i="3" s="1"/>
  <c r="P384" i="3"/>
  <c r="R384" i="3"/>
  <c r="C385" i="3"/>
  <c r="G385" i="3" s="1"/>
  <c r="B386" i="3"/>
  <c r="I372" i="3"/>
  <c r="I373" i="3" s="1"/>
  <c r="S372" i="3"/>
  <c r="S373" i="3" s="1"/>
  <c r="M372" i="3"/>
  <c r="M373" i="3" s="1"/>
  <c r="C377" i="3"/>
  <c r="Y377" i="3" s="1"/>
  <c r="Y378" i="3" s="1"/>
  <c r="X384" i="3"/>
  <c r="N376" i="3"/>
  <c r="H376" i="3"/>
  <c r="V376" i="3"/>
  <c r="H384" i="3"/>
  <c r="L384" i="3"/>
  <c r="Y384" i="3"/>
  <c r="K380" i="3"/>
  <c r="G380" i="3"/>
  <c r="H380" i="3"/>
  <c r="Z372" i="3"/>
  <c r="Z373" i="3" s="1"/>
  <c r="H372" i="3"/>
  <c r="H373" i="3" s="1"/>
  <c r="L372" i="3"/>
  <c r="L373" i="3" s="1"/>
  <c r="L376" i="3"/>
  <c r="AC376" i="3"/>
  <c r="Q376" i="3"/>
  <c r="Q384" i="3"/>
  <c r="I384" i="3"/>
  <c r="U384" i="3"/>
  <c r="Z380" i="3"/>
  <c r="Y380" i="3"/>
  <c r="F380" i="3"/>
  <c r="AD367" i="3"/>
  <c r="AD368" i="3" s="1"/>
  <c r="R372" i="3"/>
  <c r="R373" i="3" s="1"/>
  <c r="P372" i="3"/>
  <c r="P373" i="3" s="1"/>
  <c r="U372" i="3"/>
  <c r="U373" i="3" s="1"/>
  <c r="T384" i="3"/>
  <c r="O376" i="3"/>
  <c r="X376" i="3"/>
  <c r="K376" i="3"/>
  <c r="S384" i="3"/>
  <c r="V384" i="3"/>
  <c r="J384" i="3"/>
  <c r="X380" i="3"/>
  <c r="C381" i="3"/>
  <c r="W381" i="3" s="1"/>
  <c r="B382" i="3"/>
  <c r="P380" i="3"/>
  <c r="V372" i="3"/>
  <c r="V373" i="3" s="1"/>
  <c r="F372" i="3"/>
  <c r="O372" i="3"/>
  <c r="O373" i="3" s="1"/>
  <c r="AD379" i="3"/>
  <c r="J376" i="3"/>
  <c r="AB376" i="3"/>
  <c r="G376" i="3"/>
  <c r="N384" i="3"/>
  <c r="M384" i="3"/>
  <c r="AC384" i="3"/>
  <c r="AB380" i="3"/>
  <c r="J380" i="3"/>
  <c r="N380" i="3"/>
  <c r="AC372" i="3"/>
  <c r="AC373" i="3" s="1"/>
  <c r="N372" i="3"/>
  <c r="N373" i="3" s="1"/>
  <c r="X372" i="3"/>
  <c r="X373" i="3" s="1"/>
  <c r="W384" i="3"/>
  <c r="S376" i="3"/>
  <c r="R376" i="3"/>
  <c r="F376" i="3"/>
  <c r="K384" i="3"/>
  <c r="F384" i="3"/>
  <c r="C389" i="3"/>
  <c r="Z389" i="3" s="1"/>
  <c r="B390" i="3"/>
  <c r="B394" i="3"/>
  <c r="I380" i="3"/>
  <c r="U380" i="3"/>
  <c r="AB372" i="3"/>
  <c r="AB373" i="3" s="1"/>
  <c r="W372" i="3"/>
  <c r="W373" i="3" s="1"/>
  <c r="O389" i="3" l="1"/>
  <c r="E89" i="2"/>
  <c r="D90" i="2"/>
  <c r="P381" i="3"/>
  <c r="I389" i="3"/>
  <c r="P377" i="3"/>
  <c r="P378" i="3" s="1"/>
  <c r="J389" i="3"/>
  <c r="L389" i="3"/>
  <c r="N389" i="3"/>
  <c r="U389" i="3"/>
  <c r="AB389" i="3"/>
  <c r="F389" i="3"/>
  <c r="W389" i="3"/>
  <c r="X389" i="3"/>
  <c r="Y389" i="3"/>
  <c r="G389" i="3"/>
  <c r="R389" i="3"/>
  <c r="H381" i="3"/>
  <c r="Y381" i="3"/>
  <c r="U377" i="3"/>
  <c r="U378" i="3" s="1"/>
  <c r="I385" i="3"/>
  <c r="S389" i="3"/>
  <c r="O381" i="3"/>
  <c r="K389" i="3"/>
  <c r="P389" i="3"/>
  <c r="V389" i="3"/>
  <c r="H389" i="3"/>
  <c r="L381" i="3"/>
  <c r="T389" i="3"/>
  <c r="I381" i="3"/>
  <c r="T381" i="3"/>
  <c r="M381" i="3"/>
  <c r="Q389" i="3"/>
  <c r="M389" i="3"/>
  <c r="AC389" i="3"/>
  <c r="N381" i="3"/>
  <c r="G381" i="3"/>
  <c r="T377" i="3"/>
  <c r="T378" i="3" s="1"/>
  <c r="U385" i="3"/>
  <c r="AA389" i="3"/>
  <c r="U381" i="3"/>
  <c r="V381" i="3"/>
  <c r="AA377" i="3"/>
  <c r="AA378" i="3" s="1"/>
  <c r="AA385" i="3"/>
  <c r="Q385" i="3"/>
  <c r="Z381" i="3"/>
  <c r="J381" i="3"/>
  <c r="F381" i="3"/>
  <c r="AB381" i="3"/>
  <c r="K381" i="3"/>
  <c r="S381" i="3"/>
  <c r="R381" i="3"/>
  <c r="I377" i="3"/>
  <c r="I378" i="3" s="1"/>
  <c r="S377" i="3"/>
  <c r="S378" i="3" s="1"/>
  <c r="H377" i="3"/>
  <c r="H378" i="3" s="1"/>
  <c r="AC377" i="3"/>
  <c r="AC378" i="3" s="1"/>
  <c r="K385" i="3"/>
  <c r="N385" i="3"/>
  <c r="W385" i="3"/>
  <c r="P385" i="3"/>
  <c r="C394" i="3"/>
  <c r="G394" i="3" s="1"/>
  <c r="B395" i="3"/>
  <c r="B399" i="3"/>
  <c r="C390" i="3"/>
  <c r="N390" i="3" s="1"/>
  <c r="B391" i="3"/>
  <c r="AD376" i="3"/>
  <c r="F377" i="3"/>
  <c r="X377" i="3"/>
  <c r="X378" i="3" s="1"/>
  <c r="K377" i="3"/>
  <c r="K378" i="3" s="1"/>
  <c r="AB385" i="3"/>
  <c r="O385" i="3"/>
  <c r="Z385" i="3"/>
  <c r="AD384" i="3"/>
  <c r="AC381" i="3"/>
  <c r="AB377" i="3"/>
  <c r="AB378" i="3" s="1"/>
  <c r="J377" i="3"/>
  <c r="J378" i="3" s="1"/>
  <c r="Z377" i="3"/>
  <c r="Z378" i="3" s="1"/>
  <c r="Y385" i="3"/>
  <c r="T385" i="3"/>
  <c r="C386" i="3"/>
  <c r="K386" i="3" s="1"/>
  <c r="B387" i="3"/>
  <c r="AD372" i="3"/>
  <c r="AD373" i="3" s="1"/>
  <c r="AE373" i="3" s="1"/>
  <c r="F373" i="3"/>
  <c r="G377" i="3"/>
  <c r="G378" i="3" s="1"/>
  <c r="J385" i="3"/>
  <c r="Q381" i="3"/>
  <c r="C382" i="3"/>
  <c r="G382" i="3" s="1"/>
  <c r="O377" i="3"/>
  <c r="O378" i="3" s="1"/>
  <c r="L377" i="3"/>
  <c r="L378" i="3" s="1"/>
  <c r="V377" i="3"/>
  <c r="V378" i="3" s="1"/>
  <c r="F385" i="3"/>
  <c r="M385" i="3"/>
  <c r="S385" i="3"/>
  <c r="AF368" i="3"/>
  <c r="AE368" i="3"/>
  <c r="R377" i="3"/>
  <c r="R378" i="3" s="1"/>
  <c r="Q377" i="3"/>
  <c r="Q378" i="3" s="1"/>
  <c r="M377" i="3"/>
  <c r="M378" i="3" s="1"/>
  <c r="V385" i="3"/>
  <c r="R385" i="3"/>
  <c r="AC385" i="3"/>
  <c r="H385" i="3"/>
  <c r="X381" i="3"/>
  <c r="AA381" i="3"/>
  <c r="AD380" i="3"/>
  <c r="N377" i="3"/>
  <c r="N378" i="3" s="1"/>
  <c r="W377" i="3"/>
  <c r="W378" i="3" s="1"/>
  <c r="L385" i="3"/>
  <c r="X385" i="3"/>
  <c r="H81" i="2" l="1"/>
  <c r="G383" i="3"/>
  <c r="O394" i="3"/>
  <c r="E90" i="2"/>
  <c r="D91" i="2"/>
  <c r="AB394" i="3"/>
  <c r="N394" i="3"/>
  <c r="H394" i="3"/>
  <c r="U394" i="3"/>
  <c r="O382" i="3"/>
  <c r="O383" i="3" s="1"/>
  <c r="J382" i="3"/>
  <c r="J383" i="3" s="1"/>
  <c r="V390" i="3"/>
  <c r="R390" i="3"/>
  <c r="R394" i="3"/>
  <c r="T390" i="3"/>
  <c r="AA394" i="3"/>
  <c r="K390" i="3"/>
  <c r="P394" i="3"/>
  <c r="Q394" i="3"/>
  <c r="G390" i="3"/>
  <c r="I394" i="3"/>
  <c r="S394" i="3"/>
  <c r="T394" i="3"/>
  <c r="V394" i="3"/>
  <c r="AD389" i="3"/>
  <c r="AA386" i="3"/>
  <c r="P382" i="3"/>
  <c r="P383" i="3" s="1"/>
  <c r="L386" i="3"/>
  <c r="W386" i="3"/>
  <c r="K382" i="3"/>
  <c r="K383" i="3" s="1"/>
  <c r="F386" i="3"/>
  <c r="I386" i="3"/>
  <c r="R386" i="3"/>
  <c r="M386" i="3"/>
  <c r="J394" i="3"/>
  <c r="O386" i="3"/>
  <c r="Z386" i="3"/>
  <c r="P386" i="3"/>
  <c r="L394" i="3"/>
  <c r="U386" i="3"/>
  <c r="X382" i="3"/>
  <c r="X383" i="3" s="1"/>
  <c r="J386" i="3"/>
  <c r="G386" i="3"/>
  <c r="W394" i="3"/>
  <c r="M394" i="3"/>
  <c r="X394" i="3"/>
  <c r="I382" i="3"/>
  <c r="I383" i="3" s="1"/>
  <c r="M382" i="3"/>
  <c r="M383" i="3" s="1"/>
  <c r="J390" i="3"/>
  <c r="N382" i="3"/>
  <c r="N383" i="3" s="1"/>
  <c r="M390" i="3"/>
  <c r="AA390" i="3"/>
  <c r="Z390" i="3"/>
  <c r="I390" i="3"/>
  <c r="AB382" i="3"/>
  <c r="AB383" i="3" s="1"/>
  <c r="X386" i="3"/>
  <c r="AC386" i="3"/>
  <c r="AB390" i="3"/>
  <c r="X390" i="3"/>
  <c r="R382" i="3"/>
  <c r="R383" i="3" s="1"/>
  <c r="Y390" i="3"/>
  <c r="Q390" i="3"/>
  <c r="Z382" i="3"/>
  <c r="Z383" i="3" s="1"/>
  <c r="T382" i="3"/>
  <c r="T383" i="3" s="1"/>
  <c r="L382" i="3"/>
  <c r="L383" i="3" s="1"/>
  <c r="Y386" i="3"/>
  <c r="AB386" i="3"/>
  <c r="U390" i="3"/>
  <c r="F390" i="3"/>
  <c r="C391" i="3"/>
  <c r="K391" i="3" s="1"/>
  <c r="B392" i="3"/>
  <c r="C395" i="3"/>
  <c r="T395" i="3" s="1"/>
  <c r="B396" i="3"/>
  <c r="C387" i="3"/>
  <c r="M387" i="3" s="1"/>
  <c r="S382" i="3"/>
  <c r="S383" i="3" s="1"/>
  <c r="Q382" i="3"/>
  <c r="Q383" i="3" s="1"/>
  <c r="AD381" i="3"/>
  <c r="Q386" i="3"/>
  <c r="S390" i="3"/>
  <c r="W382" i="3"/>
  <c r="W383" i="3" s="1"/>
  <c r="AD377" i="3"/>
  <c r="AD378" i="3" s="1"/>
  <c r="AE378" i="3" s="1"/>
  <c r="O390" i="3"/>
  <c r="C399" i="3"/>
  <c r="AB399" i="3" s="1"/>
  <c r="B404" i="3"/>
  <c r="B400" i="3"/>
  <c r="U382" i="3"/>
  <c r="U383" i="3" s="1"/>
  <c r="AD385" i="3"/>
  <c r="F382" i="3"/>
  <c r="AA382" i="3"/>
  <c r="AA383" i="3" s="1"/>
  <c r="Y382" i="3"/>
  <c r="Y383" i="3" s="1"/>
  <c r="S386" i="3"/>
  <c r="N386" i="3"/>
  <c r="V386" i="3"/>
  <c r="L390" i="3"/>
  <c r="P390" i="3"/>
  <c r="AC390" i="3"/>
  <c r="F394" i="3"/>
  <c r="Y394" i="3"/>
  <c r="AC394" i="3"/>
  <c r="V382" i="3"/>
  <c r="V383" i="3" s="1"/>
  <c r="AC382" i="3"/>
  <c r="AC383" i="3" s="1"/>
  <c r="H382" i="3"/>
  <c r="H383" i="3" s="1"/>
  <c r="T386" i="3"/>
  <c r="H386" i="3"/>
  <c r="F378" i="3"/>
  <c r="H390" i="3"/>
  <c r="W390" i="3"/>
  <c r="K394" i="3"/>
  <c r="Z394" i="3"/>
  <c r="D92" i="2" l="1"/>
  <c r="E91" i="2"/>
  <c r="J387" i="3"/>
  <c r="J388" i="3" s="1"/>
  <c r="U387" i="3"/>
  <c r="U388" i="3" s="1"/>
  <c r="Y391" i="3"/>
  <c r="M388" i="3"/>
  <c r="V391" i="3"/>
  <c r="I391" i="3"/>
  <c r="I387" i="3"/>
  <c r="I388" i="3" s="1"/>
  <c r="G391" i="3"/>
  <c r="N387" i="3"/>
  <c r="N388" i="3" s="1"/>
  <c r="O391" i="3"/>
  <c r="H387" i="3"/>
  <c r="H388" i="3" s="1"/>
  <c r="Q387" i="3"/>
  <c r="Q388" i="3" s="1"/>
  <c r="X391" i="3"/>
  <c r="Z391" i="3"/>
  <c r="T387" i="3"/>
  <c r="T388" i="3" s="1"/>
  <c r="W387" i="3"/>
  <c r="W388" i="3" s="1"/>
  <c r="Q391" i="3"/>
  <c r="M391" i="3"/>
  <c r="AA387" i="3"/>
  <c r="AA388" i="3" s="1"/>
  <c r="AC387" i="3"/>
  <c r="AC388" i="3" s="1"/>
  <c r="J391" i="3"/>
  <c r="R391" i="3"/>
  <c r="F387" i="3"/>
  <c r="F388" i="3" s="1"/>
  <c r="AB387" i="3"/>
  <c r="AB388" i="3" s="1"/>
  <c r="AA391" i="3"/>
  <c r="AC391" i="3"/>
  <c r="L387" i="3"/>
  <c r="L388" i="3" s="1"/>
  <c r="AD386" i="3"/>
  <c r="Y387" i="3"/>
  <c r="Y388" i="3" s="1"/>
  <c r="S387" i="3"/>
  <c r="S388" i="3" s="1"/>
  <c r="Z387" i="3"/>
  <c r="Z388" i="3" s="1"/>
  <c r="G387" i="3"/>
  <c r="G388" i="3" s="1"/>
  <c r="X387" i="3"/>
  <c r="X388" i="3" s="1"/>
  <c r="R387" i="3"/>
  <c r="R388" i="3" s="1"/>
  <c r="V387" i="3"/>
  <c r="V388" i="3" s="1"/>
  <c r="F399" i="3"/>
  <c r="P399" i="3"/>
  <c r="AC399" i="3"/>
  <c r="W399" i="3"/>
  <c r="Y395" i="3"/>
  <c r="M395" i="3"/>
  <c r="G395" i="3"/>
  <c r="Q395" i="3"/>
  <c r="C392" i="3"/>
  <c r="W392" i="3" s="1"/>
  <c r="AD394" i="3"/>
  <c r="Z399" i="3"/>
  <c r="Q399" i="3"/>
  <c r="C404" i="3"/>
  <c r="S404" i="3" s="1"/>
  <c r="B409" i="3"/>
  <c r="B405" i="3"/>
  <c r="O395" i="3"/>
  <c r="U395" i="3"/>
  <c r="C396" i="3"/>
  <c r="Q396" i="3" s="1"/>
  <c r="B397" i="3"/>
  <c r="S391" i="3"/>
  <c r="T399" i="3"/>
  <c r="G399" i="3"/>
  <c r="C400" i="3"/>
  <c r="V400" i="3" s="1"/>
  <c r="B401" i="3"/>
  <c r="R399" i="3"/>
  <c r="N395" i="3"/>
  <c r="R395" i="3"/>
  <c r="K395" i="3"/>
  <c r="H391" i="3"/>
  <c r="F391" i="3"/>
  <c r="L395" i="3"/>
  <c r="AD382" i="3"/>
  <c r="AD383" i="3" s="1"/>
  <c r="AE383" i="3" s="1"/>
  <c r="F383" i="3"/>
  <c r="N399" i="3"/>
  <c r="AB395" i="3"/>
  <c r="AC395" i="3"/>
  <c r="H395" i="3"/>
  <c r="M399" i="3"/>
  <c r="AA399" i="3"/>
  <c r="X399" i="3"/>
  <c r="S399" i="3"/>
  <c r="P387" i="3"/>
  <c r="P388" i="3" s="1"/>
  <c r="I395" i="3"/>
  <c r="Z395" i="3"/>
  <c r="J395" i="3"/>
  <c r="L391" i="3"/>
  <c r="U391" i="3"/>
  <c r="AD390" i="3"/>
  <c r="K399" i="3"/>
  <c r="X395" i="3"/>
  <c r="U399" i="3"/>
  <c r="O399" i="3"/>
  <c r="W395" i="3"/>
  <c r="F395" i="3"/>
  <c r="P395" i="3"/>
  <c r="AB391" i="3"/>
  <c r="W391" i="3"/>
  <c r="P391" i="3"/>
  <c r="J399" i="3"/>
  <c r="S395" i="3"/>
  <c r="H399" i="3"/>
  <c r="I399" i="3"/>
  <c r="L399" i="3"/>
  <c r="V399" i="3"/>
  <c r="Y399" i="3"/>
  <c r="O387" i="3"/>
  <c r="O388" i="3" s="1"/>
  <c r="K387" i="3"/>
  <c r="K388" i="3" s="1"/>
  <c r="V395" i="3"/>
  <c r="AA395" i="3"/>
  <c r="N391" i="3"/>
  <c r="T391" i="3"/>
  <c r="E92" i="2" l="1"/>
  <c r="D93" i="2"/>
  <c r="G400" i="3"/>
  <c r="I392" i="3"/>
  <c r="I393" i="3" s="1"/>
  <c r="T392" i="3"/>
  <c r="L400" i="3"/>
  <c r="Z400" i="3"/>
  <c r="Z392" i="3"/>
  <c r="Z393" i="3" s="1"/>
  <c r="M400" i="3"/>
  <c r="AB392" i="3"/>
  <c r="AB393" i="3" s="1"/>
  <c r="S400" i="3"/>
  <c r="P400" i="3"/>
  <c r="R392" i="3"/>
  <c r="R393" i="3" s="1"/>
  <c r="J400" i="3"/>
  <c r="K400" i="3"/>
  <c r="U392" i="3"/>
  <c r="U393" i="3" s="1"/>
  <c r="T400" i="3"/>
  <c r="G392" i="3"/>
  <c r="G393" i="3" s="1"/>
  <c r="X400" i="3"/>
  <c r="F400" i="3"/>
  <c r="X392" i="3"/>
  <c r="X393" i="3" s="1"/>
  <c r="AD395" i="3"/>
  <c r="M392" i="3"/>
  <c r="M393" i="3" s="1"/>
  <c r="O392" i="3"/>
  <c r="O393" i="3" s="1"/>
  <c r="P392" i="3"/>
  <c r="P393" i="3" s="1"/>
  <c r="W393" i="3"/>
  <c r="N400" i="3"/>
  <c r="I400" i="3"/>
  <c r="U400" i="3"/>
  <c r="Y392" i="3"/>
  <c r="Y393" i="3" s="1"/>
  <c r="N392" i="3"/>
  <c r="N393" i="3" s="1"/>
  <c r="S392" i="3"/>
  <c r="S393" i="3" s="1"/>
  <c r="J392" i="3"/>
  <c r="J393" i="3" s="1"/>
  <c r="L392" i="3"/>
  <c r="L393" i="3" s="1"/>
  <c r="Q400" i="3"/>
  <c r="Y400" i="3"/>
  <c r="AC392" i="3"/>
  <c r="AC393" i="3" s="1"/>
  <c r="AA392" i="3"/>
  <c r="AA393" i="3" s="1"/>
  <c r="Q392" i="3"/>
  <c r="Q393" i="3" s="1"/>
  <c r="H400" i="3"/>
  <c r="AB400" i="3"/>
  <c r="H392" i="3"/>
  <c r="H393" i="3" s="1"/>
  <c r="F392" i="3"/>
  <c r="F393" i="3" s="1"/>
  <c r="K392" i="3"/>
  <c r="K393" i="3" s="1"/>
  <c r="U396" i="3"/>
  <c r="M396" i="3"/>
  <c r="W396" i="3"/>
  <c r="J396" i="3"/>
  <c r="V404" i="3"/>
  <c r="AA404" i="3"/>
  <c r="F404" i="3"/>
  <c r="X404" i="3"/>
  <c r="T393" i="3"/>
  <c r="T396" i="3"/>
  <c r="W404" i="3"/>
  <c r="AA400" i="3"/>
  <c r="R400" i="3"/>
  <c r="W400" i="3"/>
  <c r="S396" i="3"/>
  <c r="L396" i="3"/>
  <c r="C397" i="3"/>
  <c r="Z397" i="3" s="1"/>
  <c r="M404" i="3"/>
  <c r="AB404" i="3"/>
  <c r="AC404" i="3"/>
  <c r="Z396" i="3"/>
  <c r="N396" i="3"/>
  <c r="H396" i="3"/>
  <c r="AB396" i="3"/>
  <c r="N404" i="3"/>
  <c r="H404" i="3"/>
  <c r="O404" i="3"/>
  <c r="K396" i="3"/>
  <c r="Y396" i="3"/>
  <c r="R396" i="3"/>
  <c r="R404" i="3"/>
  <c r="Z404" i="3"/>
  <c r="C409" i="3"/>
  <c r="AA409" i="3" s="1"/>
  <c r="B410" i="3"/>
  <c r="B414" i="3"/>
  <c r="V392" i="3"/>
  <c r="V393" i="3" s="1"/>
  <c r="AD391" i="3"/>
  <c r="P396" i="3"/>
  <c r="AA396" i="3"/>
  <c r="I396" i="3"/>
  <c r="G404" i="3"/>
  <c r="J404" i="3"/>
  <c r="Y404" i="3"/>
  <c r="O396" i="3"/>
  <c r="K404" i="3"/>
  <c r="C405" i="3"/>
  <c r="J405" i="3" s="1"/>
  <c r="B406" i="3"/>
  <c r="O400" i="3"/>
  <c r="AC400" i="3"/>
  <c r="X396" i="3"/>
  <c r="G396" i="3"/>
  <c r="F396" i="3"/>
  <c r="AD387" i="3"/>
  <c r="AD388" i="3" s="1"/>
  <c r="AE388" i="3" s="1"/>
  <c r="U404" i="3"/>
  <c r="L404" i="3"/>
  <c r="P404" i="3"/>
  <c r="C401" i="3"/>
  <c r="Q401" i="3" s="1"/>
  <c r="B402" i="3"/>
  <c r="V396" i="3"/>
  <c r="AC396" i="3"/>
  <c r="Q404" i="3"/>
  <c r="I404" i="3"/>
  <c r="T404" i="3"/>
  <c r="AD399" i="3"/>
  <c r="N409" i="3" l="1"/>
  <c r="D94" i="2"/>
  <c r="E93" i="2"/>
  <c r="H405" i="3"/>
  <c r="M397" i="3"/>
  <c r="M398" i="3" s="1"/>
  <c r="O397" i="3"/>
  <c r="O398" i="3" s="1"/>
  <c r="Z398" i="3"/>
  <c r="U397" i="3"/>
  <c r="U398" i="3" s="1"/>
  <c r="P405" i="3"/>
  <c r="Q397" i="3"/>
  <c r="Q398" i="3" s="1"/>
  <c r="W397" i="3"/>
  <c r="W398" i="3" s="1"/>
  <c r="G397" i="3"/>
  <c r="G398" i="3" s="1"/>
  <c r="V397" i="3"/>
  <c r="V398" i="3" s="1"/>
  <c r="AC397" i="3"/>
  <c r="Z401" i="3"/>
  <c r="T397" i="3"/>
  <c r="T398" i="3" s="1"/>
  <c r="F397" i="3"/>
  <c r="F398" i="3" s="1"/>
  <c r="AD400" i="3"/>
  <c r="T405" i="3"/>
  <c r="L401" i="3"/>
  <c r="W401" i="3"/>
  <c r="Q405" i="3"/>
  <c r="AD392" i="3"/>
  <c r="AD393" i="3" s="1"/>
  <c r="AE393" i="3" s="1"/>
  <c r="X401" i="3"/>
  <c r="K405" i="3"/>
  <c r="J409" i="3"/>
  <c r="AA401" i="3"/>
  <c r="K401" i="3"/>
  <c r="M405" i="3"/>
  <c r="N401" i="3"/>
  <c r="M401" i="3"/>
  <c r="AC401" i="3"/>
  <c r="Y405" i="3"/>
  <c r="V405" i="3"/>
  <c r="Z405" i="3"/>
  <c r="AC409" i="3"/>
  <c r="K409" i="3"/>
  <c r="C414" i="3"/>
  <c r="G414" i="3" s="1"/>
  <c r="B415" i="3"/>
  <c r="B419" i="3"/>
  <c r="I397" i="3"/>
  <c r="I398" i="3" s="1"/>
  <c r="L397" i="3"/>
  <c r="L398" i="3" s="1"/>
  <c r="P397" i="3"/>
  <c r="P398" i="3" s="1"/>
  <c r="W409" i="3"/>
  <c r="T401" i="3"/>
  <c r="O401" i="3"/>
  <c r="G401" i="3"/>
  <c r="F401" i="3"/>
  <c r="AB405" i="3"/>
  <c r="R405" i="3"/>
  <c r="C406" i="3"/>
  <c r="Z406" i="3" s="1"/>
  <c r="B407" i="3"/>
  <c r="H409" i="3"/>
  <c r="F409" i="3"/>
  <c r="G409" i="3"/>
  <c r="K397" i="3"/>
  <c r="K398" i="3" s="1"/>
  <c r="AA397" i="3"/>
  <c r="AA398" i="3" s="1"/>
  <c r="S397" i="3"/>
  <c r="S398" i="3" s="1"/>
  <c r="R401" i="3"/>
  <c r="F405" i="3"/>
  <c r="I409" i="3"/>
  <c r="Y401" i="3"/>
  <c r="W405" i="3"/>
  <c r="I401" i="3"/>
  <c r="AB401" i="3"/>
  <c r="C402" i="3"/>
  <c r="G402" i="3" s="1"/>
  <c r="AA405" i="3"/>
  <c r="G405" i="3"/>
  <c r="N405" i="3"/>
  <c r="AC405" i="3"/>
  <c r="T409" i="3"/>
  <c r="U409" i="3"/>
  <c r="C410" i="3"/>
  <c r="K410" i="3" s="1"/>
  <c r="B411" i="3"/>
  <c r="N397" i="3"/>
  <c r="N398" i="3" s="1"/>
  <c r="J397" i="3"/>
  <c r="J398" i="3" s="1"/>
  <c r="X397" i="3"/>
  <c r="X398" i="3" s="1"/>
  <c r="S401" i="3"/>
  <c r="H401" i="3"/>
  <c r="U405" i="3"/>
  <c r="O405" i="3"/>
  <c r="L405" i="3"/>
  <c r="L409" i="3"/>
  <c r="X409" i="3"/>
  <c r="S409" i="3"/>
  <c r="AC398" i="3"/>
  <c r="V401" i="3"/>
  <c r="AD396" i="3"/>
  <c r="J401" i="3"/>
  <c r="U401" i="3"/>
  <c r="P401" i="3"/>
  <c r="X405" i="3"/>
  <c r="I405" i="3"/>
  <c r="S405" i="3"/>
  <c r="Z409" i="3"/>
  <c r="O409" i="3"/>
  <c r="R409" i="3"/>
  <c r="V409" i="3"/>
  <c r="H397" i="3"/>
  <c r="H398" i="3" s="1"/>
  <c r="R397" i="3"/>
  <c r="R398" i="3" s="1"/>
  <c r="AB397" i="3"/>
  <c r="AB398" i="3" s="1"/>
  <c r="M409" i="3"/>
  <c r="Y409" i="3"/>
  <c r="AB409" i="3"/>
  <c r="AD404" i="3"/>
  <c r="P409" i="3"/>
  <c r="Q409" i="3"/>
  <c r="Y397" i="3"/>
  <c r="Y398" i="3" s="1"/>
  <c r="E94" i="2" l="1"/>
  <c r="D95" i="2"/>
  <c r="U410" i="3"/>
  <c r="N410" i="3"/>
  <c r="F410" i="3"/>
  <c r="Z410" i="3"/>
  <c r="Y410" i="3"/>
  <c r="Z402" i="3"/>
  <c r="Z403" i="3" s="1"/>
  <c r="AB402" i="3"/>
  <c r="AB403" i="3" s="1"/>
  <c r="J402" i="3"/>
  <c r="J403" i="3" s="1"/>
  <c r="P406" i="3"/>
  <c r="M406" i="3"/>
  <c r="K406" i="3"/>
  <c r="I406" i="3"/>
  <c r="N406" i="3"/>
  <c r="AC406" i="3"/>
  <c r="AB406" i="3"/>
  <c r="Y406" i="3"/>
  <c r="H410" i="3"/>
  <c r="X406" i="3"/>
  <c r="F406" i="3"/>
  <c r="AA406" i="3"/>
  <c r="S402" i="3"/>
  <c r="S403" i="3" s="1"/>
  <c r="U402" i="3"/>
  <c r="U403" i="3" s="1"/>
  <c r="W402" i="3"/>
  <c r="W403" i="3" s="1"/>
  <c r="L406" i="3"/>
  <c r="Q402" i="3"/>
  <c r="Q403" i="3" s="1"/>
  <c r="T410" i="3"/>
  <c r="T402" i="3"/>
  <c r="T403" i="3" s="1"/>
  <c r="O410" i="3"/>
  <c r="L410" i="3"/>
  <c r="H402" i="3"/>
  <c r="H403" i="3" s="1"/>
  <c r="S410" i="3"/>
  <c r="I410" i="3"/>
  <c r="V402" i="3"/>
  <c r="V403" i="3" s="1"/>
  <c r="O414" i="3"/>
  <c r="N402" i="3"/>
  <c r="N403" i="3" s="1"/>
  <c r="W406" i="3"/>
  <c r="H406" i="3"/>
  <c r="X414" i="3"/>
  <c r="AB414" i="3"/>
  <c r="M414" i="3"/>
  <c r="G406" i="3"/>
  <c r="O406" i="3"/>
  <c r="R406" i="3"/>
  <c r="W414" i="3"/>
  <c r="U406" i="3"/>
  <c r="J406" i="3"/>
  <c r="T414" i="3"/>
  <c r="K402" i="3"/>
  <c r="K403" i="3" s="1"/>
  <c r="L402" i="3"/>
  <c r="L403" i="3" s="1"/>
  <c r="Q406" i="3"/>
  <c r="V406" i="3"/>
  <c r="Y414" i="3"/>
  <c r="Z414" i="3"/>
  <c r="V410" i="3"/>
  <c r="P402" i="3"/>
  <c r="P403" i="3" s="1"/>
  <c r="Y402" i="3"/>
  <c r="Y403" i="3" s="1"/>
  <c r="T406" i="3"/>
  <c r="S406" i="3"/>
  <c r="R414" i="3"/>
  <c r="C411" i="3"/>
  <c r="Y411" i="3" s="1"/>
  <c r="B412" i="3"/>
  <c r="N414" i="3"/>
  <c r="C415" i="3"/>
  <c r="Z415" i="3" s="1"/>
  <c r="B416" i="3"/>
  <c r="X410" i="3"/>
  <c r="AA410" i="3"/>
  <c r="P410" i="3"/>
  <c r="AA402" i="3"/>
  <c r="AA403" i="3" s="1"/>
  <c r="O402" i="3"/>
  <c r="O403" i="3" s="1"/>
  <c r="X402" i="3"/>
  <c r="X403" i="3" s="1"/>
  <c r="C407" i="3"/>
  <c r="P407" i="3" s="1"/>
  <c r="AD401" i="3"/>
  <c r="P414" i="3"/>
  <c r="AA414" i="3"/>
  <c r="U414" i="3"/>
  <c r="H414" i="3"/>
  <c r="J410" i="3"/>
  <c r="G403" i="3"/>
  <c r="K414" i="3"/>
  <c r="Q414" i="3"/>
  <c r="AD409" i="3"/>
  <c r="AD397" i="3"/>
  <c r="AD398" i="3" s="1"/>
  <c r="AE398" i="3" s="1"/>
  <c r="AB410" i="3"/>
  <c r="G410" i="3"/>
  <c r="R410" i="3"/>
  <c r="I402" i="3"/>
  <c r="I403" i="3" s="1"/>
  <c r="F402" i="3"/>
  <c r="AC402" i="3"/>
  <c r="AC403" i="3" s="1"/>
  <c r="AD405" i="3"/>
  <c r="S414" i="3"/>
  <c r="I414" i="3"/>
  <c r="F414" i="3"/>
  <c r="Q410" i="3"/>
  <c r="AC410" i="3"/>
  <c r="M410" i="3"/>
  <c r="M402" i="3"/>
  <c r="M403" i="3" s="1"/>
  <c r="R402" i="3"/>
  <c r="R403" i="3" s="1"/>
  <c r="L414" i="3"/>
  <c r="V414" i="3"/>
  <c r="C419" i="3"/>
  <c r="X419" i="3" s="1"/>
  <c r="B424" i="3"/>
  <c r="B420" i="3"/>
  <c r="W410" i="3"/>
  <c r="J414" i="3"/>
  <c r="AC414" i="3"/>
  <c r="P408" i="3" l="1"/>
  <c r="D96" i="2"/>
  <c r="E95" i="2"/>
  <c r="S411" i="3"/>
  <c r="AB415" i="3"/>
  <c r="F415" i="3"/>
  <c r="AA415" i="3"/>
  <c r="X415" i="3"/>
  <c r="L411" i="3"/>
  <c r="G415" i="3"/>
  <c r="S415" i="3"/>
  <c r="O415" i="3"/>
  <c r="I415" i="3"/>
  <c r="U411" i="3"/>
  <c r="J415" i="3"/>
  <c r="I411" i="3"/>
  <c r="P419" i="3"/>
  <c r="L419" i="3"/>
  <c r="K419" i="3"/>
  <c r="Y415" i="3"/>
  <c r="R415" i="3"/>
  <c r="U415" i="3"/>
  <c r="AD406" i="3"/>
  <c r="K407" i="3"/>
  <c r="K408" i="3" s="1"/>
  <c r="F419" i="3"/>
  <c r="G407" i="3"/>
  <c r="G408" i="3" s="1"/>
  <c r="P415" i="3"/>
  <c r="V415" i="3"/>
  <c r="M411" i="3"/>
  <c r="W411" i="3"/>
  <c r="X411" i="3"/>
  <c r="V419" i="3"/>
  <c r="O419" i="3"/>
  <c r="H407" i="3"/>
  <c r="H408" i="3" s="1"/>
  <c r="O411" i="3"/>
  <c r="Z411" i="3"/>
  <c r="T419" i="3"/>
  <c r="R419" i="3"/>
  <c r="Q419" i="3"/>
  <c r="Q407" i="3"/>
  <c r="Q408" i="3" s="1"/>
  <c r="AA411" i="3"/>
  <c r="R411" i="3"/>
  <c r="AC419" i="3"/>
  <c r="H419" i="3"/>
  <c r="AA419" i="3"/>
  <c r="T407" i="3"/>
  <c r="T408" i="3" s="1"/>
  <c r="K415" i="3"/>
  <c r="AC411" i="3"/>
  <c r="F411" i="3"/>
  <c r="W419" i="3"/>
  <c r="M419" i="3"/>
  <c r="R407" i="3"/>
  <c r="R408" i="3" s="1"/>
  <c r="K411" i="3"/>
  <c r="V411" i="3"/>
  <c r="AD410" i="3"/>
  <c r="I419" i="3"/>
  <c r="S419" i="3"/>
  <c r="Z419" i="3"/>
  <c r="U419" i="3"/>
  <c r="AB419" i="3"/>
  <c r="J419" i="3"/>
  <c r="I407" i="3"/>
  <c r="I408" i="3" s="1"/>
  <c r="T411" i="3"/>
  <c r="Y419" i="3"/>
  <c r="G419" i="3"/>
  <c r="U407" i="3"/>
  <c r="U408" i="3" s="1"/>
  <c r="J411" i="3"/>
  <c r="N411" i="3"/>
  <c r="C424" i="3"/>
  <c r="V424" i="3" s="1"/>
  <c r="B429" i="3"/>
  <c r="B425" i="3"/>
  <c r="Z407" i="3"/>
  <c r="Z408" i="3" s="1"/>
  <c r="AA407" i="3"/>
  <c r="AA408" i="3" s="1"/>
  <c r="O407" i="3"/>
  <c r="O408" i="3" s="1"/>
  <c r="N407" i="3"/>
  <c r="N408" i="3" s="1"/>
  <c r="AB407" i="3"/>
  <c r="AB408" i="3" s="1"/>
  <c r="L415" i="3"/>
  <c r="C416" i="3"/>
  <c r="AC416" i="3" s="1"/>
  <c r="B417" i="3"/>
  <c r="AC415" i="3"/>
  <c r="F407" i="3"/>
  <c r="C412" i="3"/>
  <c r="V412" i="3" s="1"/>
  <c r="L407" i="3"/>
  <c r="L408" i="3" s="1"/>
  <c r="AD402" i="3"/>
  <c r="AD403" i="3" s="1"/>
  <c r="AE403" i="3" s="1"/>
  <c r="AC407" i="3"/>
  <c r="AC408" i="3" s="1"/>
  <c r="S407" i="3"/>
  <c r="S408" i="3" s="1"/>
  <c r="X407" i="3"/>
  <c r="X408" i="3" s="1"/>
  <c r="Q415" i="3"/>
  <c r="T415" i="3"/>
  <c r="M415" i="3"/>
  <c r="AB411" i="3"/>
  <c r="H411" i="3"/>
  <c r="Q411" i="3"/>
  <c r="N419" i="3"/>
  <c r="C420" i="3"/>
  <c r="J420" i="3" s="1"/>
  <c r="B421" i="3"/>
  <c r="J407" i="3"/>
  <c r="J408" i="3" s="1"/>
  <c r="W407" i="3"/>
  <c r="W408" i="3" s="1"/>
  <c r="V407" i="3"/>
  <c r="V408" i="3" s="1"/>
  <c r="N415" i="3"/>
  <c r="W415" i="3"/>
  <c r="H415" i="3"/>
  <c r="G411" i="3"/>
  <c r="P411" i="3"/>
  <c r="AD414" i="3"/>
  <c r="F403" i="3"/>
  <c r="M407" i="3"/>
  <c r="M408" i="3" s="1"/>
  <c r="Y407" i="3"/>
  <c r="Y408" i="3" s="1"/>
  <c r="E96" i="2" l="1"/>
  <c r="D97" i="2"/>
  <c r="S412" i="3"/>
  <c r="S413" i="3" s="1"/>
  <c r="O412" i="3"/>
  <c r="O413" i="3" s="1"/>
  <c r="V413" i="3"/>
  <c r="AA416" i="3"/>
  <c r="M412" i="3"/>
  <c r="M413" i="3" s="1"/>
  <c r="AB416" i="3"/>
  <c r="R420" i="3"/>
  <c r="AA412" i="3"/>
  <c r="AA413" i="3" s="1"/>
  <c r="P416" i="3"/>
  <c r="L412" i="3"/>
  <c r="L413" i="3" s="1"/>
  <c r="Z416" i="3"/>
  <c r="Z412" i="3"/>
  <c r="Z413" i="3" s="1"/>
  <c r="J416" i="3"/>
  <c r="G420" i="3"/>
  <c r="X420" i="3"/>
  <c r="H420" i="3"/>
  <c r="U420" i="3"/>
  <c r="O420" i="3"/>
  <c r="M420" i="3"/>
  <c r="AA420" i="3"/>
  <c r="AA424" i="3"/>
  <c r="R424" i="3"/>
  <c r="M424" i="3"/>
  <c r="V416" i="3"/>
  <c r="I416" i="3"/>
  <c r="T416" i="3"/>
  <c r="L424" i="3"/>
  <c r="Q424" i="3"/>
  <c r="W424" i="3"/>
  <c r="T424" i="3"/>
  <c r="N416" i="3"/>
  <c r="S416" i="3"/>
  <c r="M416" i="3"/>
  <c r="G424" i="3"/>
  <c r="O424" i="3"/>
  <c r="K424" i="3"/>
  <c r="AD415" i="3"/>
  <c r="L420" i="3"/>
  <c r="V420" i="3"/>
  <c r="K416" i="3"/>
  <c r="H416" i="3"/>
  <c r="G416" i="3"/>
  <c r="AC424" i="3"/>
  <c r="X424" i="3"/>
  <c r="H424" i="3"/>
  <c r="P424" i="3"/>
  <c r="S420" i="3"/>
  <c r="N420" i="3"/>
  <c r="R416" i="3"/>
  <c r="Y416" i="3"/>
  <c r="W416" i="3"/>
  <c r="AB424" i="3"/>
  <c r="N424" i="3"/>
  <c r="J424" i="3"/>
  <c r="AD411" i="3"/>
  <c r="K420" i="3"/>
  <c r="F416" i="3"/>
  <c r="X416" i="3"/>
  <c r="Y424" i="3"/>
  <c r="F424" i="3"/>
  <c r="Z424" i="3"/>
  <c r="Z420" i="3"/>
  <c r="Y420" i="3"/>
  <c r="F420" i="3"/>
  <c r="U416" i="3"/>
  <c r="O416" i="3"/>
  <c r="Q416" i="3"/>
  <c r="I424" i="3"/>
  <c r="S424" i="3"/>
  <c r="U424" i="3"/>
  <c r="K412" i="3"/>
  <c r="K413" i="3" s="1"/>
  <c r="H412" i="3"/>
  <c r="H413" i="3" s="1"/>
  <c r="Y412" i="3"/>
  <c r="Y413" i="3" s="1"/>
  <c r="W420" i="3"/>
  <c r="R412" i="3"/>
  <c r="R413" i="3" s="1"/>
  <c r="P412" i="3"/>
  <c r="P413" i="3" s="1"/>
  <c r="Q412" i="3"/>
  <c r="Q413" i="3" s="1"/>
  <c r="G412" i="3"/>
  <c r="G413" i="3" s="1"/>
  <c r="I412" i="3"/>
  <c r="I413" i="3" s="1"/>
  <c r="AB412" i="3"/>
  <c r="AB413" i="3" s="1"/>
  <c r="AD407" i="3"/>
  <c r="AD408" i="3" s="1"/>
  <c r="AE408" i="3" s="1"/>
  <c r="F408" i="3"/>
  <c r="B434" i="3"/>
  <c r="C429" i="3"/>
  <c r="T429" i="3" s="1"/>
  <c r="B430" i="3"/>
  <c r="C421" i="3"/>
  <c r="L421" i="3" s="1"/>
  <c r="B422" i="3"/>
  <c r="AD419" i="3"/>
  <c r="I420" i="3"/>
  <c r="P420" i="3"/>
  <c r="T420" i="3"/>
  <c r="X412" i="3"/>
  <c r="X413" i="3" s="1"/>
  <c r="AC412" i="3"/>
  <c r="AC413" i="3" s="1"/>
  <c r="J412" i="3"/>
  <c r="J413" i="3" s="1"/>
  <c r="L416" i="3"/>
  <c r="C417" i="3"/>
  <c r="AB417" i="3" s="1"/>
  <c r="AB420" i="3"/>
  <c r="Q420" i="3"/>
  <c r="W412" i="3"/>
  <c r="W413" i="3" s="1"/>
  <c r="F412" i="3"/>
  <c r="U412" i="3"/>
  <c r="U413" i="3" s="1"/>
  <c r="AC420" i="3"/>
  <c r="T412" i="3"/>
  <c r="T413" i="3" s="1"/>
  <c r="N412" i="3"/>
  <c r="N413" i="3" s="1"/>
  <c r="C425" i="3"/>
  <c r="I425" i="3" s="1"/>
  <c r="B426" i="3"/>
  <c r="Z425" i="3" l="1"/>
  <c r="D98" i="2"/>
  <c r="E97" i="2"/>
  <c r="J425" i="3"/>
  <c r="V425" i="3"/>
  <c r="AB418" i="3"/>
  <c r="I429" i="3"/>
  <c r="AC429" i="3"/>
  <c r="H429" i="3"/>
  <c r="Z429" i="3"/>
  <c r="X429" i="3"/>
  <c r="K429" i="3"/>
  <c r="S429" i="3"/>
  <c r="AB429" i="3"/>
  <c r="J417" i="3"/>
  <c r="J418" i="3" s="1"/>
  <c r="F417" i="3"/>
  <c r="F418" i="3" s="1"/>
  <c r="X421" i="3"/>
  <c r="AA417" i="3"/>
  <c r="AA418" i="3" s="1"/>
  <c r="P417" i="3"/>
  <c r="P418" i="3" s="1"/>
  <c r="S425" i="3"/>
  <c r="K417" i="3"/>
  <c r="K418" i="3" s="1"/>
  <c r="Z417" i="3"/>
  <c r="Z418" i="3" s="1"/>
  <c r="G429" i="3"/>
  <c r="O417" i="3"/>
  <c r="O418" i="3" s="1"/>
  <c r="R421" i="3"/>
  <c r="AD424" i="3"/>
  <c r="AB425" i="3"/>
  <c r="Y425" i="3"/>
  <c r="X425" i="3"/>
  <c r="M417" i="3"/>
  <c r="M418" i="3" s="1"/>
  <c r="G425" i="3"/>
  <c r="P425" i="3"/>
  <c r="O425" i="3"/>
  <c r="K425" i="3"/>
  <c r="O429" i="3"/>
  <c r="R425" i="3"/>
  <c r="Q425" i="3"/>
  <c r="M425" i="3"/>
  <c r="AD416" i="3"/>
  <c r="G421" i="3"/>
  <c r="V429" i="3"/>
  <c r="N425" i="3"/>
  <c r="AD420" i="3"/>
  <c r="M429" i="3"/>
  <c r="W429" i="3"/>
  <c r="H425" i="3"/>
  <c r="F425" i="3"/>
  <c r="F429" i="3"/>
  <c r="Y429" i="3"/>
  <c r="AA421" i="3"/>
  <c r="W421" i="3"/>
  <c r="Q417" i="3"/>
  <c r="Q418" i="3" s="1"/>
  <c r="X417" i="3"/>
  <c r="X418" i="3" s="1"/>
  <c r="I417" i="3"/>
  <c r="I418" i="3" s="1"/>
  <c r="Z421" i="3"/>
  <c r="Q421" i="3"/>
  <c r="Y421" i="3"/>
  <c r="L429" i="3"/>
  <c r="P429" i="3"/>
  <c r="AA429" i="3"/>
  <c r="AB421" i="3"/>
  <c r="AD412" i="3"/>
  <c r="AD413" i="3" s="1"/>
  <c r="AE413" i="3" s="1"/>
  <c r="F413" i="3"/>
  <c r="L417" i="3"/>
  <c r="L418" i="3" s="1"/>
  <c r="T421" i="3"/>
  <c r="T425" i="3"/>
  <c r="AC425" i="3"/>
  <c r="L425" i="3"/>
  <c r="AC417" i="3"/>
  <c r="AC418" i="3" s="1"/>
  <c r="T417" i="3"/>
  <c r="T418" i="3" s="1"/>
  <c r="N417" i="3"/>
  <c r="N418" i="3" s="1"/>
  <c r="V421" i="3"/>
  <c r="J421" i="3"/>
  <c r="N421" i="3"/>
  <c r="N429" i="3"/>
  <c r="Q429" i="3"/>
  <c r="U429" i="3"/>
  <c r="C430" i="3"/>
  <c r="P430" i="3" s="1"/>
  <c r="B431" i="3"/>
  <c r="O421" i="3"/>
  <c r="V417" i="3"/>
  <c r="V418" i="3" s="1"/>
  <c r="I421" i="3"/>
  <c r="U417" i="3"/>
  <c r="U418" i="3" s="1"/>
  <c r="R417" i="3"/>
  <c r="R418" i="3" s="1"/>
  <c r="F421" i="3"/>
  <c r="P421" i="3"/>
  <c r="C422" i="3"/>
  <c r="AB422" i="3" s="1"/>
  <c r="U421" i="3"/>
  <c r="H417" i="3"/>
  <c r="H418" i="3" s="1"/>
  <c r="H421" i="3"/>
  <c r="AA425" i="3"/>
  <c r="W417" i="3"/>
  <c r="W418" i="3" s="1"/>
  <c r="AC421" i="3"/>
  <c r="U425" i="3"/>
  <c r="W425" i="3"/>
  <c r="S417" i="3"/>
  <c r="S418" i="3" s="1"/>
  <c r="Y417" i="3"/>
  <c r="Y418" i="3" s="1"/>
  <c r="G417" i="3"/>
  <c r="G418" i="3" s="1"/>
  <c r="M421" i="3"/>
  <c r="S421" i="3"/>
  <c r="K421" i="3"/>
  <c r="R429" i="3"/>
  <c r="J429" i="3"/>
  <c r="C434" i="3"/>
  <c r="F434" i="3" s="1"/>
  <c r="B439" i="3"/>
  <c r="B435" i="3"/>
  <c r="C426" i="3"/>
  <c r="AB426" i="3" s="1"/>
  <c r="B427" i="3"/>
  <c r="E98" i="2" l="1"/>
  <c r="D99" i="2"/>
  <c r="P422" i="3"/>
  <c r="P423" i="3" s="1"/>
  <c r="G422" i="3"/>
  <c r="G423" i="3" s="1"/>
  <c r="H422" i="3"/>
  <c r="H423" i="3" s="1"/>
  <c r="Q422" i="3"/>
  <c r="Q423" i="3" s="1"/>
  <c r="AC422" i="3"/>
  <c r="AC423" i="3" s="1"/>
  <c r="AD429" i="3"/>
  <c r="I422" i="3"/>
  <c r="I423" i="3" s="1"/>
  <c r="F422" i="3"/>
  <c r="F423" i="3" s="1"/>
  <c r="O422" i="3"/>
  <c r="O423" i="3" s="1"/>
  <c r="M422" i="3"/>
  <c r="M423" i="3" s="1"/>
  <c r="T422" i="3"/>
  <c r="T423" i="3" s="1"/>
  <c r="J422" i="3"/>
  <c r="J423" i="3" s="1"/>
  <c r="N426" i="3"/>
  <c r="U430" i="3"/>
  <c r="N434" i="3"/>
  <c r="J426" i="3"/>
  <c r="AD425" i="3"/>
  <c r="F426" i="3"/>
  <c r="S434" i="3"/>
  <c r="X430" i="3"/>
  <c r="K426" i="3"/>
  <c r="U434" i="3"/>
  <c r="N422" i="3"/>
  <c r="N423" i="3" s="1"/>
  <c r="S422" i="3"/>
  <c r="R434" i="3"/>
  <c r="Q426" i="3"/>
  <c r="I426" i="3"/>
  <c r="H434" i="3"/>
  <c r="K422" i="3"/>
  <c r="K423" i="3" s="1"/>
  <c r="W422" i="3"/>
  <c r="W423" i="3" s="1"/>
  <c r="T430" i="3"/>
  <c r="P426" i="3"/>
  <c r="L426" i="3"/>
  <c r="G426" i="3"/>
  <c r="U426" i="3"/>
  <c r="X426" i="3"/>
  <c r="AC434" i="3"/>
  <c r="Z422" i="3"/>
  <c r="Z423" i="3" s="1"/>
  <c r="L422" i="3"/>
  <c r="L423" i="3" s="1"/>
  <c r="Y430" i="3"/>
  <c r="W434" i="3"/>
  <c r="X434" i="3"/>
  <c r="I434" i="3"/>
  <c r="Q430" i="3"/>
  <c r="M430" i="3"/>
  <c r="Z430" i="3"/>
  <c r="AD417" i="3"/>
  <c r="AD418" i="3" s="1"/>
  <c r="AE418" i="3" s="1"/>
  <c r="O426" i="3"/>
  <c r="O434" i="3"/>
  <c r="G434" i="3"/>
  <c r="Z434" i="3"/>
  <c r="W430" i="3"/>
  <c r="F430" i="3"/>
  <c r="AC426" i="3"/>
  <c r="R426" i="3"/>
  <c r="M426" i="3"/>
  <c r="Y426" i="3"/>
  <c r="K434" i="3"/>
  <c r="AA434" i="3"/>
  <c r="V434" i="3"/>
  <c r="C435" i="3"/>
  <c r="U435" i="3" s="1"/>
  <c r="B436" i="3"/>
  <c r="AA422" i="3"/>
  <c r="AA423" i="3" s="1"/>
  <c r="Y422" i="3"/>
  <c r="Y423" i="3" s="1"/>
  <c r="N430" i="3"/>
  <c r="J430" i="3"/>
  <c r="S430" i="3"/>
  <c r="O430" i="3"/>
  <c r="C439" i="3"/>
  <c r="H439" i="3" s="1"/>
  <c r="B440" i="3"/>
  <c r="B444" i="3"/>
  <c r="S423" i="3"/>
  <c r="AD421" i="3"/>
  <c r="V430" i="3"/>
  <c r="AB430" i="3"/>
  <c r="H430" i="3"/>
  <c r="AA426" i="3"/>
  <c r="J434" i="3"/>
  <c r="AB434" i="3"/>
  <c r="I430" i="3"/>
  <c r="G430" i="3"/>
  <c r="AA430" i="3"/>
  <c r="W426" i="3"/>
  <c r="H426" i="3"/>
  <c r="M434" i="3"/>
  <c r="T426" i="3"/>
  <c r="S426" i="3"/>
  <c r="C427" i="3"/>
  <c r="Y427" i="3" s="1"/>
  <c r="Y434" i="3"/>
  <c r="Q434" i="3"/>
  <c r="L434" i="3"/>
  <c r="U422" i="3"/>
  <c r="U423" i="3" s="1"/>
  <c r="V422" i="3"/>
  <c r="V423" i="3" s="1"/>
  <c r="X422" i="3"/>
  <c r="X423" i="3" s="1"/>
  <c r="L430" i="3"/>
  <c r="R430" i="3"/>
  <c r="AC430" i="3"/>
  <c r="AB423" i="3"/>
  <c r="V426" i="3"/>
  <c r="Z426" i="3"/>
  <c r="P434" i="3"/>
  <c r="T434" i="3"/>
  <c r="R422" i="3"/>
  <c r="R423" i="3" s="1"/>
  <c r="C431" i="3"/>
  <c r="J431" i="3" s="1"/>
  <c r="B432" i="3"/>
  <c r="K430" i="3"/>
  <c r="E99" i="2" l="1"/>
  <c r="D100" i="2"/>
  <c r="I431" i="3"/>
  <c r="S439" i="3"/>
  <c r="L431" i="3"/>
  <c r="J439" i="3"/>
  <c r="L439" i="3"/>
  <c r="AB439" i="3"/>
  <c r="Q427" i="3"/>
  <c r="Q428" i="3" s="1"/>
  <c r="X427" i="3"/>
  <c r="X428" i="3" s="1"/>
  <c r="I435" i="3"/>
  <c r="V427" i="3"/>
  <c r="V428" i="3" s="1"/>
  <c r="T427" i="3"/>
  <c r="T428" i="3" s="1"/>
  <c r="R435" i="3"/>
  <c r="Z427" i="3"/>
  <c r="Z428" i="3" s="1"/>
  <c r="Z435" i="3"/>
  <c r="N427" i="3"/>
  <c r="N428" i="3" s="1"/>
  <c r="K427" i="3"/>
  <c r="K428" i="3" s="1"/>
  <c r="AC439" i="3"/>
  <c r="F435" i="3"/>
  <c r="P427" i="3"/>
  <c r="P428" i="3" s="1"/>
  <c r="W427" i="3"/>
  <c r="W428" i="3" s="1"/>
  <c r="AA439" i="3"/>
  <c r="Z431" i="3"/>
  <c r="AD426" i="3"/>
  <c r="Q435" i="3"/>
  <c r="F431" i="3"/>
  <c r="T431" i="3"/>
  <c r="AB431" i="3"/>
  <c r="AB427" i="3"/>
  <c r="AB428" i="3" s="1"/>
  <c r="H435" i="3"/>
  <c r="H431" i="3"/>
  <c r="Y431" i="3"/>
  <c r="W431" i="3"/>
  <c r="U431" i="3"/>
  <c r="P431" i="3"/>
  <c r="AC427" i="3"/>
  <c r="AC428" i="3" s="1"/>
  <c r="M427" i="3"/>
  <c r="M428" i="3" s="1"/>
  <c r="J427" i="3"/>
  <c r="J428" i="3" s="1"/>
  <c r="P439" i="3"/>
  <c r="L435" i="3"/>
  <c r="S435" i="3"/>
  <c r="G431" i="3"/>
  <c r="X431" i="3"/>
  <c r="AB435" i="3"/>
  <c r="P435" i="3"/>
  <c r="AD434" i="3"/>
  <c r="AC431" i="3"/>
  <c r="K431" i="3"/>
  <c r="S431" i="3"/>
  <c r="O431" i="3"/>
  <c r="S427" i="3"/>
  <c r="S428" i="3" s="1"/>
  <c r="F427" i="3"/>
  <c r="F428" i="3" s="1"/>
  <c r="F439" i="3"/>
  <c r="Y435" i="3"/>
  <c r="O435" i="3"/>
  <c r="V431" i="3"/>
  <c r="N431" i="3"/>
  <c r="AA431" i="3"/>
  <c r="M431" i="3"/>
  <c r="R431" i="3"/>
  <c r="Q431" i="3"/>
  <c r="I427" i="3"/>
  <c r="I428" i="3" s="1"/>
  <c r="O427" i="3"/>
  <c r="O428" i="3" s="1"/>
  <c r="V439" i="3"/>
  <c r="N435" i="3"/>
  <c r="W439" i="3"/>
  <c r="C436" i="3"/>
  <c r="O436" i="3" s="1"/>
  <c r="B437" i="3"/>
  <c r="AD430" i="3"/>
  <c r="C444" i="3"/>
  <c r="P444" i="3" s="1"/>
  <c r="B445" i="3"/>
  <c r="B449" i="3"/>
  <c r="Q439" i="3"/>
  <c r="G439" i="3"/>
  <c r="M439" i="3"/>
  <c r="G435" i="3"/>
  <c r="T435" i="3"/>
  <c r="AD422" i="3"/>
  <c r="AD423" i="3" s="1"/>
  <c r="AE423" i="3" s="1"/>
  <c r="R439" i="3"/>
  <c r="C440" i="3"/>
  <c r="O440" i="3" s="1"/>
  <c r="B441" i="3"/>
  <c r="Y428" i="3"/>
  <c r="AA427" i="3"/>
  <c r="AA428" i="3" s="1"/>
  <c r="T439" i="3"/>
  <c r="K439" i="3"/>
  <c r="AA435" i="3"/>
  <c r="M435" i="3"/>
  <c r="G427" i="3"/>
  <c r="G428" i="3" s="1"/>
  <c r="R427" i="3"/>
  <c r="R428" i="3" s="1"/>
  <c r="H427" i="3"/>
  <c r="H428" i="3" s="1"/>
  <c r="N439" i="3"/>
  <c r="Y439" i="3"/>
  <c r="O439" i="3"/>
  <c r="U439" i="3"/>
  <c r="AC435" i="3"/>
  <c r="W435" i="3"/>
  <c r="J435" i="3"/>
  <c r="C432" i="3"/>
  <c r="K432" i="3" s="1"/>
  <c r="L427" i="3"/>
  <c r="L428" i="3" s="1"/>
  <c r="U427" i="3"/>
  <c r="U428" i="3" s="1"/>
  <c r="I439" i="3"/>
  <c r="X439" i="3"/>
  <c r="Z439" i="3"/>
  <c r="V435" i="3"/>
  <c r="K435" i="3"/>
  <c r="X435" i="3"/>
  <c r="E100" i="2" l="1"/>
  <c r="D101" i="2"/>
  <c r="K433" i="3"/>
  <c r="AC440" i="3"/>
  <c r="H440" i="3"/>
  <c r="M436" i="3"/>
  <c r="I436" i="3"/>
  <c r="W436" i="3"/>
  <c r="Q436" i="3"/>
  <c r="J432" i="3"/>
  <c r="J433" i="3" s="1"/>
  <c r="R432" i="3"/>
  <c r="R433" i="3" s="1"/>
  <c r="AD431" i="3"/>
  <c r="R440" i="3"/>
  <c r="S440" i="3"/>
  <c r="R444" i="3"/>
  <c r="U432" i="3"/>
  <c r="U433" i="3" s="1"/>
  <c r="U440" i="3"/>
  <c r="O444" i="3"/>
  <c r="K436" i="3"/>
  <c r="Z440" i="3"/>
  <c r="M444" i="3"/>
  <c r="Z436" i="3"/>
  <c r="J440" i="3"/>
  <c r="T436" i="3"/>
  <c r="K440" i="3"/>
  <c r="AA440" i="3"/>
  <c r="Y436" i="3"/>
  <c r="N444" i="3"/>
  <c r="AA444" i="3"/>
  <c r="F432" i="3"/>
  <c r="F433" i="3" s="1"/>
  <c r="X444" i="3"/>
  <c r="Y444" i="3"/>
  <c r="P436" i="3"/>
  <c r="AB436" i="3"/>
  <c r="AD435" i="3"/>
  <c r="L432" i="3"/>
  <c r="L433" i="3" s="1"/>
  <c r="AA432" i="3"/>
  <c r="AA433" i="3" s="1"/>
  <c r="W444" i="3"/>
  <c r="S444" i="3"/>
  <c r="N436" i="3"/>
  <c r="R436" i="3"/>
  <c r="V436" i="3"/>
  <c r="AD439" i="3"/>
  <c r="T432" i="3"/>
  <c r="T433" i="3" s="1"/>
  <c r="K444" i="3"/>
  <c r="L444" i="3"/>
  <c r="H436" i="3"/>
  <c r="U436" i="3"/>
  <c r="AA436" i="3"/>
  <c r="H432" i="3"/>
  <c r="H433" i="3" s="1"/>
  <c r="W440" i="3"/>
  <c r="I444" i="3"/>
  <c r="U444" i="3"/>
  <c r="J436" i="3"/>
  <c r="F436" i="3"/>
  <c r="AC432" i="3"/>
  <c r="AC433" i="3" s="1"/>
  <c r="V444" i="3"/>
  <c r="AC436" i="3"/>
  <c r="X436" i="3"/>
  <c r="S436" i="3"/>
  <c r="Q432" i="3"/>
  <c r="Q433" i="3" s="1"/>
  <c r="I440" i="3"/>
  <c r="Q440" i="3"/>
  <c r="Y432" i="3"/>
  <c r="Y433" i="3" s="1"/>
  <c r="M432" i="3"/>
  <c r="M433" i="3" s="1"/>
  <c r="V432" i="3"/>
  <c r="V433" i="3" s="1"/>
  <c r="AB432" i="3"/>
  <c r="AB433" i="3" s="1"/>
  <c r="S432" i="3"/>
  <c r="S433" i="3" s="1"/>
  <c r="P440" i="3"/>
  <c r="X440" i="3"/>
  <c r="Y440" i="3"/>
  <c r="Z444" i="3"/>
  <c r="G444" i="3"/>
  <c r="T444" i="3"/>
  <c r="L436" i="3"/>
  <c r="I432" i="3"/>
  <c r="I433" i="3" s="1"/>
  <c r="AB440" i="3"/>
  <c r="V440" i="3"/>
  <c r="L440" i="3"/>
  <c r="AC444" i="3"/>
  <c r="AB444" i="3"/>
  <c r="P432" i="3"/>
  <c r="P433" i="3" s="1"/>
  <c r="G432" i="3"/>
  <c r="G433" i="3" s="1"/>
  <c r="N432" i="3"/>
  <c r="N433" i="3" s="1"/>
  <c r="Z432" i="3"/>
  <c r="Z433" i="3" s="1"/>
  <c r="M440" i="3"/>
  <c r="N440" i="3"/>
  <c r="G440" i="3"/>
  <c r="H444" i="3"/>
  <c r="J444" i="3"/>
  <c r="C449" i="3"/>
  <c r="K449" i="3" s="1"/>
  <c r="B450" i="3"/>
  <c r="B454" i="3"/>
  <c r="G436" i="3"/>
  <c r="O432" i="3"/>
  <c r="O433" i="3" s="1"/>
  <c r="W432" i="3"/>
  <c r="W433" i="3" s="1"/>
  <c r="X432" i="3"/>
  <c r="X433" i="3" s="1"/>
  <c r="F440" i="3"/>
  <c r="T440" i="3"/>
  <c r="F444" i="3"/>
  <c r="Q444" i="3"/>
  <c r="C445" i="3"/>
  <c r="T445" i="3" s="1"/>
  <c r="B446" i="3"/>
  <c r="C441" i="3"/>
  <c r="U441" i="3" s="1"/>
  <c r="B442" i="3"/>
  <c r="C437" i="3"/>
  <c r="K437" i="3" s="1"/>
  <c r="AD427" i="3"/>
  <c r="AD428" i="3" s="1"/>
  <c r="K438" i="3" l="1"/>
  <c r="D102" i="2"/>
  <c r="E101" i="2"/>
  <c r="R445" i="3"/>
  <c r="G449" i="3"/>
  <c r="F437" i="3"/>
  <c r="F438" i="3" s="1"/>
  <c r="X445" i="3"/>
  <c r="AC449" i="3"/>
  <c r="Q437" i="3"/>
  <c r="Q438" i="3" s="1"/>
  <c r="N437" i="3"/>
  <c r="N438" i="3" s="1"/>
  <c r="H441" i="3"/>
  <c r="K445" i="3"/>
  <c r="L445" i="3"/>
  <c r="J449" i="3"/>
  <c r="W445" i="3"/>
  <c r="O445" i="3"/>
  <c r="X437" i="3"/>
  <c r="X438" i="3" s="1"/>
  <c r="G437" i="3"/>
  <c r="G438" i="3" s="1"/>
  <c r="Y445" i="3"/>
  <c r="P445" i="3"/>
  <c r="M449" i="3"/>
  <c r="T441" i="3"/>
  <c r="J441" i="3"/>
  <c r="L441" i="3"/>
  <c r="W437" i="3"/>
  <c r="W438" i="3" s="1"/>
  <c r="Z441" i="3"/>
  <c r="S445" i="3"/>
  <c r="J445" i="3"/>
  <c r="Q445" i="3"/>
  <c r="AC445" i="3"/>
  <c r="AB445" i="3"/>
  <c r="U437" i="3"/>
  <c r="U438" i="3" s="1"/>
  <c r="K441" i="3"/>
  <c r="H445" i="3"/>
  <c r="F445" i="3"/>
  <c r="X449" i="3"/>
  <c r="U449" i="3"/>
  <c r="V449" i="3"/>
  <c r="Z449" i="3"/>
  <c r="R437" i="3"/>
  <c r="R438" i="3" s="1"/>
  <c r="V445" i="3"/>
  <c r="Z445" i="3"/>
  <c r="O449" i="3"/>
  <c r="AB437" i="3"/>
  <c r="AB438" i="3" s="1"/>
  <c r="I445" i="3"/>
  <c r="N445" i="3"/>
  <c r="F449" i="3"/>
  <c r="W449" i="3"/>
  <c r="AD436" i="3"/>
  <c r="T449" i="3"/>
  <c r="AA449" i="3"/>
  <c r="G445" i="3"/>
  <c r="M445" i="3"/>
  <c r="S449" i="3"/>
  <c r="AB449" i="3"/>
  <c r="V441" i="3"/>
  <c r="I441" i="3"/>
  <c r="AC441" i="3"/>
  <c r="Q449" i="3"/>
  <c r="S437" i="3"/>
  <c r="S438" i="3" s="1"/>
  <c r="Y437" i="3"/>
  <c r="Y438" i="3" s="1"/>
  <c r="H437" i="3"/>
  <c r="H438" i="3" s="1"/>
  <c r="R441" i="3"/>
  <c r="S441" i="3"/>
  <c r="P441" i="3"/>
  <c r="F441" i="3"/>
  <c r="C446" i="3"/>
  <c r="G446" i="3" s="1"/>
  <c r="B447" i="3"/>
  <c r="Y449" i="3"/>
  <c r="H449" i="3"/>
  <c r="R449" i="3"/>
  <c r="C450" i="3"/>
  <c r="Z450" i="3" s="1"/>
  <c r="B451" i="3"/>
  <c r="AF428" i="3"/>
  <c r="AE428" i="3"/>
  <c r="AD440" i="3"/>
  <c r="AC437" i="3"/>
  <c r="AC438" i="3" s="1"/>
  <c r="AB441" i="3"/>
  <c r="I437" i="3"/>
  <c r="I438" i="3" s="1"/>
  <c r="AA441" i="3"/>
  <c r="Z437" i="3"/>
  <c r="Z438" i="3" s="1"/>
  <c r="W441" i="3"/>
  <c r="O437" i="3"/>
  <c r="O438" i="3" s="1"/>
  <c r="X441" i="3"/>
  <c r="AA437" i="3"/>
  <c r="AA438" i="3" s="1"/>
  <c r="J437" i="3"/>
  <c r="J438" i="3" s="1"/>
  <c r="N441" i="3"/>
  <c r="C442" i="3"/>
  <c r="W442" i="3" s="1"/>
  <c r="Y441" i="3"/>
  <c r="AD432" i="3"/>
  <c r="AD433" i="3" s="1"/>
  <c r="AE433" i="3" s="1"/>
  <c r="L449" i="3"/>
  <c r="P449" i="3"/>
  <c r="C454" i="3"/>
  <c r="Z454" i="3" s="1"/>
  <c r="B459" i="3"/>
  <c r="B455" i="3"/>
  <c r="L437" i="3"/>
  <c r="L438" i="3" s="1"/>
  <c r="Q441" i="3"/>
  <c r="M437" i="3"/>
  <c r="M438" i="3" s="1"/>
  <c r="M441" i="3"/>
  <c r="P437" i="3"/>
  <c r="P438" i="3" s="1"/>
  <c r="V437" i="3"/>
  <c r="V438" i="3" s="1"/>
  <c r="T437" i="3"/>
  <c r="T438" i="3" s="1"/>
  <c r="G441" i="3"/>
  <c r="O441" i="3"/>
  <c r="U445" i="3"/>
  <c r="AA445" i="3"/>
  <c r="N449" i="3"/>
  <c r="I449" i="3"/>
  <c r="AD444" i="3"/>
  <c r="H93" i="2" l="1"/>
  <c r="E102" i="2"/>
  <c r="D103" i="2"/>
  <c r="O450" i="3"/>
  <c r="V446" i="3"/>
  <c r="U450" i="3"/>
  <c r="K446" i="3"/>
  <c r="M446" i="3"/>
  <c r="M450" i="3"/>
  <c r="P454" i="3"/>
  <c r="R450" i="3"/>
  <c r="P446" i="3"/>
  <c r="L454" i="3"/>
  <c r="AC446" i="3"/>
  <c r="S450" i="3"/>
  <c r="AB446" i="3"/>
  <c r="M454" i="3"/>
  <c r="AA450" i="3"/>
  <c r="L450" i="3"/>
  <c r="AB450" i="3"/>
  <c r="K450" i="3"/>
  <c r="Z446" i="3"/>
  <c r="I446" i="3"/>
  <c r="J446" i="3"/>
  <c r="Y446" i="3"/>
  <c r="F446" i="3"/>
  <c r="X446" i="3"/>
  <c r="I450" i="3"/>
  <c r="W450" i="3"/>
  <c r="W446" i="3"/>
  <c r="R446" i="3"/>
  <c r="T446" i="3"/>
  <c r="H450" i="3"/>
  <c r="AC450" i="3"/>
  <c r="AD449" i="3"/>
  <c r="O446" i="3"/>
  <c r="Q446" i="3"/>
  <c r="AA446" i="3"/>
  <c r="V450" i="3"/>
  <c r="S446" i="3"/>
  <c r="H446" i="3"/>
  <c r="N446" i="3"/>
  <c r="Q450" i="3"/>
  <c r="J450" i="3"/>
  <c r="L446" i="3"/>
  <c r="U446" i="3"/>
  <c r="J454" i="3"/>
  <c r="V454" i="3"/>
  <c r="L442" i="3"/>
  <c r="L443" i="3" s="1"/>
  <c r="J442" i="3"/>
  <c r="J443" i="3" s="1"/>
  <c r="K442" i="3"/>
  <c r="K443" i="3" s="1"/>
  <c r="W443" i="3"/>
  <c r="AD441" i="3"/>
  <c r="C455" i="3"/>
  <c r="U455" i="3" s="1"/>
  <c r="B456" i="3"/>
  <c r="F454" i="3"/>
  <c r="N454" i="3"/>
  <c r="H454" i="3"/>
  <c r="K454" i="3"/>
  <c r="X442" i="3"/>
  <c r="X443" i="3" s="1"/>
  <c r="Q442" i="3"/>
  <c r="Q443" i="3" s="1"/>
  <c r="G442" i="3"/>
  <c r="C451" i="3"/>
  <c r="O451" i="3" s="1"/>
  <c r="B452" i="3"/>
  <c r="S442" i="3"/>
  <c r="S443" i="3" s="1"/>
  <c r="X454" i="3"/>
  <c r="Q454" i="3"/>
  <c r="O454" i="3"/>
  <c r="C459" i="3"/>
  <c r="R459" i="3" s="1"/>
  <c r="B460" i="3"/>
  <c r="B464" i="3"/>
  <c r="F442" i="3"/>
  <c r="T442" i="3"/>
  <c r="T443" i="3" s="1"/>
  <c r="R442" i="3"/>
  <c r="R443" i="3" s="1"/>
  <c r="G450" i="3"/>
  <c r="P450" i="3"/>
  <c r="AC442" i="3"/>
  <c r="AC443" i="3" s="1"/>
  <c r="O442" i="3"/>
  <c r="O443" i="3" s="1"/>
  <c r="AA454" i="3"/>
  <c r="T454" i="3"/>
  <c r="R454" i="3"/>
  <c r="I442" i="3"/>
  <c r="I443" i="3" s="1"/>
  <c r="I454" i="3"/>
  <c r="Y454" i="3"/>
  <c r="U454" i="3"/>
  <c r="N442" i="3"/>
  <c r="N443" i="3" s="1"/>
  <c r="Y442" i="3"/>
  <c r="Y443" i="3" s="1"/>
  <c r="Z442" i="3"/>
  <c r="Z443" i="3" s="1"/>
  <c r="T450" i="3"/>
  <c r="N450" i="3"/>
  <c r="X450" i="3"/>
  <c r="U442" i="3"/>
  <c r="U443" i="3" s="1"/>
  <c r="AB454" i="3"/>
  <c r="W454" i="3"/>
  <c r="M442" i="3"/>
  <c r="M443" i="3" s="1"/>
  <c r="H442" i="3"/>
  <c r="H443" i="3" s="1"/>
  <c r="C447" i="3"/>
  <c r="H447" i="3" s="1"/>
  <c r="AD437" i="3"/>
  <c r="AD438" i="3" s="1"/>
  <c r="AE438" i="3" s="1"/>
  <c r="AA442" i="3"/>
  <c r="AA443" i="3" s="1"/>
  <c r="AC454" i="3"/>
  <c r="AB442" i="3"/>
  <c r="AB443" i="3" s="1"/>
  <c r="G443" i="3"/>
  <c r="S454" i="3"/>
  <c r="G454" i="3"/>
  <c r="P442" i="3"/>
  <c r="P443" i="3" s="1"/>
  <c r="V442" i="3"/>
  <c r="V443" i="3" s="1"/>
  <c r="Y450" i="3"/>
  <c r="F450" i="3"/>
  <c r="AD445" i="3"/>
  <c r="E103" i="2" l="1"/>
  <c r="D104" i="2"/>
  <c r="H455" i="3"/>
  <c r="W455" i="3"/>
  <c r="F459" i="3"/>
  <c r="Z455" i="3"/>
  <c r="W451" i="3"/>
  <c r="Q451" i="3"/>
  <c r="L451" i="3"/>
  <c r="F455" i="3"/>
  <c r="AC451" i="3"/>
  <c r="Y451" i="3"/>
  <c r="J451" i="3"/>
  <c r="G459" i="3"/>
  <c r="M459" i="3"/>
  <c r="I459" i="3"/>
  <c r="W459" i="3"/>
  <c r="J459" i="3"/>
  <c r="I455" i="3"/>
  <c r="AC459" i="3"/>
  <c r="X455" i="3"/>
  <c r="AD446" i="3"/>
  <c r="S459" i="3"/>
  <c r="I451" i="3"/>
  <c r="K451" i="3"/>
  <c r="Q455" i="3"/>
  <c r="T459" i="3"/>
  <c r="M451" i="3"/>
  <c r="AB451" i="3"/>
  <c r="L455" i="3"/>
  <c r="Z451" i="3"/>
  <c r="S455" i="3"/>
  <c r="AB455" i="3"/>
  <c r="K455" i="3"/>
  <c r="Y459" i="3"/>
  <c r="V459" i="3"/>
  <c r="G451" i="3"/>
  <c r="P451" i="3"/>
  <c r="G455" i="3"/>
  <c r="P455" i="3"/>
  <c r="AA459" i="3"/>
  <c r="Y455" i="3"/>
  <c r="V455" i="3"/>
  <c r="R455" i="3"/>
  <c r="Q459" i="3"/>
  <c r="K459" i="3"/>
  <c r="V451" i="3"/>
  <c r="T451" i="3"/>
  <c r="O455" i="3"/>
  <c r="N455" i="3"/>
  <c r="T455" i="3"/>
  <c r="H448" i="3"/>
  <c r="X459" i="3"/>
  <c r="Z459" i="3"/>
  <c r="AA451" i="3"/>
  <c r="S451" i="3"/>
  <c r="J455" i="3"/>
  <c r="M455" i="3"/>
  <c r="AA455" i="3"/>
  <c r="P447" i="3"/>
  <c r="P448" i="3" s="1"/>
  <c r="Z447" i="3"/>
  <c r="Z448" i="3" s="1"/>
  <c r="T447" i="3"/>
  <c r="T448" i="3" s="1"/>
  <c r="AD442" i="3"/>
  <c r="AD443" i="3" s="1"/>
  <c r="AE443" i="3" s="1"/>
  <c r="I447" i="3"/>
  <c r="I448" i="3" s="1"/>
  <c r="K447" i="3"/>
  <c r="K448" i="3" s="1"/>
  <c r="C464" i="3"/>
  <c r="R464" i="3" s="1"/>
  <c r="B465" i="3"/>
  <c r="B469" i="3"/>
  <c r="L447" i="3"/>
  <c r="L448" i="3" s="1"/>
  <c r="V447" i="3"/>
  <c r="V448" i="3" s="1"/>
  <c r="AB447" i="3"/>
  <c r="AB448" i="3" s="1"/>
  <c r="X447" i="3"/>
  <c r="X448" i="3" s="1"/>
  <c r="F443" i="3"/>
  <c r="N459" i="3"/>
  <c r="C460" i="3"/>
  <c r="X460" i="3" s="1"/>
  <c r="B461" i="3"/>
  <c r="Y447" i="3"/>
  <c r="Y448" i="3" s="1"/>
  <c r="X451" i="3"/>
  <c r="C452" i="3"/>
  <c r="W452" i="3" s="1"/>
  <c r="W453" i="3" s="1"/>
  <c r="AD454" i="3"/>
  <c r="C456" i="3"/>
  <c r="U456" i="3" s="1"/>
  <c r="B457" i="3"/>
  <c r="S447" i="3"/>
  <c r="S448" i="3" s="1"/>
  <c r="P459" i="3"/>
  <c r="W447" i="3"/>
  <c r="W448" i="3" s="1"/>
  <c r="AD450" i="3"/>
  <c r="Q447" i="3"/>
  <c r="Q448" i="3" s="1"/>
  <c r="O447" i="3"/>
  <c r="O448" i="3" s="1"/>
  <c r="AC447" i="3"/>
  <c r="AC448" i="3" s="1"/>
  <c r="G447" i="3"/>
  <c r="G448" i="3" s="1"/>
  <c r="R447" i="3"/>
  <c r="R448" i="3" s="1"/>
  <c r="AA447" i="3"/>
  <c r="AA448" i="3" s="1"/>
  <c r="O459" i="3"/>
  <c r="L459" i="3"/>
  <c r="H459" i="3"/>
  <c r="N451" i="3"/>
  <c r="R451" i="3"/>
  <c r="U451" i="3"/>
  <c r="U447" i="3"/>
  <c r="U448" i="3" s="1"/>
  <c r="M447" i="3"/>
  <c r="M448" i="3" s="1"/>
  <c r="F447" i="3"/>
  <c r="J447" i="3"/>
  <c r="J448" i="3" s="1"/>
  <c r="N447" i="3"/>
  <c r="N448" i="3" s="1"/>
  <c r="AB459" i="3"/>
  <c r="U459" i="3"/>
  <c r="F451" i="3"/>
  <c r="H451" i="3"/>
  <c r="AC455" i="3"/>
  <c r="E104" i="2" l="1"/>
  <c r="D105" i="2"/>
  <c r="Z456" i="3"/>
  <c r="AA452" i="3"/>
  <c r="AA453" i="3" s="1"/>
  <c r="X452" i="3"/>
  <c r="X453" i="3" s="1"/>
  <c r="O456" i="3"/>
  <c r="AC460" i="3"/>
  <c r="F456" i="3"/>
  <c r="K452" i="3"/>
  <c r="K453" i="3" s="1"/>
  <c r="M456" i="3"/>
  <c r="L456" i="3"/>
  <c r="G456" i="3"/>
  <c r="I460" i="3"/>
  <c r="T452" i="3"/>
  <c r="T453" i="3" s="1"/>
  <c r="AB452" i="3"/>
  <c r="AB453" i="3" s="1"/>
  <c r="F452" i="3"/>
  <c r="F453" i="3" s="1"/>
  <c r="AB456" i="3"/>
  <c r="AC456" i="3"/>
  <c r="P452" i="3"/>
  <c r="P453" i="3" s="1"/>
  <c r="V460" i="3"/>
  <c r="O452" i="3"/>
  <c r="O453" i="3" s="1"/>
  <c r="Y460" i="3"/>
  <c r="W456" i="3"/>
  <c r="Z452" i="3"/>
  <c r="Z453" i="3" s="1"/>
  <c r="M460" i="3"/>
  <c r="O460" i="3"/>
  <c r="F460" i="3"/>
  <c r="K460" i="3"/>
  <c r="L452" i="3"/>
  <c r="L453" i="3" s="1"/>
  <c r="H452" i="3"/>
  <c r="H453" i="3" s="1"/>
  <c r="P460" i="3"/>
  <c r="N460" i="3"/>
  <c r="G464" i="3"/>
  <c r="O464" i="3"/>
  <c r="W460" i="3"/>
  <c r="AA460" i="3"/>
  <c r="AC464" i="3"/>
  <c r="AD459" i="3"/>
  <c r="AD455" i="3"/>
  <c r="I456" i="3"/>
  <c r="Y452" i="3"/>
  <c r="Y453" i="3" s="1"/>
  <c r="V452" i="3"/>
  <c r="V453" i="3" s="1"/>
  <c r="AB460" i="3"/>
  <c r="Q460" i="3"/>
  <c r="V464" i="3"/>
  <c r="Z460" i="3"/>
  <c r="N456" i="3"/>
  <c r="G452" i="3"/>
  <c r="G453" i="3" s="1"/>
  <c r="R452" i="3"/>
  <c r="R453" i="3" s="1"/>
  <c r="T460" i="3"/>
  <c r="U460" i="3"/>
  <c r="K464" i="3"/>
  <c r="W464" i="3"/>
  <c r="M464" i="3"/>
  <c r="S464" i="3"/>
  <c r="AD451" i="3"/>
  <c r="T456" i="3"/>
  <c r="K456" i="3"/>
  <c r="C457" i="3"/>
  <c r="V457" i="3" s="1"/>
  <c r="Q452" i="3"/>
  <c r="Q453" i="3" s="1"/>
  <c r="U452" i="3"/>
  <c r="U453" i="3" s="1"/>
  <c r="S452" i="3"/>
  <c r="S453" i="3" s="1"/>
  <c r="H460" i="3"/>
  <c r="C461" i="3"/>
  <c r="R461" i="3" s="1"/>
  <c r="B462" i="3"/>
  <c r="U464" i="3"/>
  <c r="AB464" i="3"/>
  <c r="N464" i="3"/>
  <c r="Y456" i="3"/>
  <c r="AA456" i="3"/>
  <c r="X456" i="3"/>
  <c r="T464" i="3"/>
  <c r="AA464" i="3"/>
  <c r="J464" i="3"/>
  <c r="Q464" i="3"/>
  <c r="P456" i="3"/>
  <c r="Q456" i="3"/>
  <c r="F464" i="3"/>
  <c r="C465" i="3"/>
  <c r="R465" i="3" s="1"/>
  <c r="B466" i="3"/>
  <c r="I464" i="3"/>
  <c r="Z464" i="3"/>
  <c r="C469" i="3"/>
  <c r="Z469" i="3" s="1"/>
  <c r="B470" i="3"/>
  <c r="B474" i="3"/>
  <c r="R456" i="3"/>
  <c r="J456" i="3"/>
  <c r="S456" i="3"/>
  <c r="I452" i="3"/>
  <c r="I453" i="3" s="1"/>
  <c r="J452" i="3"/>
  <c r="J453" i="3" s="1"/>
  <c r="AC452" i="3"/>
  <c r="AC453" i="3" s="1"/>
  <c r="G460" i="3"/>
  <c r="R460" i="3"/>
  <c r="S460" i="3"/>
  <c r="Y464" i="3"/>
  <c r="P464" i="3"/>
  <c r="H464" i="3"/>
  <c r="AD447" i="3"/>
  <c r="AD448" i="3" s="1"/>
  <c r="AE448" i="3" s="1"/>
  <c r="F448" i="3"/>
  <c r="H456" i="3"/>
  <c r="V456" i="3"/>
  <c r="N452" i="3"/>
  <c r="N453" i="3" s="1"/>
  <c r="M452" i="3"/>
  <c r="M453" i="3" s="1"/>
  <c r="L460" i="3"/>
  <c r="J460" i="3"/>
  <c r="L464" i="3"/>
  <c r="X464" i="3"/>
  <c r="H469" i="3" l="1"/>
  <c r="D106" i="2"/>
  <c r="E105" i="2"/>
  <c r="O469" i="3"/>
  <c r="R457" i="3"/>
  <c r="R458" i="3" s="1"/>
  <c r="I469" i="3"/>
  <c r="H465" i="3"/>
  <c r="AB457" i="3"/>
  <c r="AB458" i="3" s="1"/>
  <c r="W465" i="3"/>
  <c r="N469" i="3"/>
  <c r="N461" i="3"/>
  <c r="Z461" i="3"/>
  <c r="H461" i="3"/>
  <c r="G461" i="3"/>
  <c r="S461" i="3"/>
  <c r="L457" i="3"/>
  <c r="L458" i="3" s="1"/>
  <c r="Z457" i="3"/>
  <c r="Z458" i="3" s="1"/>
  <c r="V469" i="3"/>
  <c r="T461" i="3"/>
  <c r="M457" i="3"/>
  <c r="M458" i="3" s="1"/>
  <c r="Y469" i="3"/>
  <c r="J469" i="3"/>
  <c r="T465" i="3"/>
  <c r="I461" i="3"/>
  <c r="T457" i="3"/>
  <c r="T458" i="3" s="1"/>
  <c r="G469" i="3"/>
  <c r="T469" i="3"/>
  <c r="S465" i="3"/>
  <c r="Y461" i="3"/>
  <c r="X457" i="3"/>
  <c r="X458" i="3" s="1"/>
  <c r="AB469" i="3"/>
  <c r="Q469" i="3"/>
  <c r="AC465" i="3"/>
  <c r="AA457" i="3"/>
  <c r="AA458" i="3" s="1"/>
  <c r="P457" i="3"/>
  <c r="P458" i="3" s="1"/>
  <c r="V458" i="3"/>
  <c r="K461" i="3"/>
  <c r="V461" i="3"/>
  <c r="H457" i="3"/>
  <c r="H458" i="3" s="1"/>
  <c r="AD456" i="3"/>
  <c r="X461" i="3"/>
  <c r="L461" i="3"/>
  <c r="Y457" i="3"/>
  <c r="Y458" i="3" s="1"/>
  <c r="AD460" i="3"/>
  <c r="X469" i="3"/>
  <c r="S469" i="3"/>
  <c r="M461" i="3"/>
  <c r="K457" i="3"/>
  <c r="K458" i="3" s="1"/>
  <c r="N465" i="3"/>
  <c r="F465" i="3"/>
  <c r="C466" i="3"/>
  <c r="AB466" i="3" s="1"/>
  <c r="B467" i="3"/>
  <c r="C474" i="3"/>
  <c r="Y474" i="3" s="1"/>
  <c r="B479" i="3"/>
  <c r="B475" i="3"/>
  <c r="X465" i="3"/>
  <c r="Y465" i="3"/>
  <c r="AD464" i="3"/>
  <c r="K469" i="3"/>
  <c r="M469" i="3"/>
  <c r="C470" i="3"/>
  <c r="V470" i="3" s="1"/>
  <c r="B471" i="3"/>
  <c r="U465" i="3"/>
  <c r="V465" i="3"/>
  <c r="P465" i="3"/>
  <c r="F461" i="3"/>
  <c r="O461" i="3"/>
  <c r="AC461" i="3"/>
  <c r="I457" i="3"/>
  <c r="I458" i="3" s="1"/>
  <c r="J457" i="3"/>
  <c r="J458" i="3" s="1"/>
  <c r="Q465" i="3"/>
  <c r="J465" i="3"/>
  <c r="K465" i="3"/>
  <c r="AD452" i="3"/>
  <c r="AD453" i="3" s="1"/>
  <c r="AE453" i="3" s="1"/>
  <c r="W457" i="3"/>
  <c r="W458" i="3" s="1"/>
  <c r="Q457" i="3"/>
  <c r="Q458" i="3" s="1"/>
  <c r="AA469" i="3"/>
  <c r="F469" i="3"/>
  <c r="L469" i="3"/>
  <c r="L465" i="3"/>
  <c r="I465" i="3"/>
  <c r="G465" i="3"/>
  <c r="J461" i="3"/>
  <c r="AA461" i="3"/>
  <c r="U461" i="3"/>
  <c r="AC457" i="3"/>
  <c r="AC458" i="3" s="1"/>
  <c r="U457" i="3"/>
  <c r="U458" i="3" s="1"/>
  <c r="F457" i="3"/>
  <c r="U469" i="3"/>
  <c r="W469" i="3"/>
  <c r="P469" i="3"/>
  <c r="O465" i="3"/>
  <c r="AB465" i="3"/>
  <c r="AA465" i="3"/>
  <c r="W461" i="3"/>
  <c r="Q461" i="3"/>
  <c r="AB461" i="3"/>
  <c r="S457" i="3"/>
  <c r="S458" i="3" s="1"/>
  <c r="G457" i="3"/>
  <c r="G458" i="3" s="1"/>
  <c r="O457" i="3"/>
  <c r="O458" i="3" s="1"/>
  <c r="R469" i="3"/>
  <c r="AC469" i="3"/>
  <c r="Z465" i="3"/>
  <c r="M465" i="3"/>
  <c r="P461" i="3"/>
  <c r="C462" i="3"/>
  <c r="O462" i="3" s="1"/>
  <c r="N457" i="3"/>
  <c r="N458" i="3" s="1"/>
  <c r="P474" i="3" l="1"/>
  <c r="D107" i="2"/>
  <c r="E106" i="2"/>
  <c r="J462" i="3"/>
  <c r="J463" i="3" s="1"/>
  <c r="S462" i="3"/>
  <c r="S463" i="3" s="1"/>
  <c r="P462" i="3"/>
  <c r="P463" i="3" s="1"/>
  <c r="W474" i="3"/>
  <c r="I466" i="3"/>
  <c r="M466" i="3"/>
  <c r="Y466" i="3"/>
  <c r="R466" i="3"/>
  <c r="AC466" i="3"/>
  <c r="AA466" i="3"/>
  <c r="L462" i="3"/>
  <c r="L463" i="3" s="1"/>
  <c r="T466" i="3"/>
  <c r="H466" i="3"/>
  <c r="G466" i="3"/>
  <c r="F466" i="3"/>
  <c r="F462" i="3"/>
  <c r="F463" i="3" s="1"/>
  <c r="I462" i="3"/>
  <c r="I463" i="3" s="1"/>
  <c r="J470" i="3"/>
  <c r="L470" i="3"/>
  <c r="I474" i="3"/>
  <c r="M462" i="3"/>
  <c r="M463" i="3" s="1"/>
  <c r="H462" i="3"/>
  <c r="H463" i="3" s="1"/>
  <c r="W470" i="3"/>
  <c r="Z474" i="3"/>
  <c r="V462" i="3"/>
  <c r="V463" i="3" s="1"/>
  <c r="AB462" i="3"/>
  <c r="AB463" i="3" s="1"/>
  <c r="R470" i="3"/>
  <c r="Q462" i="3"/>
  <c r="Q463" i="3" s="1"/>
  <c r="Y462" i="3"/>
  <c r="Y463" i="3" s="1"/>
  <c r="X462" i="3"/>
  <c r="X463" i="3" s="1"/>
  <c r="AC470" i="3"/>
  <c r="S474" i="3"/>
  <c r="Q466" i="3"/>
  <c r="O466" i="3"/>
  <c r="N462" i="3"/>
  <c r="N463" i="3" s="1"/>
  <c r="AC462" i="3"/>
  <c r="AC463" i="3" s="1"/>
  <c r="X470" i="3"/>
  <c r="F470" i="3"/>
  <c r="M474" i="3"/>
  <c r="U466" i="3"/>
  <c r="M470" i="3"/>
  <c r="AA462" i="3"/>
  <c r="AA463" i="3" s="1"/>
  <c r="G462" i="3"/>
  <c r="G463" i="3" s="1"/>
  <c r="U462" i="3"/>
  <c r="U463" i="3" s="1"/>
  <c r="T462" i="3"/>
  <c r="T463" i="3" s="1"/>
  <c r="Z462" i="3"/>
  <c r="Z463" i="3" s="1"/>
  <c r="W462" i="3"/>
  <c r="W463" i="3" s="1"/>
  <c r="N470" i="3"/>
  <c r="Q470" i="3"/>
  <c r="F474" i="3"/>
  <c r="K466" i="3"/>
  <c r="W466" i="3"/>
  <c r="F458" i="3"/>
  <c r="AD457" i="3"/>
  <c r="AD458" i="3" s="1"/>
  <c r="AE458" i="3" s="1"/>
  <c r="AD469" i="3"/>
  <c r="C471" i="3"/>
  <c r="Y471" i="3" s="1"/>
  <c r="B472" i="3"/>
  <c r="P470" i="3"/>
  <c r="G470" i="3"/>
  <c r="J474" i="3"/>
  <c r="H474" i="3"/>
  <c r="L474" i="3"/>
  <c r="Z470" i="3"/>
  <c r="AA470" i="3"/>
  <c r="Y470" i="3"/>
  <c r="U474" i="3"/>
  <c r="AA474" i="3"/>
  <c r="V474" i="3"/>
  <c r="P466" i="3"/>
  <c r="AC474" i="3"/>
  <c r="Q474" i="3"/>
  <c r="O463" i="3"/>
  <c r="AB470" i="3"/>
  <c r="U470" i="3"/>
  <c r="I470" i="3"/>
  <c r="G474" i="3"/>
  <c r="X474" i="3"/>
  <c r="AB474" i="3"/>
  <c r="X466" i="3"/>
  <c r="S466" i="3"/>
  <c r="L466" i="3"/>
  <c r="AD461" i="3"/>
  <c r="T470" i="3"/>
  <c r="H470" i="3"/>
  <c r="S470" i="3"/>
  <c r="T474" i="3"/>
  <c r="R474" i="3"/>
  <c r="K474" i="3"/>
  <c r="C479" i="3"/>
  <c r="G479" i="3" s="1"/>
  <c r="B480" i="3"/>
  <c r="B484" i="3"/>
  <c r="J466" i="3"/>
  <c r="V466" i="3"/>
  <c r="C467" i="3"/>
  <c r="X467" i="3" s="1"/>
  <c r="K462" i="3"/>
  <c r="K463" i="3" s="1"/>
  <c r="R462" i="3"/>
  <c r="R463" i="3" s="1"/>
  <c r="O470" i="3"/>
  <c r="K470" i="3"/>
  <c r="N474" i="3"/>
  <c r="C475" i="3"/>
  <c r="K475" i="3" s="1"/>
  <c r="B476" i="3"/>
  <c r="O474" i="3"/>
  <c r="N466" i="3"/>
  <c r="Z466" i="3"/>
  <c r="AD465" i="3"/>
  <c r="D108" i="2" l="1"/>
  <c r="E107" i="2"/>
  <c r="AA471" i="3"/>
  <c r="AA467" i="3"/>
  <c r="AA468" i="3" s="1"/>
  <c r="R471" i="3"/>
  <c r="U479" i="3"/>
  <c r="U471" i="3"/>
  <c r="M479" i="3"/>
  <c r="N471" i="3"/>
  <c r="AC479" i="3"/>
  <c r="F467" i="3"/>
  <c r="F468" i="3" s="1"/>
  <c r="Z479" i="3"/>
  <c r="S471" i="3"/>
  <c r="I471" i="3"/>
  <c r="AC471" i="3"/>
  <c r="L471" i="3"/>
  <c r="W471" i="3"/>
  <c r="Y475" i="3"/>
  <c r="Q471" i="3"/>
  <c r="H479" i="3"/>
  <c r="F471" i="3"/>
  <c r="AD466" i="3"/>
  <c r="N467" i="3"/>
  <c r="N468" i="3" s="1"/>
  <c r="U467" i="3"/>
  <c r="U468" i="3" s="1"/>
  <c r="P479" i="3"/>
  <c r="K471" i="3"/>
  <c r="T471" i="3"/>
  <c r="W467" i="3"/>
  <c r="W468" i="3" s="1"/>
  <c r="Z467" i="3"/>
  <c r="Z468" i="3" s="1"/>
  <c r="AA479" i="3"/>
  <c r="I479" i="3"/>
  <c r="Z471" i="3"/>
  <c r="V467" i="3"/>
  <c r="V468" i="3" s="1"/>
  <c r="O467" i="3"/>
  <c r="O468" i="3" s="1"/>
  <c r="V471" i="3"/>
  <c r="G471" i="3"/>
  <c r="G467" i="3"/>
  <c r="G468" i="3" s="1"/>
  <c r="S467" i="3"/>
  <c r="S468" i="3" s="1"/>
  <c r="F479" i="3"/>
  <c r="X471" i="3"/>
  <c r="P471" i="3"/>
  <c r="M471" i="3"/>
  <c r="R479" i="3"/>
  <c r="AC467" i="3"/>
  <c r="AC468" i="3" s="1"/>
  <c r="N479" i="3"/>
  <c r="L479" i="3"/>
  <c r="J479" i="3"/>
  <c r="AC475" i="3"/>
  <c r="T467" i="3"/>
  <c r="T468" i="3" s="1"/>
  <c r="W479" i="3"/>
  <c r="X479" i="3"/>
  <c r="K479" i="3"/>
  <c r="G475" i="3"/>
  <c r="I467" i="3"/>
  <c r="I468" i="3" s="1"/>
  <c r="M467" i="3"/>
  <c r="M468" i="3" s="1"/>
  <c r="T479" i="3"/>
  <c r="AB479" i="3"/>
  <c r="O479" i="3"/>
  <c r="O471" i="3"/>
  <c r="AB471" i="3"/>
  <c r="J475" i="3"/>
  <c r="V479" i="3"/>
  <c r="Y479" i="3"/>
  <c r="S479" i="3"/>
  <c r="AD470" i="3"/>
  <c r="H471" i="3"/>
  <c r="J471" i="3"/>
  <c r="M475" i="3"/>
  <c r="P475" i="3"/>
  <c r="X468" i="3"/>
  <c r="AD474" i="3"/>
  <c r="AD462" i="3"/>
  <c r="AD463" i="3" s="1"/>
  <c r="AE463" i="3" s="1"/>
  <c r="Q475" i="3"/>
  <c r="H475" i="3"/>
  <c r="AA475" i="3"/>
  <c r="R475" i="3"/>
  <c r="U475" i="3"/>
  <c r="AB475" i="3"/>
  <c r="L467" i="3"/>
  <c r="L468" i="3" s="1"/>
  <c r="Q467" i="3"/>
  <c r="Q468" i="3" s="1"/>
  <c r="H467" i="3"/>
  <c r="H468" i="3" s="1"/>
  <c r="C480" i="3"/>
  <c r="F480" i="3" s="1"/>
  <c r="B481" i="3"/>
  <c r="T475" i="3"/>
  <c r="S475" i="3"/>
  <c r="O475" i="3"/>
  <c r="X475" i="3"/>
  <c r="L475" i="3"/>
  <c r="I475" i="3"/>
  <c r="Y467" i="3"/>
  <c r="Y468" i="3" s="1"/>
  <c r="R467" i="3"/>
  <c r="R468" i="3" s="1"/>
  <c r="P467" i="3"/>
  <c r="P468" i="3" s="1"/>
  <c r="C484" i="3"/>
  <c r="AB484" i="3" s="1"/>
  <c r="B489" i="3"/>
  <c r="B485" i="3"/>
  <c r="Q479" i="3"/>
  <c r="C472" i="3"/>
  <c r="F472" i="3" s="1"/>
  <c r="W475" i="3"/>
  <c r="Z475" i="3"/>
  <c r="AB467" i="3"/>
  <c r="AB468" i="3" s="1"/>
  <c r="F475" i="3"/>
  <c r="V475" i="3"/>
  <c r="N475" i="3"/>
  <c r="C476" i="3"/>
  <c r="Y476" i="3" s="1"/>
  <c r="B477" i="3"/>
  <c r="J467" i="3"/>
  <c r="J468" i="3" s="1"/>
  <c r="K467" i="3"/>
  <c r="K468" i="3" s="1"/>
  <c r="D109" i="2" l="1"/>
  <c r="E108" i="2"/>
  <c r="I484" i="3"/>
  <c r="AD471" i="3"/>
  <c r="P476" i="3"/>
  <c r="W476" i="3"/>
  <c r="V476" i="3"/>
  <c r="L484" i="3"/>
  <c r="J476" i="3"/>
  <c r="U476" i="3"/>
  <c r="AB476" i="3"/>
  <c r="P472" i="3"/>
  <c r="P473" i="3" s="1"/>
  <c r="N480" i="3"/>
  <c r="AA480" i="3"/>
  <c r="W480" i="3"/>
  <c r="AD479" i="3"/>
  <c r="M480" i="3"/>
  <c r="R480" i="3"/>
  <c r="S476" i="3"/>
  <c r="U480" i="3"/>
  <c r="Q480" i="3"/>
  <c r="Q472" i="3"/>
  <c r="Q473" i="3" s="1"/>
  <c r="U484" i="3"/>
  <c r="X484" i="3"/>
  <c r="AA472" i="3"/>
  <c r="AA473" i="3" s="1"/>
  <c r="Y472" i="3"/>
  <c r="Y473" i="3" s="1"/>
  <c r="K484" i="3"/>
  <c r="T484" i="3"/>
  <c r="G476" i="3"/>
  <c r="O476" i="3"/>
  <c r="V472" i="3"/>
  <c r="V473" i="3" s="1"/>
  <c r="P484" i="3"/>
  <c r="O484" i="3"/>
  <c r="T480" i="3"/>
  <c r="K476" i="3"/>
  <c r="Z476" i="3"/>
  <c r="L472" i="3"/>
  <c r="L473" i="3" s="1"/>
  <c r="F484" i="3"/>
  <c r="V480" i="3"/>
  <c r="Y480" i="3"/>
  <c r="R472" i="3"/>
  <c r="R473" i="3" s="1"/>
  <c r="Z484" i="3"/>
  <c r="W484" i="3"/>
  <c r="X476" i="3"/>
  <c r="L476" i="3"/>
  <c r="K472" i="3"/>
  <c r="K473" i="3" s="1"/>
  <c r="Z472" i="3"/>
  <c r="Z473" i="3" s="1"/>
  <c r="AA484" i="3"/>
  <c r="X480" i="3"/>
  <c r="F473" i="3"/>
  <c r="C485" i="3"/>
  <c r="O485" i="3" s="1"/>
  <c r="B486" i="3"/>
  <c r="AD475" i="3"/>
  <c r="AA476" i="3"/>
  <c r="F476" i="3"/>
  <c r="R476" i="3"/>
  <c r="I472" i="3"/>
  <c r="I473" i="3" s="1"/>
  <c r="M472" i="3"/>
  <c r="M473" i="3" s="1"/>
  <c r="AB472" i="3"/>
  <c r="AB473" i="3" s="1"/>
  <c r="AC484" i="3"/>
  <c r="G484" i="3"/>
  <c r="R484" i="3"/>
  <c r="AC480" i="3"/>
  <c r="G480" i="3"/>
  <c r="H480" i="3"/>
  <c r="Q476" i="3"/>
  <c r="H476" i="3"/>
  <c r="AC472" i="3"/>
  <c r="AC473" i="3" s="1"/>
  <c r="G472" i="3"/>
  <c r="G473" i="3" s="1"/>
  <c r="S472" i="3"/>
  <c r="S473" i="3" s="1"/>
  <c r="H484" i="3"/>
  <c r="Y484" i="3"/>
  <c r="M484" i="3"/>
  <c r="S480" i="3"/>
  <c r="Z480" i="3"/>
  <c r="L480" i="3"/>
  <c r="X472" i="3"/>
  <c r="X473" i="3" s="1"/>
  <c r="B494" i="3"/>
  <c r="B490" i="3"/>
  <c r="C489" i="3"/>
  <c r="Z489" i="3" s="1"/>
  <c r="C477" i="3"/>
  <c r="V477" i="3" s="1"/>
  <c r="T472" i="3"/>
  <c r="T473" i="3" s="1"/>
  <c r="U472" i="3"/>
  <c r="U473" i="3" s="1"/>
  <c r="P480" i="3"/>
  <c r="O480" i="3"/>
  <c r="N472" i="3"/>
  <c r="N473" i="3" s="1"/>
  <c r="O472" i="3"/>
  <c r="O473" i="3" s="1"/>
  <c r="H472" i="3"/>
  <c r="H473" i="3" s="1"/>
  <c r="S484" i="3"/>
  <c r="N484" i="3"/>
  <c r="J484" i="3"/>
  <c r="I480" i="3"/>
  <c r="AB480" i="3"/>
  <c r="K480" i="3"/>
  <c r="AD467" i="3"/>
  <c r="AD468" i="3" s="1"/>
  <c r="AE468" i="3" s="1"/>
  <c r="I476" i="3"/>
  <c r="T476" i="3"/>
  <c r="N476" i="3"/>
  <c r="M476" i="3"/>
  <c r="AC476" i="3"/>
  <c r="W472" i="3"/>
  <c r="W473" i="3" s="1"/>
  <c r="J472" i="3"/>
  <c r="J473" i="3" s="1"/>
  <c r="V484" i="3"/>
  <c r="Q484" i="3"/>
  <c r="J480" i="3"/>
  <c r="C481" i="3"/>
  <c r="M481" i="3" s="1"/>
  <c r="B482" i="3"/>
  <c r="V478" i="3" l="1"/>
  <c r="E109" i="2"/>
  <c r="D110" i="2"/>
  <c r="K481" i="3"/>
  <c r="AA481" i="3"/>
  <c r="T481" i="3"/>
  <c r="I481" i="3"/>
  <c r="O481" i="3"/>
  <c r="V481" i="3"/>
  <c r="H481" i="3"/>
  <c r="AD484" i="3"/>
  <c r="X481" i="3"/>
  <c r="Q481" i="3"/>
  <c r="AD480" i="3"/>
  <c r="S481" i="3"/>
  <c r="Y481" i="3"/>
  <c r="R481" i="3"/>
  <c r="P481" i="3"/>
  <c r="N481" i="3"/>
  <c r="Z481" i="3"/>
  <c r="O477" i="3"/>
  <c r="O478" i="3" s="1"/>
  <c r="Q477" i="3"/>
  <c r="Q478" i="3" s="1"/>
  <c r="P477" i="3"/>
  <c r="P478" i="3" s="1"/>
  <c r="I489" i="3"/>
  <c r="AB489" i="3"/>
  <c r="Q489" i="3"/>
  <c r="X485" i="3"/>
  <c r="Y485" i="3"/>
  <c r="F485" i="3"/>
  <c r="Z485" i="3"/>
  <c r="F477" i="3"/>
  <c r="F478" i="3" s="1"/>
  <c r="W481" i="3"/>
  <c r="F481" i="3"/>
  <c r="W477" i="3"/>
  <c r="W478" i="3" s="1"/>
  <c r="N477" i="3"/>
  <c r="N478" i="3" s="1"/>
  <c r="T477" i="3"/>
  <c r="T478" i="3" s="1"/>
  <c r="F489" i="3"/>
  <c r="W489" i="3"/>
  <c r="V489" i="3"/>
  <c r="B491" i="3"/>
  <c r="C490" i="3"/>
  <c r="AA490" i="3" s="1"/>
  <c r="I485" i="3"/>
  <c r="P485" i="3"/>
  <c r="M485" i="3"/>
  <c r="S477" i="3"/>
  <c r="S478" i="3" s="1"/>
  <c r="K489" i="3"/>
  <c r="L477" i="3"/>
  <c r="L478" i="3" s="1"/>
  <c r="I477" i="3"/>
  <c r="I478" i="3" s="1"/>
  <c r="K477" i="3"/>
  <c r="K478" i="3" s="1"/>
  <c r="AC489" i="3"/>
  <c r="O489" i="3"/>
  <c r="L489" i="3"/>
  <c r="C494" i="3"/>
  <c r="AB494" i="3" s="1"/>
  <c r="B499" i="3"/>
  <c r="B495" i="3"/>
  <c r="AD476" i="3"/>
  <c r="U485" i="3"/>
  <c r="T485" i="3"/>
  <c r="AB485" i="3"/>
  <c r="U477" i="3"/>
  <c r="U478" i="3" s="1"/>
  <c r="AB481" i="3"/>
  <c r="G481" i="3"/>
  <c r="L481" i="3"/>
  <c r="C482" i="3"/>
  <c r="P482" i="3" s="1"/>
  <c r="M477" i="3"/>
  <c r="M478" i="3" s="1"/>
  <c r="AB477" i="3"/>
  <c r="AB478" i="3" s="1"/>
  <c r="G477" i="3"/>
  <c r="G478" i="3" s="1"/>
  <c r="N489" i="3"/>
  <c r="U489" i="3"/>
  <c r="Y489" i="3"/>
  <c r="V485" i="3"/>
  <c r="H485" i="3"/>
  <c r="AA485" i="3"/>
  <c r="AC485" i="3"/>
  <c r="X477" i="3"/>
  <c r="X478" i="3" s="1"/>
  <c r="AA477" i="3"/>
  <c r="AA478" i="3" s="1"/>
  <c r="AC477" i="3"/>
  <c r="AC478" i="3" s="1"/>
  <c r="AA489" i="3"/>
  <c r="M489" i="3"/>
  <c r="P489" i="3"/>
  <c r="N485" i="3"/>
  <c r="R485" i="3"/>
  <c r="S485" i="3"/>
  <c r="J489" i="3"/>
  <c r="G485" i="3"/>
  <c r="AC481" i="3"/>
  <c r="Y477" i="3"/>
  <c r="Y478" i="3" s="1"/>
  <c r="H477" i="3"/>
  <c r="H478" i="3" s="1"/>
  <c r="J477" i="3"/>
  <c r="J478" i="3" s="1"/>
  <c r="H489" i="3"/>
  <c r="S489" i="3"/>
  <c r="X489" i="3"/>
  <c r="K485" i="3"/>
  <c r="W485" i="3"/>
  <c r="Q485" i="3"/>
  <c r="L485" i="3"/>
  <c r="U481" i="3"/>
  <c r="J481" i="3"/>
  <c r="Z477" i="3"/>
  <c r="Z478" i="3" s="1"/>
  <c r="R477" i="3"/>
  <c r="R478" i="3" s="1"/>
  <c r="R489" i="3"/>
  <c r="T489" i="3"/>
  <c r="G489" i="3"/>
  <c r="J485" i="3"/>
  <c r="C486" i="3"/>
  <c r="Z486" i="3" s="1"/>
  <c r="B487" i="3"/>
  <c r="AD472" i="3"/>
  <c r="AD473" i="3" s="1"/>
  <c r="AE473" i="3" s="1"/>
  <c r="D111" i="2" l="1"/>
  <c r="E110" i="2"/>
  <c r="P483" i="3"/>
  <c r="AA494" i="3"/>
  <c r="U490" i="3"/>
  <c r="F490" i="3"/>
  <c r="L490" i="3"/>
  <c r="S486" i="3"/>
  <c r="G486" i="3"/>
  <c r="P494" i="3"/>
  <c r="H490" i="3"/>
  <c r="R490" i="3"/>
  <c r="X490" i="3"/>
  <c r="J486" i="3"/>
  <c r="Q486" i="3"/>
  <c r="J494" i="3"/>
  <c r="V494" i="3"/>
  <c r="W490" i="3"/>
  <c r="P490" i="3"/>
  <c r="J490" i="3"/>
  <c r="I486" i="3"/>
  <c r="T486" i="3"/>
  <c r="N494" i="3"/>
  <c r="Z490" i="3"/>
  <c r="K490" i="3"/>
  <c r="Y490" i="3"/>
  <c r="AA486" i="3"/>
  <c r="M486" i="3"/>
  <c r="Y494" i="3"/>
  <c r="M490" i="3"/>
  <c r="T490" i="3"/>
  <c r="V486" i="3"/>
  <c r="Q490" i="3"/>
  <c r="AB486" i="3"/>
  <c r="K486" i="3"/>
  <c r="V490" i="3"/>
  <c r="G490" i="3"/>
  <c r="W486" i="3"/>
  <c r="L486" i="3"/>
  <c r="AC486" i="3"/>
  <c r="U486" i="3"/>
  <c r="Y486" i="3"/>
  <c r="H486" i="3"/>
  <c r="AB490" i="3"/>
  <c r="O490" i="3"/>
  <c r="N490" i="3"/>
  <c r="J482" i="3"/>
  <c r="J483" i="3" s="1"/>
  <c r="I482" i="3"/>
  <c r="I483" i="3" s="1"/>
  <c r="Z482" i="3"/>
  <c r="Z483" i="3" s="1"/>
  <c r="R482" i="3"/>
  <c r="R483" i="3" s="1"/>
  <c r="K482" i="3"/>
  <c r="K483" i="3" s="1"/>
  <c r="M494" i="3"/>
  <c r="AC482" i="3"/>
  <c r="AC483" i="3" s="1"/>
  <c r="Q482" i="3"/>
  <c r="Q483" i="3" s="1"/>
  <c r="Y482" i="3"/>
  <c r="Y483" i="3" s="1"/>
  <c r="AA482" i="3"/>
  <c r="AA483" i="3" s="1"/>
  <c r="N482" i="3"/>
  <c r="N483" i="3" s="1"/>
  <c r="R494" i="3"/>
  <c r="O494" i="3"/>
  <c r="S482" i="3"/>
  <c r="S483" i="3" s="1"/>
  <c r="T482" i="3"/>
  <c r="T483" i="3" s="1"/>
  <c r="X482" i="3"/>
  <c r="X483" i="3" s="1"/>
  <c r="P486" i="3"/>
  <c r="N486" i="3"/>
  <c r="U482" i="3"/>
  <c r="U483" i="3" s="1"/>
  <c r="M482" i="3"/>
  <c r="M483" i="3" s="1"/>
  <c r="G494" i="3"/>
  <c r="L494" i="3"/>
  <c r="R486" i="3"/>
  <c r="G482" i="3"/>
  <c r="G483" i="3" s="1"/>
  <c r="V482" i="3"/>
  <c r="V483" i="3" s="1"/>
  <c r="H482" i="3"/>
  <c r="H483" i="3" s="1"/>
  <c r="I494" i="3"/>
  <c r="F494" i="3"/>
  <c r="B500" i="3"/>
  <c r="B504" i="3"/>
  <c r="C499" i="3"/>
  <c r="I499" i="3" s="1"/>
  <c r="AD477" i="3"/>
  <c r="AD478" i="3" s="1"/>
  <c r="AE478" i="3" s="1"/>
  <c r="K494" i="3"/>
  <c r="AC494" i="3"/>
  <c r="X494" i="3"/>
  <c r="AD481" i="3"/>
  <c r="C487" i="3"/>
  <c r="X487" i="3" s="1"/>
  <c r="Q494" i="3"/>
  <c r="AD489" i="3"/>
  <c r="AD485" i="3"/>
  <c r="F486" i="3"/>
  <c r="X486" i="3"/>
  <c r="O486" i="3"/>
  <c r="O482" i="3"/>
  <c r="O483" i="3" s="1"/>
  <c r="W482" i="3"/>
  <c r="W483" i="3" s="1"/>
  <c r="F482" i="3"/>
  <c r="F483" i="3" s="1"/>
  <c r="W494" i="3"/>
  <c r="C495" i="3"/>
  <c r="G495" i="3" s="1"/>
  <c r="B496" i="3"/>
  <c r="U494" i="3"/>
  <c r="Z494" i="3"/>
  <c r="S490" i="3"/>
  <c r="I490" i="3"/>
  <c r="AC490" i="3"/>
  <c r="C491" i="3"/>
  <c r="U491" i="3" s="1"/>
  <c r="B492" i="3"/>
  <c r="AB482" i="3"/>
  <c r="AB483" i="3" s="1"/>
  <c r="L482" i="3"/>
  <c r="L483" i="3" s="1"/>
  <c r="T494" i="3"/>
  <c r="S494" i="3"/>
  <c r="H494" i="3"/>
  <c r="E111" i="2" l="1"/>
  <c r="D112" i="2"/>
  <c r="I487" i="3"/>
  <c r="I488" i="3" s="1"/>
  <c r="N487" i="3"/>
  <c r="N488" i="3" s="1"/>
  <c r="P487" i="3"/>
  <c r="P488" i="3" s="1"/>
  <c r="H487" i="3"/>
  <c r="H488" i="3" s="1"/>
  <c r="K487" i="3"/>
  <c r="K488" i="3" s="1"/>
  <c r="G487" i="3"/>
  <c r="G488" i="3" s="1"/>
  <c r="W487" i="3"/>
  <c r="W488" i="3" s="1"/>
  <c r="O487" i="3"/>
  <c r="O488" i="3" s="1"/>
  <c r="F487" i="3"/>
  <c r="Q487" i="3"/>
  <c r="Q488" i="3" s="1"/>
  <c r="I491" i="3"/>
  <c r="Z495" i="3"/>
  <c r="Y487" i="3"/>
  <c r="Y488" i="3" s="1"/>
  <c r="R487" i="3"/>
  <c r="R488" i="3" s="1"/>
  <c r="L487" i="3"/>
  <c r="L488" i="3" s="1"/>
  <c r="J487" i="3"/>
  <c r="J488" i="3" s="1"/>
  <c r="M487" i="3"/>
  <c r="M488" i="3" s="1"/>
  <c r="AC487" i="3"/>
  <c r="AC488" i="3" s="1"/>
  <c r="AB487" i="3"/>
  <c r="AB488" i="3" s="1"/>
  <c r="T487" i="3"/>
  <c r="T488" i="3" s="1"/>
  <c r="S487" i="3"/>
  <c r="S488" i="3" s="1"/>
  <c r="U487" i="3"/>
  <c r="U488" i="3" s="1"/>
  <c r="Z487" i="3"/>
  <c r="Z488" i="3" s="1"/>
  <c r="AA499" i="3"/>
  <c r="M499" i="3"/>
  <c r="Z499" i="3"/>
  <c r="AB491" i="3"/>
  <c r="H499" i="3"/>
  <c r="K495" i="3"/>
  <c r="Q499" i="3"/>
  <c r="AD494" i="3"/>
  <c r="O491" i="3"/>
  <c r="AD486" i="3"/>
  <c r="U499" i="3"/>
  <c r="P499" i="3"/>
  <c r="N499" i="3"/>
  <c r="X499" i="3"/>
  <c r="W499" i="3"/>
  <c r="AD490" i="3"/>
  <c r="X488" i="3"/>
  <c r="T499" i="3"/>
  <c r="S499" i="3"/>
  <c r="F488" i="3"/>
  <c r="AA491" i="3"/>
  <c r="H491" i="3"/>
  <c r="X495" i="3"/>
  <c r="M495" i="3"/>
  <c r="V495" i="3"/>
  <c r="AB495" i="3"/>
  <c r="W491" i="3"/>
  <c r="U495" i="3"/>
  <c r="H495" i="3"/>
  <c r="F495" i="3"/>
  <c r="S491" i="3"/>
  <c r="O495" i="3"/>
  <c r="I495" i="3"/>
  <c r="S495" i="3"/>
  <c r="AD482" i="3"/>
  <c r="AD483" i="3" s="1"/>
  <c r="AE483" i="3" s="1"/>
  <c r="Q491" i="3"/>
  <c r="Z491" i="3"/>
  <c r="G491" i="3"/>
  <c r="L495" i="3"/>
  <c r="W495" i="3"/>
  <c r="J499" i="3"/>
  <c r="B505" i="3"/>
  <c r="B509" i="3"/>
  <c r="C504" i="3"/>
  <c r="H504" i="3" s="1"/>
  <c r="V491" i="3"/>
  <c r="M491" i="3"/>
  <c r="T491" i="3"/>
  <c r="J491" i="3"/>
  <c r="AC495" i="3"/>
  <c r="R495" i="3"/>
  <c r="AB499" i="3"/>
  <c r="G499" i="3"/>
  <c r="O499" i="3"/>
  <c r="R491" i="3"/>
  <c r="Q495" i="3"/>
  <c r="N491" i="3"/>
  <c r="F491" i="3"/>
  <c r="N495" i="3"/>
  <c r="P491" i="3"/>
  <c r="C492" i="3"/>
  <c r="R492" i="3" s="1"/>
  <c r="L491" i="3"/>
  <c r="J495" i="3"/>
  <c r="Y495" i="3"/>
  <c r="C496" i="3"/>
  <c r="AA496" i="3" s="1"/>
  <c r="B497" i="3"/>
  <c r="AA487" i="3"/>
  <c r="AA488" i="3" s="1"/>
  <c r="V487" i="3"/>
  <c r="V488" i="3" s="1"/>
  <c r="L499" i="3"/>
  <c r="R499" i="3"/>
  <c r="V499" i="3"/>
  <c r="B501" i="3"/>
  <c r="C500" i="3"/>
  <c r="N500" i="3" s="1"/>
  <c r="X491" i="3"/>
  <c r="AC491" i="3"/>
  <c r="K491" i="3"/>
  <c r="Y491" i="3"/>
  <c r="T495" i="3"/>
  <c r="P495" i="3"/>
  <c r="AA495" i="3"/>
  <c r="AC499" i="3"/>
  <c r="K499" i="3"/>
  <c r="F499" i="3"/>
  <c r="Y499" i="3"/>
  <c r="E112" i="2" l="1"/>
  <c r="D113" i="2"/>
  <c r="X500" i="3"/>
  <c r="O500" i="3"/>
  <c r="Z504" i="3"/>
  <c r="F504" i="3"/>
  <c r="X504" i="3"/>
  <c r="N504" i="3"/>
  <c r="G504" i="3"/>
  <c r="R504" i="3"/>
  <c r="V504" i="3"/>
  <c r="I500" i="3"/>
  <c r="M500" i="3"/>
  <c r="I496" i="3"/>
  <c r="S496" i="3"/>
  <c r="G496" i="3"/>
  <c r="AB492" i="3"/>
  <c r="AB493" i="3" s="1"/>
  <c r="O496" i="3"/>
  <c r="W496" i="3"/>
  <c r="AB496" i="3"/>
  <c r="L496" i="3"/>
  <c r="J492" i="3"/>
  <c r="J493" i="3" s="1"/>
  <c r="U496" i="3"/>
  <c r="J496" i="3"/>
  <c r="H496" i="3"/>
  <c r="S492" i="3"/>
  <c r="S493" i="3" s="1"/>
  <c r="W500" i="3"/>
  <c r="X496" i="3"/>
  <c r="T496" i="3"/>
  <c r="W492" i="3"/>
  <c r="W493" i="3" s="1"/>
  <c r="H500" i="3"/>
  <c r="Y500" i="3"/>
  <c r="K496" i="3"/>
  <c r="R496" i="3"/>
  <c r="Q496" i="3"/>
  <c r="F492" i="3"/>
  <c r="F493" i="3" s="1"/>
  <c r="Q504" i="3"/>
  <c r="AC496" i="3"/>
  <c r="F496" i="3"/>
  <c r="M496" i="3"/>
  <c r="P492" i="3"/>
  <c r="P493" i="3" s="1"/>
  <c r="W504" i="3"/>
  <c r="V496" i="3"/>
  <c r="P500" i="3"/>
  <c r="AA500" i="3"/>
  <c r="J500" i="3"/>
  <c r="P496" i="3"/>
  <c r="Z496" i="3"/>
  <c r="Z492" i="3"/>
  <c r="Z493" i="3" s="1"/>
  <c r="AD495" i="3"/>
  <c r="C497" i="3"/>
  <c r="P497" i="3" s="1"/>
  <c r="U492" i="3"/>
  <c r="U493" i="3" s="1"/>
  <c r="I504" i="3"/>
  <c r="T500" i="3"/>
  <c r="Z500" i="3"/>
  <c r="I492" i="3"/>
  <c r="I493" i="3" s="1"/>
  <c r="H492" i="3"/>
  <c r="H493" i="3" s="1"/>
  <c r="N492" i="3"/>
  <c r="N493" i="3" s="1"/>
  <c r="AD491" i="3"/>
  <c r="AC504" i="3"/>
  <c r="P504" i="3"/>
  <c r="S500" i="3"/>
  <c r="B502" i="3"/>
  <c r="C501" i="3"/>
  <c r="P501" i="3" s="1"/>
  <c r="U500" i="3"/>
  <c r="V492" i="3"/>
  <c r="V493" i="3" s="1"/>
  <c r="AC492" i="3"/>
  <c r="AC493" i="3" s="1"/>
  <c r="L492" i="3"/>
  <c r="L493" i="3" s="1"/>
  <c r="M504" i="3"/>
  <c r="Y504" i="3"/>
  <c r="B514" i="3"/>
  <c r="C509" i="3"/>
  <c r="G509" i="3" s="1"/>
  <c r="B510" i="3"/>
  <c r="AD499" i="3"/>
  <c r="K504" i="3"/>
  <c r="AB500" i="3"/>
  <c r="K500" i="3"/>
  <c r="X492" i="3"/>
  <c r="X493" i="3" s="1"/>
  <c r="Q492" i="3"/>
  <c r="Q493" i="3" s="1"/>
  <c r="M492" i="3"/>
  <c r="M493" i="3" s="1"/>
  <c r="R493" i="3"/>
  <c r="AB504" i="3"/>
  <c r="J504" i="3"/>
  <c r="AA504" i="3"/>
  <c r="Q500" i="3"/>
  <c r="G500" i="3"/>
  <c r="V500" i="3"/>
  <c r="AA492" i="3"/>
  <c r="AA493" i="3" s="1"/>
  <c r="G492" i="3"/>
  <c r="G493" i="3" s="1"/>
  <c r="O492" i="3"/>
  <c r="O493" i="3" s="1"/>
  <c r="U504" i="3"/>
  <c r="O504" i="3"/>
  <c r="B506" i="3"/>
  <c r="C505" i="3"/>
  <c r="M505" i="3" s="1"/>
  <c r="AD487" i="3"/>
  <c r="AD488" i="3" s="1"/>
  <c r="AC500" i="3"/>
  <c r="F500" i="3"/>
  <c r="L500" i="3"/>
  <c r="R500" i="3"/>
  <c r="Y496" i="3"/>
  <c r="N496" i="3"/>
  <c r="T492" i="3"/>
  <c r="T493" i="3" s="1"/>
  <c r="Y492" i="3"/>
  <c r="Y493" i="3" s="1"/>
  <c r="K492" i="3"/>
  <c r="K493" i="3" s="1"/>
  <c r="S504" i="3"/>
  <c r="T504" i="3"/>
  <c r="L504" i="3"/>
  <c r="D114" i="2" l="1"/>
  <c r="E113" i="2"/>
  <c r="P498" i="3"/>
  <c r="F509" i="3"/>
  <c r="M509" i="3"/>
  <c r="X509" i="3"/>
  <c r="Y509" i="3"/>
  <c r="J509" i="3"/>
  <c r="T509" i="3"/>
  <c r="V509" i="3"/>
  <c r="Q509" i="3"/>
  <c r="L509" i="3"/>
  <c r="U509" i="3"/>
  <c r="K509" i="3"/>
  <c r="N509" i="3"/>
  <c r="W509" i="3"/>
  <c r="AB509" i="3"/>
  <c r="S509" i="3"/>
  <c r="P509" i="3"/>
  <c r="AA509" i="3"/>
  <c r="Z509" i="3"/>
  <c r="R509" i="3"/>
  <c r="AB501" i="3"/>
  <c r="N501" i="3"/>
  <c r="AC501" i="3"/>
  <c r="I501" i="3"/>
  <c r="I509" i="3"/>
  <c r="H509" i="3"/>
  <c r="R501" i="3"/>
  <c r="J501" i="3"/>
  <c r="V501" i="3"/>
  <c r="R505" i="3"/>
  <c r="Y501" i="3"/>
  <c r="AD504" i="3"/>
  <c r="X505" i="3"/>
  <c r="AD496" i="3"/>
  <c r="Y505" i="3"/>
  <c r="U501" i="3"/>
  <c r="L501" i="3"/>
  <c r="S505" i="3"/>
  <c r="AD492" i="3"/>
  <c r="AD493" i="3" s="1"/>
  <c r="AE493" i="3" s="1"/>
  <c r="T501" i="3"/>
  <c r="T505" i="3"/>
  <c r="Z505" i="3"/>
  <c r="Q505" i="3"/>
  <c r="B519" i="3"/>
  <c r="C514" i="3"/>
  <c r="AB514" i="3" s="1"/>
  <c r="B515" i="3"/>
  <c r="C502" i="3"/>
  <c r="N502" i="3" s="1"/>
  <c r="Q497" i="3"/>
  <c r="Q498" i="3" s="1"/>
  <c r="U497" i="3"/>
  <c r="U498" i="3" s="1"/>
  <c r="F497" i="3"/>
  <c r="S497" i="3"/>
  <c r="S498" i="3" s="1"/>
  <c r="M497" i="3"/>
  <c r="M498" i="3" s="1"/>
  <c r="T497" i="3"/>
  <c r="T498" i="3" s="1"/>
  <c r="AA501" i="3"/>
  <c r="O497" i="3"/>
  <c r="O498" i="3" s="1"/>
  <c r="Y497" i="3"/>
  <c r="Y498" i="3" s="1"/>
  <c r="J497" i="3"/>
  <c r="J498" i="3" s="1"/>
  <c r="W505" i="3"/>
  <c r="C506" i="3"/>
  <c r="Q506" i="3" s="1"/>
  <c r="B507" i="3"/>
  <c r="AD500" i="3"/>
  <c r="N505" i="3"/>
  <c r="I505" i="3"/>
  <c r="AB505" i="3"/>
  <c r="G501" i="3"/>
  <c r="H501" i="3"/>
  <c r="I497" i="3"/>
  <c r="I498" i="3" s="1"/>
  <c r="V497" i="3"/>
  <c r="V498" i="3" s="1"/>
  <c r="R497" i="3"/>
  <c r="R498" i="3" s="1"/>
  <c r="L497" i="3"/>
  <c r="L498" i="3" s="1"/>
  <c r="K505" i="3"/>
  <c r="U505" i="3"/>
  <c r="O505" i="3"/>
  <c r="L505" i="3"/>
  <c r="P505" i="3"/>
  <c r="F501" i="3"/>
  <c r="Z501" i="3"/>
  <c r="Q501" i="3"/>
  <c r="AB497" i="3"/>
  <c r="AB498" i="3" s="1"/>
  <c r="H497" i="3"/>
  <c r="H498" i="3" s="1"/>
  <c r="AC497" i="3"/>
  <c r="AC498" i="3" s="1"/>
  <c r="Z497" i="3"/>
  <c r="Z498" i="3" s="1"/>
  <c r="AA505" i="3"/>
  <c r="AF488" i="3"/>
  <c r="AE488" i="3"/>
  <c r="G505" i="3"/>
  <c r="AC505" i="3"/>
  <c r="J505" i="3"/>
  <c r="C510" i="3"/>
  <c r="K510" i="3" s="1"/>
  <c r="B511" i="3"/>
  <c r="AC509" i="3"/>
  <c r="W501" i="3"/>
  <c r="K501" i="3"/>
  <c r="S501" i="3"/>
  <c r="N497" i="3"/>
  <c r="N498" i="3" s="1"/>
  <c r="AA497" i="3"/>
  <c r="AA498" i="3" s="1"/>
  <c r="X497" i="3"/>
  <c r="X498" i="3" s="1"/>
  <c r="V505" i="3"/>
  <c r="F505" i="3"/>
  <c r="H505" i="3"/>
  <c r="O509" i="3"/>
  <c r="M501" i="3"/>
  <c r="O501" i="3"/>
  <c r="X501" i="3"/>
  <c r="W497" i="3"/>
  <c r="W498" i="3" s="1"/>
  <c r="G497" i="3"/>
  <c r="G498" i="3" s="1"/>
  <c r="K497" i="3"/>
  <c r="K498" i="3" s="1"/>
  <c r="H105" i="2" l="1"/>
  <c r="E114" i="2"/>
  <c r="D115" i="2"/>
  <c r="AA514" i="3"/>
  <c r="AD509" i="3"/>
  <c r="N503" i="3"/>
  <c r="Z514" i="3"/>
  <c r="K514" i="3"/>
  <c r="V514" i="3"/>
  <c r="Y514" i="3"/>
  <c r="U514" i="3"/>
  <c r="G514" i="3"/>
  <c r="U510" i="3"/>
  <c r="Q502" i="3"/>
  <c r="Q503" i="3" s="1"/>
  <c r="S510" i="3"/>
  <c r="T510" i="3"/>
  <c r="L514" i="3"/>
  <c r="H510" i="3"/>
  <c r="Z506" i="3"/>
  <c r="Y506" i="3"/>
  <c r="F510" i="3"/>
  <c r="AC510" i="3"/>
  <c r="AA506" i="3"/>
  <c r="W502" i="3"/>
  <c r="W503" i="3" s="1"/>
  <c r="R510" i="3"/>
  <c r="G510" i="3"/>
  <c r="L506" i="3"/>
  <c r="J502" i="3"/>
  <c r="J503" i="3" s="1"/>
  <c r="P510" i="3"/>
  <c r="H506" i="3"/>
  <c r="R502" i="3"/>
  <c r="R503" i="3" s="1"/>
  <c r="J510" i="3"/>
  <c r="G506" i="3"/>
  <c r="M506" i="3"/>
  <c r="AC502" i="3"/>
  <c r="AC503" i="3" s="1"/>
  <c r="I510" i="3"/>
  <c r="Y510" i="3"/>
  <c r="M510" i="3"/>
  <c r="AA510" i="3"/>
  <c r="P506" i="3"/>
  <c r="S506" i="3"/>
  <c r="U502" i="3"/>
  <c r="U503" i="3" s="1"/>
  <c r="AC506" i="3"/>
  <c r="V510" i="3"/>
  <c r="O510" i="3"/>
  <c r="AB510" i="3"/>
  <c r="N510" i="3"/>
  <c r="F506" i="3"/>
  <c r="N506" i="3"/>
  <c r="K502" i="3"/>
  <c r="K503" i="3" s="1"/>
  <c r="X514" i="3"/>
  <c r="AD501" i="3"/>
  <c r="I506" i="3"/>
  <c r="O506" i="3"/>
  <c r="X502" i="3"/>
  <c r="X503" i="3" s="1"/>
  <c r="M514" i="3"/>
  <c r="K506" i="3"/>
  <c r="C507" i="3"/>
  <c r="N507" i="3" s="1"/>
  <c r="U506" i="3"/>
  <c r="R506" i="3"/>
  <c r="I502" i="3"/>
  <c r="I503" i="3" s="1"/>
  <c r="AB502" i="3"/>
  <c r="AB503" i="3" s="1"/>
  <c r="S502" i="3"/>
  <c r="S503" i="3" s="1"/>
  <c r="F514" i="3"/>
  <c r="S514" i="3"/>
  <c r="G502" i="3"/>
  <c r="G503" i="3" s="1"/>
  <c r="F502" i="3"/>
  <c r="T514" i="3"/>
  <c r="AC514" i="3"/>
  <c r="B516" i="3"/>
  <c r="C515" i="3"/>
  <c r="G515" i="3" s="1"/>
  <c r="B512" i="3"/>
  <c r="C511" i="3"/>
  <c r="U511" i="3" s="1"/>
  <c r="AD497" i="3"/>
  <c r="AD498" i="3" s="1"/>
  <c r="AE498" i="3" s="1"/>
  <c r="F498" i="3"/>
  <c r="P502" i="3"/>
  <c r="P503" i="3" s="1"/>
  <c r="L502" i="3"/>
  <c r="L503" i="3" s="1"/>
  <c r="M502" i="3"/>
  <c r="M503" i="3" s="1"/>
  <c r="AA502" i="3"/>
  <c r="AA503" i="3" s="1"/>
  <c r="H514" i="3"/>
  <c r="I514" i="3"/>
  <c r="O514" i="3"/>
  <c r="Z510" i="3"/>
  <c r="Q510" i="3"/>
  <c r="AB506" i="3"/>
  <c r="X506" i="3"/>
  <c r="V506" i="3"/>
  <c r="Y502" i="3"/>
  <c r="Y503" i="3" s="1"/>
  <c r="H502" i="3"/>
  <c r="H503" i="3" s="1"/>
  <c r="V502" i="3"/>
  <c r="V503" i="3" s="1"/>
  <c r="W514" i="3"/>
  <c r="N514" i="3"/>
  <c r="C519" i="3"/>
  <c r="Y519" i="3" s="1"/>
  <c r="B520" i="3"/>
  <c r="B524" i="3"/>
  <c r="AD505" i="3"/>
  <c r="X510" i="3"/>
  <c r="W510" i="3"/>
  <c r="L510" i="3"/>
  <c r="W506" i="3"/>
  <c r="T506" i="3"/>
  <c r="J506" i="3"/>
  <c r="O502" i="3"/>
  <c r="O503" i="3" s="1"/>
  <c r="T502" i="3"/>
  <c r="T503" i="3" s="1"/>
  <c r="Z502" i="3"/>
  <c r="Z503" i="3" s="1"/>
  <c r="R514" i="3"/>
  <c r="J514" i="3"/>
  <c r="Q514" i="3"/>
  <c r="P514" i="3"/>
  <c r="D116" i="2" l="1"/>
  <c r="E115" i="2"/>
  <c r="N508" i="3"/>
  <c r="X507" i="3"/>
  <c r="X508" i="3" s="1"/>
  <c r="X519" i="3"/>
  <c r="AA519" i="3"/>
  <c r="AB519" i="3"/>
  <c r="Q507" i="3"/>
  <c r="Q508" i="3" s="1"/>
  <c r="I519" i="3"/>
  <c r="AB507" i="3"/>
  <c r="AB508" i="3" s="1"/>
  <c r="R515" i="3"/>
  <c r="N519" i="3"/>
  <c r="H519" i="3"/>
  <c r="Z515" i="3"/>
  <c r="F515" i="3"/>
  <c r="G519" i="3"/>
  <c r="W519" i="3"/>
  <c r="L519" i="3"/>
  <c r="S511" i="3"/>
  <c r="H515" i="3"/>
  <c r="I515" i="3"/>
  <c r="V519" i="3"/>
  <c r="O519" i="3"/>
  <c r="R519" i="3"/>
  <c r="L511" i="3"/>
  <c r="AC515" i="3"/>
  <c r="V515" i="3"/>
  <c r="Y507" i="3"/>
  <c r="Y508" i="3" s="1"/>
  <c r="AD506" i="3"/>
  <c r="W511" i="3"/>
  <c r="T515" i="3"/>
  <c r="K519" i="3"/>
  <c r="M519" i="3"/>
  <c r="N511" i="3"/>
  <c r="L515" i="3"/>
  <c r="J507" i="3"/>
  <c r="J508" i="3" s="1"/>
  <c r="Z519" i="3"/>
  <c r="P519" i="3"/>
  <c r="Q519" i="3"/>
  <c r="F519" i="3"/>
  <c r="AA511" i="3"/>
  <c r="P515" i="3"/>
  <c r="AD502" i="3"/>
  <c r="AD503" i="3" s="1"/>
  <c r="AE503" i="3" s="1"/>
  <c r="F503" i="3"/>
  <c r="T507" i="3"/>
  <c r="T508" i="3" s="1"/>
  <c r="K511" i="3"/>
  <c r="M511" i="3"/>
  <c r="F511" i="3"/>
  <c r="S507" i="3"/>
  <c r="S508" i="3" s="1"/>
  <c r="V507" i="3"/>
  <c r="V508" i="3" s="1"/>
  <c r="Y511" i="3"/>
  <c r="Q511" i="3"/>
  <c r="G511" i="3"/>
  <c r="C512" i="3"/>
  <c r="K512" i="3" s="1"/>
  <c r="O515" i="3"/>
  <c r="M515" i="3"/>
  <c r="AA515" i="3"/>
  <c r="Z507" i="3"/>
  <c r="Z508" i="3" s="1"/>
  <c r="AC507" i="3"/>
  <c r="AC508" i="3" s="1"/>
  <c r="O507" i="3"/>
  <c r="O508" i="3" s="1"/>
  <c r="B525" i="3"/>
  <c r="B529" i="3"/>
  <c r="C524" i="3"/>
  <c r="X524" i="3" s="1"/>
  <c r="P511" i="3"/>
  <c r="H511" i="3"/>
  <c r="O511" i="3"/>
  <c r="W515" i="3"/>
  <c r="AD514" i="3"/>
  <c r="M507" i="3"/>
  <c r="M508" i="3" s="1"/>
  <c r="G507" i="3"/>
  <c r="G508" i="3" s="1"/>
  <c r="H507" i="3"/>
  <c r="H508" i="3" s="1"/>
  <c r="B521" i="3"/>
  <c r="C520" i="3"/>
  <c r="U520" i="3" s="1"/>
  <c r="V511" i="3"/>
  <c r="AC511" i="3"/>
  <c r="R511" i="3"/>
  <c r="X515" i="3"/>
  <c r="Q515" i="3"/>
  <c r="K515" i="3"/>
  <c r="W507" i="3"/>
  <c r="W508" i="3" s="1"/>
  <c r="AA507" i="3"/>
  <c r="AA508" i="3" s="1"/>
  <c r="L507" i="3"/>
  <c r="L508" i="3" s="1"/>
  <c r="S519" i="3"/>
  <c r="AC519" i="3"/>
  <c r="AB511" i="3"/>
  <c r="X511" i="3"/>
  <c r="T511" i="3"/>
  <c r="Y515" i="3"/>
  <c r="J515" i="3"/>
  <c r="U515" i="3"/>
  <c r="B517" i="3"/>
  <c r="C516" i="3"/>
  <c r="AA516" i="3" s="1"/>
  <c r="K507" i="3"/>
  <c r="K508" i="3" s="1"/>
  <c r="F507" i="3"/>
  <c r="P507" i="3"/>
  <c r="P508" i="3" s="1"/>
  <c r="T519" i="3"/>
  <c r="U519" i="3"/>
  <c r="J519" i="3"/>
  <c r="J511" i="3"/>
  <c r="I511" i="3"/>
  <c r="Z511" i="3"/>
  <c r="N515" i="3"/>
  <c r="AB515" i="3"/>
  <c r="S515" i="3"/>
  <c r="U507" i="3"/>
  <c r="U508" i="3" s="1"/>
  <c r="R507" i="3"/>
  <c r="R508" i="3" s="1"/>
  <c r="I507" i="3"/>
  <c r="I508" i="3" s="1"/>
  <c r="AD510" i="3"/>
  <c r="E116" i="2" l="1"/>
  <c r="D117" i="2"/>
  <c r="E117" i="2" s="1"/>
  <c r="I524" i="3"/>
  <c r="S524" i="3"/>
  <c r="AA520" i="3"/>
  <c r="G520" i="3"/>
  <c r="P524" i="3"/>
  <c r="F520" i="3"/>
  <c r="H524" i="3"/>
  <c r="J524" i="3"/>
  <c r="AA512" i="3"/>
  <c r="AA513" i="3" s="1"/>
  <c r="J520" i="3"/>
  <c r="N524" i="3"/>
  <c r="Z520" i="3"/>
  <c r="AB524" i="3"/>
  <c r="O520" i="3"/>
  <c r="U524" i="3"/>
  <c r="T512" i="3"/>
  <c r="T513" i="3" s="1"/>
  <c r="P520" i="3"/>
  <c r="R524" i="3"/>
  <c r="Y512" i="3"/>
  <c r="Y513" i="3" s="1"/>
  <c r="AD519" i="3"/>
  <c r="K520" i="3"/>
  <c r="AD515" i="3"/>
  <c r="H520" i="3"/>
  <c r="M520" i="3"/>
  <c r="T520" i="3"/>
  <c r="AB520" i="3"/>
  <c r="L520" i="3"/>
  <c r="Y520" i="3"/>
  <c r="M524" i="3"/>
  <c r="Q516" i="3"/>
  <c r="C525" i="3"/>
  <c r="S525" i="3" s="1"/>
  <c r="B526" i="3"/>
  <c r="U516" i="3"/>
  <c r="Z516" i="3"/>
  <c r="C517" i="3"/>
  <c r="O517" i="3" s="1"/>
  <c r="J516" i="3"/>
  <c r="L524" i="3"/>
  <c r="Z524" i="3"/>
  <c r="Q524" i="3"/>
  <c r="P512" i="3"/>
  <c r="P513" i="3" s="1"/>
  <c r="Q512" i="3"/>
  <c r="Q513" i="3" s="1"/>
  <c r="G512" i="3"/>
  <c r="G513" i="3" s="1"/>
  <c r="L516" i="3"/>
  <c r="P516" i="3"/>
  <c r="T516" i="3"/>
  <c r="S520" i="3"/>
  <c r="W520" i="3"/>
  <c r="T524" i="3"/>
  <c r="K524" i="3"/>
  <c r="V524" i="3"/>
  <c r="H512" i="3"/>
  <c r="H513" i="3" s="1"/>
  <c r="U512" i="3"/>
  <c r="U513" i="3" s="1"/>
  <c r="X512" i="3"/>
  <c r="X513" i="3" s="1"/>
  <c r="R516" i="3"/>
  <c r="X516" i="3"/>
  <c r="V516" i="3"/>
  <c r="C521" i="3"/>
  <c r="H521" i="3" s="1"/>
  <c r="B522" i="3"/>
  <c r="Y524" i="3"/>
  <c r="W512" i="3"/>
  <c r="W513" i="3" s="1"/>
  <c r="I512" i="3"/>
  <c r="I513" i="3" s="1"/>
  <c r="S512" i="3"/>
  <c r="S513" i="3" s="1"/>
  <c r="AD507" i="3"/>
  <c r="AD508" i="3" s="1"/>
  <c r="AE508" i="3" s="1"/>
  <c r="F508" i="3"/>
  <c r="K516" i="3"/>
  <c r="H516" i="3"/>
  <c r="Y516" i="3"/>
  <c r="N516" i="3"/>
  <c r="AB516" i="3"/>
  <c r="V520" i="3"/>
  <c r="X520" i="3"/>
  <c r="N520" i="3"/>
  <c r="I520" i="3"/>
  <c r="AC524" i="3"/>
  <c r="G524" i="3"/>
  <c r="F524" i="3"/>
  <c r="O512" i="3"/>
  <c r="O513" i="3" s="1"/>
  <c r="AB512" i="3"/>
  <c r="AB513" i="3" s="1"/>
  <c r="N512" i="3"/>
  <c r="N513" i="3" s="1"/>
  <c r="AD511" i="3"/>
  <c r="G516" i="3"/>
  <c r="B534" i="3"/>
  <c r="C529" i="3"/>
  <c r="V529" i="3" s="1"/>
  <c r="B530" i="3"/>
  <c r="S516" i="3"/>
  <c r="M516" i="3"/>
  <c r="F512" i="3"/>
  <c r="L512" i="3"/>
  <c r="L513" i="3" s="1"/>
  <c r="O516" i="3"/>
  <c r="I516" i="3"/>
  <c r="F516" i="3"/>
  <c r="Q520" i="3"/>
  <c r="AC520" i="3"/>
  <c r="R520" i="3"/>
  <c r="AA524" i="3"/>
  <c r="W524" i="3"/>
  <c r="O524" i="3"/>
  <c r="V512" i="3"/>
  <c r="V513" i="3" s="1"/>
  <c r="R512" i="3"/>
  <c r="R513" i="3" s="1"/>
  <c r="AC512" i="3"/>
  <c r="AC513" i="3" s="1"/>
  <c r="K513" i="3"/>
  <c r="W516" i="3"/>
  <c r="AC516" i="3"/>
  <c r="Z512" i="3"/>
  <c r="Z513" i="3" s="1"/>
  <c r="J512" i="3"/>
  <c r="J513" i="3" s="1"/>
  <c r="M512" i="3"/>
  <c r="M513" i="3" s="1"/>
  <c r="O518" i="3" l="1"/>
  <c r="J525" i="3"/>
  <c r="I517" i="3"/>
  <c r="I518" i="3" s="1"/>
  <c r="M517" i="3"/>
  <c r="M518" i="3" s="1"/>
  <c r="G529" i="3"/>
  <c r="G525" i="3"/>
  <c r="K525" i="3"/>
  <c r="G517" i="3"/>
  <c r="G518" i="3" s="1"/>
  <c r="AC529" i="3"/>
  <c r="N517" i="3"/>
  <c r="N518" i="3" s="1"/>
  <c r="R529" i="3"/>
  <c r="Q517" i="3"/>
  <c r="Q518" i="3" s="1"/>
  <c r="S529" i="3"/>
  <c r="AA521" i="3"/>
  <c r="X521" i="3"/>
  <c r="AD524" i="3"/>
  <c r="V521" i="3"/>
  <c r="M521" i="3"/>
  <c r="I521" i="3"/>
  <c r="X529" i="3"/>
  <c r="S521" i="3"/>
  <c r="Q521" i="3"/>
  <c r="N529" i="3"/>
  <c r="R521" i="3"/>
  <c r="W521" i="3"/>
  <c r="Z525" i="3"/>
  <c r="AD512" i="3"/>
  <c r="AD513" i="3" s="1"/>
  <c r="AE513" i="3" s="1"/>
  <c r="Q529" i="3"/>
  <c r="J521" i="3"/>
  <c r="T521" i="3"/>
  <c r="AC525" i="3"/>
  <c r="Z529" i="3"/>
  <c r="L521" i="3"/>
  <c r="W517" i="3"/>
  <c r="W518" i="3" s="1"/>
  <c r="AB525" i="3"/>
  <c r="AA529" i="3"/>
  <c r="K529" i="3"/>
  <c r="O521" i="3"/>
  <c r="G521" i="3"/>
  <c r="O525" i="3"/>
  <c r="Z517" i="3"/>
  <c r="Z518" i="3" s="1"/>
  <c r="B531" i="3"/>
  <c r="C530" i="3"/>
  <c r="K530" i="3" s="1"/>
  <c r="F513" i="3"/>
  <c r="U517" i="3"/>
  <c r="U518" i="3" s="1"/>
  <c r="V525" i="3"/>
  <c r="L529" i="3"/>
  <c r="M529" i="3"/>
  <c r="P529" i="3"/>
  <c r="AC521" i="3"/>
  <c r="C522" i="3"/>
  <c r="M522" i="3" s="1"/>
  <c r="AB521" i="3"/>
  <c r="P517" i="3"/>
  <c r="X517" i="3"/>
  <c r="X518" i="3" s="1"/>
  <c r="J517" i="3"/>
  <c r="J518" i="3" s="1"/>
  <c r="F525" i="3"/>
  <c r="Q525" i="3"/>
  <c r="Y525" i="3"/>
  <c r="B527" i="3"/>
  <c r="C526" i="3"/>
  <c r="S526" i="3" s="1"/>
  <c r="H529" i="3"/>
  <c r="AB529" i="3"/>
  <c r="J529" i="3"/>
  <c r="F521" i="3"/>
  <c r="AB517" i="3"/>
  <c r="AB518" i="3" s="1"/>
  <c r="R517" i="3"/>
  <c r="R518" i="3" s="1"/>
  <c r="F517" i="3"/>
  <c r="F518" i="3" s="1"/>
  <c r="I525" i="3"/>
  <c r="H525" i="3"/>
  <c r="T525" i="3"/>
  <c r="AD520" i="3"/>
  <c r="AC517" i="3"/>
  <c r="AC518" i="3" s="1"/>
  <c r="Y517" i="3"/>
  <c r="Y518" i="3" s="1"/>
  <c r="K517" i="3"/>
  <c r="K518" i="3" s="1"/>
  <c r="M525" i="3"/>
  <c r="X525" i="3"/>
  <c r="P525" i="3"/>
  <c r="AD516" i="3"/>
  <c r="I529" i="3"/>
  <c r="W529" i="3"/>
  <c r="U529" i="3"/>
  <c r="T529" i="3"/>
  <c r="U521" i="3"/>
  <c r="K521" i="3"/>
  <c r="P521" i="3"/>
  <c r="AA517" i="3"/>
  <c r="AA518" i="3" s="1"/>
  <c r="L517" i="3"/>
  <c r="L518" i="3" s="1"/>
  <c r="V517" i="3"/>
  <c r="V518" i="3" s="1"/>
  <c r="L525" i="3"/>
  <c r="R525" i="3"/>
  <c r="N525" i="3"/>
  <c r="O529" i="3"/>
  <c r="Y529" i="3"/>
  <c r="F529" i="3"/>
  <c r="C534" i="3"/>
  <c r="AA534" i="3" s="1"/>
  <c r="B535" i="3"/>
  <c r="B539" i="3"/>
  <c r="Y521" i="3"/>
  <c r="N521" i="3"/>
  <c r="Z521" i="3"/>
  <c r="T517" i="3"/>
  <c r="T518" i="3" s="1"/>
  <c r="H517" i="3"/>
  <c r="H518" i="3" s="1"/>
  <c r="S517" i="3"/>
  <c r="S518" i="3" s="1"/>
  <c r="AA525" i="3"/>
  <c r="U525" i="3"/>
  <c r="W525" i="3"/>
  <c r="T526" i="3" l="1"/>
  <c r="Y526" i="3"/>
  <c r="F526" i="3"/>
  <c r="M523" i="3"/>
  <c r="M526" i="3"/>
  <c r="Z526" i="3"/>
  <c r="H526" i="3"/>
  <c r="J526" i="3"/>
  <c r="R526" i="3"/>
  <c r="P526" i="3"/>
  <c r="AA526" i="3"/>
  <c r="L526" i="3"/>
  <c r="G526" i="3"/>
  <c r="N526" i="3"/>
  <c r="V526" i="3"/>
  <c r="N534" i="3"/>
  <c r="O526" i="3"/>
  <c r="U526" i="3"/>
  <c r="AC526" i="3"/>
  <c r="V534" i="3"/>
  <c r="R534" i="3"/>
  <c r="W526" i="3"/>
  <c r="T534" i="3"/>
  <c r="AB534" i="3"/>
  <c r="I526" i="3"/>
  <c r="W534" i="3"/>
  <c r="Q526" i="3"/>
  <c r="Q534" i="3"/>
  <c r="I534" i="3"/>
  <c r="AD517" i="3"/>
  <c r="AD518" i="3" s="1"/>
  <c r="AE518" i="3" s="1"/>
  <c r="Z534" i="3"/>
  <c r="P534" i="3"/>
  <c r="AB526" i="3"/>
  <c r="X526" i="3"/>
  <c r="K526" i="3"/>
  <c r="B540" i="3"/>
  <c r="C539" i="3"/>
  <c r="P539" i="3" s="1"/>
  <c r="B544" i="3"/>
  <c r="H534" i="3"/>
  <c r="C527" i="3"/>
  <c r="AB527" i="3" s="1"/>
  <c r="P518" i="3"/>
  <c r="Y522" i="3"/>
  <c r="Y523" i="3" s="1"/>
  <c r="I522" i="3"/>
  <c r="I523" i="3" s="1"/>
  <c r="F522" i="3"/>
  <c r="F523" i="3" s="1"/>
  <c r="F530" i="3"/>
  <c r="Q530" i="3"/>
  <c r="AA530" i="3"/>
  <c r="X522" i="3"/>
  <c r="X523" i="3" s="1"/>
  <c r="U522" i="3"/>
  <c r="U523" i="3" s="1"/>
  <c r="S522" i="3"/>
  <c r="S523" i="3" s="1"/>
  <c r="Z530" i="3"/>
  <c r="AC530" i="3"/>
  <c r="G530" i="3"/>
  <c r="Y530" i="3"/>
  <c r="Z522" i="3"/>
  <c r="Z523" i="3" s="1"/>
  <c r="G522" i="3"/>
  <c r="G523" i="3" s="1"/>
  <c r="Q522" i="3"/>
  <c r="Q523" i="3" s="1"/>
  <c r="AD521" i="3"/>
  <c r="H530" i="3"/>
  <c r="T530" i="3"/>
  <c r="M530" i="3"/>
  <c r="M534" i="3"/>
  <c r="Y534" i="3"/>
  <c r="U534" i="3"/>
  <c r="X534" i="3"/>
  <c r="N522" i="3"/>
  <c r="N523" i="3" s="1"/>
  <c r="AA522" i="3"/>
  <c r="AA523" i="3" s="1"/>
  <c r="AC522" i="3"/>
  <c r="AC523" i="3" s="1"/>
  <c r="L530" i="3"/>
  <c r="J530" i="3"/>
  <c r="R530" i="3"/>
  <c r="B532" i="3"/>
  <c r="C531" i="3"/>
  <c r="V531" i="3" s="1"/>
  <c r="H522" i="3"/>
  <c r="H523" i="3" s="1"/>
  <c r="F534" i="3"/>
  <c r="AD525" i="3"/>
  <c r="AB522" i="3"/>
  <c r="AB523" i="3" s="1"/>
  <c r="O522" i="3"/>
  <c r="O523" i="3" s="1"/>
  <c r="W522" i="3"/>
  <c r="W523" i="3" s="1"/>
  <c r="AB530" i="3"/>
  <c r="O530" i="3"/>
  <c r="N530" i="3"/>
  <c r="K522" i="3"/>
  <c r="K523" i="3" s="1"/>
  <c r="G534" i="3"/>
  <c r="L534" i="3"/>
  <c r="K534" i="3"/>
  <c r="J534" i="3"/>
  <c r="B536" i="3"/>
  <c r="C535" i="3"/>
  <c r="X535" i="3" s="1"/>
  <c r="AD529" i="3"/>
  <c r="R522" i="3"/>
  <c r="R523" i="3" s="1"/>
  <c r="P522" i="3"/>
  <c r="P523" i="3" s="1"/>
  <c r="J522" i="3"/>
  <c r="J523" i="3" s="1"/>
  <c r="W530" i="3"/>
  <c r="U530" i="3"/>
  <c r="S530" i="3"/>
  <c r="V530" i="3"/>
  <c r="AC534" i="3"/>
  <c r="O534" i="3"/>
  <c r="S534" i="3"/>
  <c r="L522" i="3"/>
  <c r="L523" i="3" s="1"/>
  <c r="T522" i="3"/>
  <c r="T523" i="3" s="1"/>
  <c r="V522" i="3"/>
  <c r="V523" i="3" s="1"/>
  <c r="P530" i="3"/>
  <c r="X530" i="3"/>
  <c r="I530" i="3"/>
  <c r="AB528" i="3" l="1"/>
  <c r="F535" i="3"/>
  <c r="L531" i="3"/>
  <c r="H535" i="3"/>
  <c r="G539" i="3"/>
  <c r="R539" i="3"/>
  <c r="AD526" i="3"/>
  <c r="AC539" i="3"/>
  <c r="Y535" i="3"/>
  <c r="S539" i="3"/>
  <c r="U535" i="3"/>
  <c r="P531" i="3"/>
  <c r="V539" i="3"/>
  <c r="M531" i="3"/>
  <c r="U527" i="3"/>
  <c r="U528" i="3" s="1"/>
  <c r="L527" i="3"/>
  <c r="L528" i="3" s="1"/>
  <c r="S527" i="3"/>
  <c r="S528" i="3" s="1"/>
  <c r="AD534" i="3"/>
  <c r="F531" i="3"/>
  <c r="X527" i="3"/>
  <c r="X528" i="3" s="1"/>
  <c r="AA527" i="3"/>
  <c r="AA528" i="3" s="1"/>
  <c r="O535" i="3"/>
  <c r="AA531" i="3"/>
  <c r="G531" i="3"/>
  <c r="Y527" i="3"/>
  <c r="Y528" i="3" s="1"/>
  <c r="Q527" i="3"/>
  <c r="Q528" i="3" s="1"/>
  <c r="AC531" i="3"/>
  <c r="T531" i="3"/>
  <c r="R527" i="3"/>
  <c r="R528" i="3" s="1"/>
  <c r="V527" i="3"/>
  <c r="V528" i="3" s="1"/>
  <c r="H531" i="3"/>
  <c r="Z531" i="3"/>
  <c r="T527" i="3"/>
  <c r="T528" i="3" s="1"/>
  <c r="M527" i="3"/>
  <c r="M528" i="3" s="1"/>
  <c r="T535" i="3"/>
  <c r="AB531" i="3"/>
  <c r="H527" i="3"/>
  <c r="H528" i="3" s="1"/>
  <c r="V535" i="3"/>
  <c r="R535" i="3"/>
  <c r="AD530" i="3"/>
  <c r="W539" i="3"/>
  <c r="Y539" i="3"/>
  <c r="O539" i="3"/>
  <c r="C536" i="3"/>
  <c r="T536" i="3" s="1"/>
  <c r="B537" i="3"/>
  <c r="AC535" i="3"/>
  <c r="S535" i="3"/>
  <c r="AB535" i="3"/>
  <c r="O531" i="3"/>
  <c r="AD522" i="3"/>
  <c r="AD523" i="3" s="1"/>
  <c r="AE523" i="3" s="1"/>
  <c r="O527" i="3"/>
  <c r="O528" i="3" s="1"/>
  <c r="Z527" i="3"/>
  <c r="Z528" i="3" s="1"/>
  <c r="N539" i="3"/>
  <c r="I539" i="3"/>
  <c r="AB539" i="3"/>
  <c r="AA535" i="3"/>
  <c r="Z535" i="3"/>
  <c r="G535" i="3"/>
  <c r="X531" i="3"/>
  <c r="Y531" i="3"/>
  <c r="J531" i="3"/>
  <c r="W527" i="3"/>
  <c r="W528" i="3" s="1"/>
  <c r="G527" i="3"/>
  <c r="G528" i="3" s="1"/>
  <c r="H539" i="3"/>
  <c r="U539" i="3"/>
  <c r="M539" i="3"/>
  <c r="L539" i="3"/>
  <c r="N535" i="3"/>
  <c r="L535" i="3"/>
  <c r="I535" i="3"/>
  <c r="N531" i="3"/>
  <c r="K531" i="3"/>
  <c r="U531" i="3"/>
  <c r="J527" i="3"/>
  <c r="J528" i="3" s="1"/>
  <c r="F527" i="3"/>
  <c r="F528" i="3" s="1"/>
  <c r="P527" i="3"/>
  <c r="P528" i="3" s="1"/>
  <c r="J539" i="3"/>
  <c r="T539" i="3"/>
  <c r="AA539" i="3"/>
  <c r="C540" i="3"/>
  <c r="L540" i="3" s="1"/>
  <c r="B541" i="3"/>
  <c r="P535" i="3"/>
  <c r="W535" i="3"/>
  <c r="M535" i="3"/>
  <c r="Q531" i="3"/>
  <c r="W531" i="3"/>
  <c r="C532" i="3"/>
  <c r="S532" i="3" s="1"/>
  <c r="AC527" i="3"/>
  <c r="AC528" i="3" s="1"/>
  <c r="I527" i="3"/>
  <c r="I528" i="3" s="1"/>
  <c r="K527" i="3"/>
  <c r="K528" i="3" s="1"/>
  <c r="F539" i="3"/>
  <c r="X539" i="3"/>
  <c r="C544" i="3"/>
  <c r="T544" i="3" s="1"/>
  <c r="B545" i="3"/>
  <c r="K535" i="3"/>
  <c r="J535" i="3"/>
  <c r="Q535" i="3"/>
  <c r="S531" i="3"/>
  <c r="I531" i="3"/>
  <c r="R531" i="3"/>
  <c r="N527" i="3"/>
  <c r="N528" i="3" s="1"/>
  <c r="Z539" i="3"/>
  <c r="Q539" i="3"/>
  <c r="K539" i="3"/>
  <c r="V540" i="3" l="1"/>
  <c r="R540" i="3"/>
  <c r="J540" i="3"/>
  <c r="F540" i="3"/>
  <c r="K540" i="3"/>
  <c r="L544" i="3"/>
  <c r="S533" i="3"/>
  <c r="W540" i="3"/>
  <c r="AB544" i="3"/>
  <c r="AD531" i="3"/>
  <c r="M544" i="3"/>
  <c r="J536" i="3"/>
  <c r="R544" i="3"/>
  <c r="W536" i="3"/>
  <c r="X544" i="3"/>
  <c r="M536" i="3"/>
  <c r="AD535" i="3"/>
  <c r="AB536" i="3"/>
  <c r="X536" i="3"/>
  <c r="N544" i="3"/>
  <c r="AA544" i="3"/>
  <c r="AC544" i="3"/>
  <c r="P544" i="3"/>
  <c r="O532" i="3"/>
  <c r="O533" i="3" s="1"/>
  <c r="U540" i="3"/>
  <c r="H540" i="3"/>
  <c r="Y536" i="3"/>
  <c r="AD539" i="3"/>
  <c r="R532" i="3"/>
  <c r="R533" i="3" s="1"/>
  <c r="Y532" i="3"/>
  <c r="Y533" i="3" s="1"/>
  <c r="G532" i="3"/>
  <c r="G533" i="3" s="1"/>
  <c r="C537" i="3"/>
  <c r="H537" i="3" s="1"/>
  <c r="AA532" i="3"/>
  <c r="AA533" i="3" s="1"/>
  <c r="H536" i="3"/>
  <c r="Q536" i="3"/>
  <c r="W532" i="3"/>
  <c r="W533" i="3" s="1"/>
  <c r="Q532" i="3"/>
  <c r="Q533" i="3" s="1"/>
  <c r="U532" i="3"/>
  <c r="U533" i="3" s="1"/>
  <c r="J544" i="3"/>
  <c r="Z544" i="3"/>
  <c r="B546" i="3"/>
  <c r="C545" i="3"/>
  <c r="I545" i="3" s="1"/>
  <c r="I532" i="3"/>
  <c r="I533" i="3" s="1"/>
  <c r="N532" i="3"/>
  <c r="N533" i="3" s="1"/>
  <c r="H532" i="3"/>
  <c r="H533" i="3" s="1"/>
  <c r="S540" i="3"/>
  <c r="AC540" i="3"/>
  <c r="B542" i="3"/>
  <c r="C541" i="3"/>
  <c r="X541" i="3" s="1"/>
  <c r="T540" i="3"/>
  <c r="AA536" i="3"/>
  <c r="S536" i="3"/>
  <c r="U536" i="3"/>
  <c r="L532" i="3"/>
  <c r="L533" i="3" s="1"/>
  <c r="AC532" i="3"/>
  <c r="AC533" i="3" s="1"/>
  <c r="Z532" i="3"/>
  <c r="Z533" i="3" s="1"/>
  <c r="G540" i="3"/>
  <c r="P540" i="3"/>
  <c r="Z540" i="3"/>
  <c r="P536" i="3"/>
  <c r="Z536" i="3"/>
  <c r="V536" i="3"/>
  <c r="G544" i="3"/>
  <c r="O544" i="3"/>
  <c r="Q544" i="3"/>
  <c r="F532" i="3"/>
  <c r="P532" i="3"/>
  <c r="P533" i="3" s="1"/>
  <c r="V532" i="3"/>
  <c r="V533" i="3" s="1"/>
  <c r="X540" i="3"/>
  <c r="M540" i="3"/>
  <c r="Q540" i="3"/>
  <c r="I536" i="3"/>
  <c r="R536" i="3"/>
  <c r="O536" i="3"/>
  <c r="U544" i="3"/>
  <c r="I544" i="3"/>
  <c r="S544" i="3"/>
  <c r="F544" i="3"/>
  <c r="H544" i="3"/>
  <c r="X532" i="3"/>
  <c r="X533" i="3" s="1"/>
  <c r="T532" i="3"/>
  <c r="T533" i="3" s="1"/>
  <c r="K532" i="3"/>
  <c r="K533" i="3" s="1"/>
  <c r="O540" i="3"/>
  <c r="I540" i="3"/>
  <c r="N540" i="3"/>
  <c r="AD527" i="3"/>
  <c r="AD528" i="3" s="1"/>
  <c r="AE528" i="3" s="1"/>
  <c r="F536" i="3"/>
  <c r="N536" i="3"/>
  <c r="K536" i="3"/>
  <c r="Y544" i="3"/>
  <c r="V544" i="3"/>
  <c r="K544" i="3"/>
  <c r="W544" i="3"/>
  <c r="J532" i="3"/>
  <c r="J533" i="3" s="1"/>
  <c r="AB532" i="3"/>
  <c r="AB533" i="3" s="1"/>
  <c r="M532" i="3"/>
  <c r="M533" i="3" s="1"/>
  <c r="Y540" i="3"/>
  <c r="AB540" i="3"/>
  <c r="AA540" i="3"/>
  <c r="AC536" i="3"/>
  <c r="L536" i="3"/>
  <c r="G536" i="3"/>
  <c r="F537" i="3" l="1"/>
  <c r="F538" i="3" s="1"/>
  <c r="N545" i="3"/>
  <c r="O545" i="3"/>
  <c r="G545" i="3"/>
  <c r="K545" i="3"/>
  <c r="M541" i="3"/>
  <c r="AA541" i="3"/>
  <c r="P537" i="3"/>
  <c r="P538" i="3" s="1"/>
  <c r="Z541" i="3"/>
  <c r="U545" i="3"/>
  <c r="W537" i="3"/>
  <c r="W538" i="3" s="1"/>
  <c r="H538" i="3"/>
  <c r="P545" i="3"/>
  <c r="M545" i="3"/>
  <c r="U537" i="3"/>
  <c r="U538" i="3" s="1"/>
  <c r="F545" i="3"/>
  <c r="Q537" i="3"/>
  <c r="Q538" i="3" s="1"/>
  <c r="AD540" i="3"/>
  <c r="G541" i="3"/>
  <c r="H541" i="3"/>
  <c r="O541" i="3"/>
  <c r="T545" i="3"/>
  <c r="AA545" i="3"/>
  <c r="S541" i="3"/>
  <c r="U541" i="3"/>
  <c r="AB541" i="3"/>
  <c r="J545" i="3"/>
  <c r="AB545" i="3"/>
  <c r="X537" i="3"/>
  <c r="X538" i="3" s="1"/>
  <c r="Q541" i="3"/>
  <c r="I541" i="3"/>
  <c r="L545" i="3"/>
  <c r="Y545" i="3"/>
  <c r="O537" i="3"/>
  <c r="O538" i="3" s="1"/>
  <c r="R537" i="3"/>
  <c r="R538" i="3" s="1"/>
  <c r="K541" i="3"/>
  <c r="W545" i="3"/>
  <c r="H545" i="3"/>
  <c r="AB537" i="3"/>
  <c r="AB538" i="3" s="1"/>
  <c r="AC537" i="3"/>
  <c r="AC538" i="3" s="1"/>
  <c r="I537" i="3"/>
  <c r="I538" i="3" s="1"/>
  <c r="AC541" i="3"/>
  <c r="Y541" i="3"/>
  <c r="L541" i="3"/>
  <c r="S545" i="3"/>
  <c r="L537" i="3"/>
  <c r="L538" i="3" s="1"/>
  <c r="K537" i="3"/>
  <c r="K538" i="3" s="1"/>
  <c r="S537" i="3"/>
  <c r="S538" i="3" s="1"/>
  <c r="AD532" i="3"/>
  <c r="AD533" i="3" s="1"/>
  <c r="AE533" i="3" s="1"/>
  <c r="F533" i="3"/>
  <c r="AD536" i="3"/>
  <c r="R541" i="3"/>
  <c r="J541" i="3"/>
  <c r="C542" i="3"/>
  <c r="U542" i="3" s="1"/>
  <c r="AC545" i="3"/>
  <c r="Q545" i="3"/>
  <c r="R545" i="3"/>
  <c r="N537" i="3"/>
  <c r="N538" i="3" s="1"/>
  <c r="Y537" i="3"/>
  <c r="Y538" i="3" s="1"/>
  <c r="T537" i="3"/>
  <c r="T538" i="3" s="1"/>
  <c r="AD544" i="3"/>
  <c r="N541" i="3"/>
  <c r="V541" i="3"/>
  <c r="T541" i="3"/>
  <c r="V537" i="3"/>
  <c r="V538" i="3" s="1"/>
  <c r="G537" i="3"/>
  <c r="G538" i="3" s="1"/>
  <c r="Z537" i="3"/>
  <c r="Z538" i="3" s="1"/>
  <c r="W541" i="3"/>
  <c r="F541" i="3"/>
  <c r="P541" i="3"/>
  <c r="Z545" i="3"/>
  <c r="X545" i="3"/>
  <c r="V545" i="3"/>
  <c r="C546" i="3"/>
  <c r="V546" i="3" s="1"/>
  <c r="B547" i="3"/>
  <c r="J537" i="3"/>
  <c r="J538" i="3" s="1"/>
  <c r="AA537" i="3"/>
  <c r="AA538" i="3" s="1"/>
  <c r="M537" i="3"/>
  <c r="M538" i="3" s="1"/>
  <c r="U543" i="3" l="1"/>
  <c r="H542" i="3"/>
  <c r="H543" i="3" s="1"/>
  <c r="S542" i="3"/>
  <c r="S543" i="3" s="1"/>
  <c r="N546" i="3"/>
  <c r="L542" i="3"/>
  <c r="L543" i="3" s="1"/>
  <c r="Z546" i="3"/>
  <c r="AA546" i="3"/>
  <c r="O542" i="3"/>
  <c r="O543" i="3" s="1"/>
  <c r="T542" i="3"/>
  <c r="T543" i="3" s="1"/>
  <c r="I546" i="3"/>
  <c r="O546" i="3"/>
  <c r="P542" i="3"/>
  <c r="P543" i="3" s="1"/>
  <c r="W542" i="3"/>
  <c r="W543" i="3" s="1"/>
  <c r="V542" i="3"/>
  <c r="V543" i="3" s="1"/>
  <c r="L546" i="3"/>
  <c r="AB546" i="3"/>
  <c r="AA542" i="3"/>
  <c r="AA543" i="3" s="1"/>
  <c r="R542" i="3"/>
  <c r="R543" i="3" s="1"/>
  <c r="P546" i="3"/>
  <c r="U546" i="3"/>
  <c r="AD545" i="3"/>
  <c r="X542" i="3"/>
  <c r="X543" i="3" s="1"/>
  <c r="R546" i="3"/>
  <c r="G542" i="3"/>
  <c r="G543" i="3" s="1"/>
  <c r="W546" i="3"/>
  <c r="N542" i="3"/>
  <c r="N543" i="3" s="1"/>
  <c r="K542" i="3"/>
  <c r="K543" i="3" s="1"/>
  <c r="AD541" i="3"/>
  <c r="C547" i="3"/>
  <c r="Z547" i="3" s="1"/>
  <c r="S546" i="3"/>
  <c r="J546" i="3"/>
  <c r="Q546" i="3"/>
  <c r="F542" i="3"/>
  <c r="F543" i="3" s="1"/>
  <c r="Q542" i="3"/>
  <c r="Q543" i="3" s="1"/>
  <c r="AD537" i="3"/>
  <c r="AD538" i="3" s="1"/>
  <c r="AE538" i="3" s="1"/>
  <c r="J542" i="3"/>
  <c r="J543" i="3" s="1"/>
  <c r="Y546" i="3"/>
  <c r="X546" i="3"/>
  <c r="G546" i="3"/>
  <c r="K546" i="3"/>
  <c r="F546" i="3"/>
  <c r="Z542" i="3"/>
  <c r="Z543" i="3" s="1"/>
  <c r="Y542" i="3"/>
  <c r="Y543" i="3" s="1"/>
  <c r="M542" i="3"/>
  <c r="M543" i="3" s="1"/>
  <c r="T546" i="3"/>
  <c r="M546" i="3"/>
  <c r="AC546" i="3"/>
  <c r="H546" i="3"/>
  <c r="AC542" i="3"/>
  <c r="AC543" i="3" s="1"/>
  <c r="I542" i="3"/>
  <c r="I543" i="3" s="1"/>
  <c r="AB542" i="3"/>
  <c r="AB543" i="3" s="1"/>
  <c r="Z548" i="3" l="1"/>
  <c r="AA547" i="3"/>
  <c r="AA548" i="3" s="1"/>
  <c r="H547" i="3"/>
  <c r="H548" i="3" s="1"/>
  <c r="J547" i="3"/>
  <c r="J548" i="3" s="1"/>
  <c r="T547" i="3"/>
  <c r="T548" i="3" s="1"/>
  <c r="K547" i="3"/>
  <c r="K548" i="3" s="1"/>
  <c r="U547" i="3"/>
  <c r="U548" i="3" s="1"/>
  <c r="O547" i="3"/>
  <c r="O548" i="3" s="1"/>
  <c r="Q547" i="3"/>
  <c r="Q548" i="3" s="1"/>
  <c r="R547" i="3"/>
  <c r="R548" i="3" s="1"/>
  <c r="V547" i="3"/>
  <c r="V548" i="3" s="1"/>
  <c r="L547" i="3"/>
  <c r="L548" i="3" s="1"/>
  <c r="G547" i="3"/>
  <c r="G548" i="3" s="1"/>
  <c r="P547" i="3"/>
  <c r="P548" i="3" s="1"/>
  <c r="M547" i="3"/>
  <c r="M548" i="3" s="1"/>
  <c r="S547" i="3"/>
  <c r="S548" i="3" s="1"/>
  <c r="F547" i="3"/>
  <c r="F548" i="3" s="1"/>
  <c r="AD542" i="3"/>
  <c r="AD543" i="3" s="1"/>
  <c r="AE543" i="3" s="1"/>
  <c r="W547" i="3"/>
  <c r="W548" i="3" s="1"/>
  <c r="AC547" i="3"/>
  <c r="AC548" i="3" s="1"/>
  <c r="X547" i="3"/>
  <c r="X548" i="3" s="1"/>
  <c r="AD546" i="3"/>
  <c r="Y547" i="3"/>
  <c r="Y548" i="3" s="1"/>
  <c r="N547" i="3"/>
  <c r="N548" i="3" s="1"/>
  <c r="AB547" i="3"/>
  <c r="AB548" i="3" s="1"/>
  <c r="I547" i="3"/>
  <c r="I548" i="3" s="1"/>
  <c r="AD547" i="3" l="1"/>
  <c r="AD548" i="3" s="1"/>
  <c r="AF548" i="3" l="1"/>
  <c r="AE548" i="3"/>
  <c r="H117" i="2" l="1"/>
</calcChain>
</file>

<file path=xl/sharedStrings.xml><?xml version="1.0" encoding="utf-8"?>
<sst xmlns="http://schemas.openxmlformats.org/spreadsheetml/2006/main" count="3628" uniqueCount="61">
  <si>
    <t>CANTIDAD EN:</t>
  </si>
  <si>
    <t>MODALIDAD:</t>
  </si>
  <si>
    <t>OFERENTE:</t>
  </si>
  <si>
    <t>EXPEDIENTE:</t>
  </si>
  <si>
    <t>PRODUCTO:</t>
  </si>
  <si>
    <t>MES DE SUMINISTRO</t>
  </si>
  <si>
    <t xml:space="preserve">ENERGÍA SOLICITADA (kWh) </t>
  </si>
  <si>
    <t>PORCENTAJE ENERGÍA OFRECIDA</t>
  </si>
  <si>
    <t>ENERGÍA OFRECIDA (kWh)</t>
  </si>
  <si>
    <t>PRECIO OFERTADO ($/kWh)</t>
  </si>
  <si>
    <t>PRODUCTOS:</t>
  </si>
  <si>
    <t>AÑO</t>
  </si>
  <si>
    <t>Nota.</t>
  </si>
  <si>
    <t>2. La energia ofertada se despachara conforme a las cantidades horarias de este anexo</t>
  </si>
  <si>
    <t xml:space="preserve">NOMBRE REPRESENTANTE LEGAL </t>
  </si>
  <si>
    <t>TOTAL</t>
  </si>
  <si>
    <t xml:space="preserve"> CANTIDADES DE ENERGIA Y PRECIO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</si>
  <si>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</si>
  <si>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</si>
  <si>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</si>
  <si>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</si>
  <si>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</si>
  <si>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</si>
  <si>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</si>
  <si>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</si>
  <si>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</si>
  <si>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</si>
  <si>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</si>
  <si>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</si>
  <si>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</si>
  <si>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</si>
  <si>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</si>
  <si>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</si>
  <si>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</si>
  <si>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</si>
  <si>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</si>
  <si>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</si>
  <si>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</si>
  <si>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</si>
  <si>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</si>
  <si>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</si>
  <si>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</si>
  <si>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</si>
  <si>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</si>
  <si>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MES</t>
  </si>
  <si>
    <t>ORD.</t>
  </si>
  <si>
    <t>SAB.</t>
  </si>
  <si>
    <t>DOM.</t>
  </si>
  <si>
    <t>FES.</t>
  </si>
  <si>
    <t>Curva Horaria</t>
  </si>
  <si>
    <t>kWh</t>
  </si>
  <si>
    <t>PLC - Pague Lo Contratado</t>
  </si>
  <si>
    <t>Pesos de:</t>
  </si>
  <si>
    <t>1.   $ / kWh expresados en pesos de :</t>
  </si>
  <si>
    <t>Curva Plana</t>
  </si>
  <si>
    <t>Producto 01 - Curva Horaria / Plana</t>
  </si>
  <si>
    <t>CP-CEOC-2025-001</t>
  </si>
  <si>
    <t>Producto 02 - Curva Horaria / Plana</t>
  </si>
  <si>
    <t>Producto 03 - Curva Horaria / Plana</t>
  </si>
  <si>
    <t>Producto 04 - Curva Horaria / Plana</t>
  </si>
  <si>
    <t>Producto 05 - Curva Horaria / Plana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</si>
</sst>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\-yyyy"/>
    <numFmt numFmtId="165" formatCode="mmmm\-yy"/>
    <numFmt numFmtId="166" formatCode="_ * #,##0.00_ ;_ * \-#,##0.00_ ;_ * &quot;-&quot;??_ ;_ @_ "/>
    <numFmt numFmtId="167" formatCode="#,##0_ ;\-#,##0\ 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Frutiger CE 55 Roman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i/>
      <sz val="11"/>
      <name val="Frutiger CE 55 Roman"/>
    </font>
    <font>
      <b/>
      <i/>
      <sz val="11"/>
      <name val="Frutiger CE 55 Roman"/>
    </font>
    <font>
      <b/>
      <sz val="11"/>
      <color theme="1" tint="0.34998626667073579"/>
      <name val="Frutiger CE 55 Roman"/>
    </font>
    <font>
      <b/>
      <i/>
      <sz val="11"/>
      <color theme="1" tint="0.34998626667073579"/>
      <name val="Frutiger CE 55 Roman"/>
    </font>
    <font>
      <sz val="8"/>
      <name val="Calibri"/>
      <family val="2"/>
      <scheme val="minor"/>
    </font>
    <font>
      <b/>
      <sz val="11"/>
      <color theme="0"/>
      <name val="Frutiger CE 55 Roman"/>
    </font>
    <font>
      <b/>
      <sz val="11"/>
      <color theme="8" tint="0.59999389629810485"/>
      <name val="Frutiger CE 55 Roman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17" fontId="0" fillId="0" borderId="0" xfId="0" applyNumberFormat="1"/>
    <xf numFmtId="43" fontId="0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0" fillId="0" borderId="5" xfId="0" applyBorder="1"/>
    <xf numFmtId="165" fontId="0" fillId="0" borderId="0" xfId="0" applyNumberFormat="1"/>
    <xf numFmtId="17" fontId="3" fillId="0" borderId="10" xfId="0" applyNumberFormat="1" applyFont="1" applyBorder="1"/>
    <xf numFmtId="0" fontId="3" fillId="0" borderId="10" xfId="0" applyFont="1" applyBorder="1"/>
    <xf numFmtId="43" fontId="0" fillId="0" borderId="10" xfId="1" applyFont="1" applyBorder="1"/>
    <xf numFmtId="43" fontId="3" fillId="2" borderId="10" xfId="1" applyFont="1" applyFill="1" applyBorder="1"/>
    <xf numFmtId="43" fontId="3" fillId="2" borderId="11" xfId="1" applyFont="1" applyFill="1" applyBorder="1"/>
    <xf numFmtId="0" fontId="2" fillId="3" borderId="9" xfId="0" applyFont="1" applyFill="1" applyBorder="1"/>
    <xf numFmtId="0" fontId="5" fillId="4" borderId="12" xfId="2" applyFont="1" applyFill="1" applyBorder="1" applyAlignment="1" applyProtection="1">
      <alignment horizontal="center" vertical="center" wrapText="1"/>
      <protection locked="0"/>
    </xf>
    <xf numFmtId="0" fontId="5" fillId="4" borderId="13" xfId="2" applyFont="1" applyFill="1" applyBorder="1" applyAlignment="1" applyProtection="1">
      <alignment horizontal="center" vertical="center" wrapText="1"/>
      <protection locked="0"/>
    </xf>
    <xf numFmtId="0" fontId="5" fillId="4" borderId="14" xfId="2" applyFont="1" applyFill="1" applyBorder="1" applyAlignment="1" applyProtection="1">
      <alignment horizontal="center" vertical="center" wrapText="1"/>
      <protection locked="0"/>
    </xf>
    <xf numFmtId="0" fontId="5" fillId="4" borderId="15" xfId="2" applyFont="1" applyFill="1" applyBorder="1" applyAlignment="1" applyProtection="1">
      <alignment horizontal="center" vertical="center" wrapText="1"/>
      <protection locked="0"/>
    </xf>
    <xf numFmtId="0" fontId="5" fillId="4" borderId="16" xfId="2" applyFont="1" applyFill="1" applyBorder="1" applyAlignment="1" applyProtection="1">
      <alignment horizontal="center" vertical="center" wrapText="1"/>
      <protection locked="0"/>
    </xf>
    <xf numFmtId="0" fontId="5" fillId="4" borderId="17" xfId="2" applyFont="1" applyFill="1" applyBorder="1" applyAlignment="1" applyProtection="1">
      <alignment horizontal="center" vertical="center" wrapText="1"/>
      <protection locked="0"/>
    </xf>
    <xf numFmtId="0" fontId="5" fillId="4" borderId="18" xfId="2" applyFont="1" applyFill="1" applyBorder="1" applyAlignment="1" applyProtection="1">
      <alignment horizontal="center" vertical="center" wrapText="1"/>
      <protection locked="0"/>
    </xf>
    <xf numFmtId="169" fontId="8" fillId="4" borderId="22" xfId="5" applyNumberFormat="1" applyFont="1" applyFill="1" applyBorder="1" applyAlignment="1" applyProtection="1">
      <alignment vertical="center"/>
    </xf>
    <xf numFmtId="169" fontId="5" fillId="4" borderId="23" xfId="5" applyNumberFormat="1" applyFont="1" applyFill="1" applyBorder="1" applyAlignment="1" applyProtection="1">
      <alignment vertical="center"/>
    </xf>
    <xf numFmtId="169" fontId="5" fillId="4" borderId="25" xfId="5" applyNumberFormat="1" applyFont="1" applyFill="1" applyBorder="1" applyAlignment="1" applyProtection="1">
      <alignment vertical="center"/>
    </xf>
    <xf numFmtId="169" fontId="5" fillId="4" borderId="28" xfId="5" applyNumberFormat="1" applyFont="1" applyFill="1" applyBorder="1" applyAlignment="1" applyProtection="1">
      <alignment vertical="center"/>
    </xf>
    <xf numFmtId="169" fontId="9" fillId="4" borderId="32" xfId="5" applyNumberFormat="1" applyFont="1" applyFill="1" applyBorder="1" applyAlignment="1" applyProtection="1">
      <alignment vertical="center"/>
    </xf>
    <xf numFmtId="169" fontId="10" fillId="4" borderId="33" xfId="5" applyNumberFormat="1" applyFont="1" applyFill="1" applyBorder="1" applyAlignment="1" applyProtection="1">
      <alignment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24" xfId="2" applyFont="1" applyFill="1" applyBorder="1" applyAlignment="1">
      <alignment horizontal="center" vertical="center"/>
    </xf>
    <xf numFmtId="0" fontId="11" fillId="2" borderId="26" xfId="2" applyFont="1" applyFill="1" applyBorder="1" applyAlignment="1">
      <alignment horizontal="center" vertical="center"/>
    </xf>
    <xf numFmtId="0" fontId="11" fillId="2" borderId="27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167" fontId="5" fillId="0" borderId="10" xfId="4" applyNumberFormat="1" applyFont="1" applyBorder="1" applyAlignment="1" applyProtection="1">
      <alignment vertical="center"/>
    </xf>
    <xf numFmtId="167" fontId="5" fillId="0" borderId="30" xfId="4" applyNumberFormat="1" applyFont="1" applyBorder="1" applyAlignment="1" applyProtection="1">
      <alignment vertical="center"/>
    </xf>
    <xf numFmtId="17" fontId="5" fillId="2" borderId="19" xfId="3" applyNumberFormat="1" applyFont="1" applyFill="1" applyBorder="1" applyAlignment="1">
      <alignment vertical="center"/>
    </xf>
    <xf numFmtId="17" fontId="5" fillId="2" borderId="29" xfId="3" applyNumberFormat="1" applyFont="1" applyFill="1" applyBorder="1" applyAlignment="1">
      <alignment vertical="center"/>
    </xf>
    <xf numFmtId="167" fontId="14" fillId="0" borderId="20" xfId="4" applyNumberFormat="1" applyFont="1" applyBorder="1" applyAlignment="1" applyProtection="1">
      <alignment vertical="center"/>
    </xf>
    <xf numFmtId="167" fontId="14" fillId="0" borderId="10" xfId="4" applyNumberFormat="1" applyFont="1" applyBorder="1" applyAlignment="1" applyProtection="1">
      <alignment vertical="center"/>
    </xf>
    <xf numFmtId="17" fontId="15" fillId="2" borderId="34" xfId="3" applyNumberFormat="1" applyFont="1" applyFill="1" applyBorder="1" applyAlignment="1">
      <alignment vertical="center"/>
    </xf>
    <xf numFmtId="17" fontId="15" fillId="2" borderId="19" xfId="3" applyNumberFormat="1" applyFont="1" applyFill="1" applyBorder="1" applyAlignment="1">
      <alignment vertical="center"/>
    </xf>
    <xf numFmtId="0" fontId="0" fillId="5" borderId="0" xfId="0" applyFill="1"/>
    <xf numFmtId="2" fontId="0" fillId="5" borderId="0" xfId="0" applyNumberFormat="1" applyFill="1"/>
    <xf numFmtId="43" fontId="0" fillId="0" borderId="0" xfId="0" applyNumberFormat="1"/>
    <xf numFmtId="43" fontId="16" fillId="0" borderId="10" xfId="1" applyFont="1" applyBorder="1"/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4" fontId="0" fillId="0" borderId="38" xfId="0" applyNumberFormat="1" applyBorder="1"/>
    <xf numFmtId="170" fontId="0" fillId="0" borderId="38" xfId="1" applyNumberFormat="1" applyFont="1" applyBorder="1"/>
    <xf numFmtId="9" fontId="0" fillId="0" borderId="38" xfId="0" applyNumberFormat="1" applyBorder="1"/>
    <xf numFmtId="0" fontId="0" fillId="0" borderId="38" xfId="0" applyBorder="1" applyAlignment="1">
      <alignment horizontal="center" vertical="center"/>
    </xf>
    <xf numFmtId="164" fontId="0" fillId="0" borderId="39" xfId="0" applyNumberFormat="1" applyBorder="1"/>
    <xf numFmtId="170" fontId="0" fillId="0" borderId="39" xfId="1" applyNumberFormat="1" applyFont="1" applyBorder="1"/>
    <xf numFmtId="9" fontId="0" fillId="0" borderId="39" xfId="0" applyNumberFormat="1" applyBorder="1"/>
    <xf numFmtId="0" fontId="0" fillId="0" borderId="39" xfId="0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4" fontId="0" fillId="0" borderId="41" xfId="0" applyNumberFormat="1" applyBorder="1"/>
    <xf numFmtId="170" fontId="0" fillId="0" borderId="41" xfId="1" applyNumberFormat="1" applyFont="1" applyBorder="1"/>
    <xf numFmtId="9" fontId="0" fillId="0" borderId="41" xfId="0" applyNumberFormat="1" applyBorder="1"/>
    <xf numFmtId="164" fontId="0" fillId="0" borderId="40" xfId="0" applyNumberFormat="1" applyBorder="1"/>
    <xf numFmtId="170" fontId="0" fillId="0" borderId="40" xfId="1" applyNumberFormat="1" applyFont="1" applyBorder="1"/>
    <xf numFmtId="9" fontId="0" fillId="0" borderId="40" xfId="0" applyNumberFormat="1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4" fontId="0" fillId="0" borderId="42" xfId="0" applyNumberFormat="1" applyBorder="1"/>
    <xf numFmtId="170" fontId="0" fillId="0" borderId="42" xfId="1" applyNumberFormat="1" applyFont="1" applyBorder="1"/>
    <xf numFmtId="9" fontId="0" fillId="0" borderId="42" xfId="0" applyNumberFormat="1" applyBorder="1"/>
    <xf numFmtId="0" fontId="0" fillId="0" borderId="40" xfId="0" applyBorder="1" applyAlignment="1">
      <alignment horizontal="center" vertical="center"/>
    </xf>
    <xf numFmtId="0" fontId="17" fillId="0" borderId="0" xfId="0" applyFont="1"/>
    <xf numFmtId="17" fontId="18" fillId="0" borderId="10" xfId="0" applyNumberFormat="1" applyFont="1" applyBorder="1"/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9" fontId="3" fillId="0" borderId="0" xfId="6" applyFont="1"/>
    <xf numFmtId="43" fontId="3" fillId="0" borderId="0" xfId="0" applyNumberFormat="1" applyFont="1"/>
    <xf numFmtId="170" fontId="0" fillId="0" borderId="0" xfId="1" applyNumberFormat="1" applyFont="1" applyFill="1" applyBorder="1"/>
    <xf numFmtId="170" fontId="3" fillId="2" borderId="46" xfId="1" applyNumberFormat="1" applyFont="1" applyFill="1" applyBorder="1"/>
    <xf numFmtId="0" fontId="3" fillId="2" borderId="46" xfId="0" applyFont="1" applyFill="1" applyBorder="1"/>
    <xf numFmtId="1" fontId="0" fillId="0" borderId="0" xfId="0" applyNumberFormat="1"/>
    <xf numFmtId="0" fontId="0" fillId="0" borderId="0" xfId="1" applyNumberFormat="1" applyFont="1"/>
    <xf numFmtId="170" fontId="0" fillId="0" borderId="0" xfId="1" applyNumberFormat="1" applyFont="1"/>
  </cellXfs>
  <cellStyles count="7">
    <cellStyle name="Millares" xfId="1" builtinId="3"/>
    <cellStyle name="Millares 2" xfId="4" xr:uid="{32FCB70C-9743-4BCD-9F0E-74486D0E85A4}"/>
    <cellStyle name="Millares_DEMANDA COMERCIAL MR(2008-2009) 2" xfId="5" xr:uid="{DB2C2166-925C-4B4E-A00D-2AC7E239444B}"/>
    <cellStyle name="Normal" xfId="0" builtinId="0"/>
    <cellStyle name="Normal_ENE99" xfId="2" xr:uid="{EBC61039-8DAA-4D9F-82B8-D0B85ED71665}"/>
    <cellStyle name="Normal_GC00-001" xfId="3" xr:uid="{C8C13136-E2A8-4DA6-B8D1-008B68803AF2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52678855-8C32-4950-9725-647591DCF2E9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663758BB-E097-4738-9BAD-1CBA9B364043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356647E2-CD12-4AD8-B012-C4AAE90B847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578238B9-50FE-45EE-BC4D-69645C9F27E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6042A2BE-3682-41DB-8934-4E27A44B866A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AEA5907C-EBAA-4DD9-BD1D-A3298945D56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98224949-F87B-44E8-BCCA-0499F566DBBD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45F6A584-EE7C-4658-A5AB-794960A5243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6C759F1E-B642-4F11-A2C4-2F523EA75838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E2FE4DEF-11FF-41F0-8F96-CB4332FDAC20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2" name="Text Box 24">
          <a:extLst>
            <a:ext uri="{FF2B5EF4-FFF2-40B4-BE49-F238E27FC236}">
              <a16:creationId xmlns:a16="http://schemas.microsoft.com/office/drawing/2014/main" id="{0724BF69-55B5-4CDD-9443-DDDB12D7FE08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3" name="Text Box 24">
          <a:extLst>
            <a:ext uri="{FF2B5EF4-FFF2-40B4-BE49-F238E27FC236}">
              <a16:creationId xmlns:a16="http://schemas.microsoft.com/office/drawing/2014/main" id="{4FC67B18-4599-4A2A-BDA9-377B18A4782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437E2FC0-51C1-4BE8-80FB-40DEEFBAA53F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82C379A8-B044-4497-85BA-E43ABB8D7EF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ACEC97E-021A-4387-9888-34B7564B73C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F402F70-39FC-44E2-9B6E-539AE30DE5CA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91F22D15-3A6F-4043-B52C-05DE62E56A07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84BF007D-B2CF-4DF0-AD29-1ABA5F159CD2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90249546-1B1F-4BDE-94E3-7DDA5FD8F3B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F7EC82FD-755E-491E-8AB4-9473D3ECE905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2" name="Text Box 24">
          <a:extLst>
            <a:ext uri="{FF2B5EF4-FFF2-40B4-BE49-F238E27FC236}">
              <a16:creationId xmlns:a16="http://schemas.microsoft.com/office/drawing/2014/main" id="{1B869FB8-602A-4EB6-97CF-D126E2BC5307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275F5508-466C-4A48-AD22-41EA1109A4C0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6DA5C887-675D-45AE-AEE1-E2DA9623B880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60FEBE4B-42EC-4397-A741-14CD555662A5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63C14AAB-B02D-4CE5-9F2F-7B0353EFF2AB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7" name="Text Box 24">
          <a:extLst>
            <a:ext uri="{FF2B5EF4-FFF2-40B4-BE49-F238E27FC236}">
              <a16:creationId xmlns:a16="http://schemas.microsoft.com/office/drawing/2014/main" id="{0117DA70-ADE5-44CE-A46A-AE591F17ED74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8" name="Text Box 24">
          <a:extLst>
            <a:ext uri="{FF2B5EF4-FFF2-40B4-BE49-F238E27FC236}">
              <a16:creationId xmlns:a16="http://schemas.microsoft.com/office/drawing/2014/main" id="{43E90626-630D-48CF-B3CE-0185FEE7424D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9" name="Text Box 24">
          <a:extLst>
            <a:ext uri="{FF2B5EF4-FFF2-40B4-BE49-F238E27FC236}">
              <a16:creationId xmlns:a16="http://schemas.microsoft.com/office/drawing/2014/main" id="{0D72913E-3223-4117-8234-D12ABA7969C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0" name="Text Box 24">
          <a:extLst>
            <a:ext uri="{FF2B5EF4-FFF2-40B4-BE49-F238E27FC236}">
              <a16:creationId xmlns:a16="http://schemas.microsoft.com/office/drawing/2014/main" id="{1754B9C5-B1BD-4BDD-8520-1163DA820F26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08363DD4-9693-4713-92F6-F1FC9BBC873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2" name="Text Box 24">
          <a:extLst>
            <a:ext uri="{FF2B5EF4-FFF2-40B4-BE49-F238E27FC236}">
              <a16:creationId xmlns:a16="http://schemas.microsoft.com/office/drawing/2014/main" id="{52CEF519-33BD-49F2-B04D-74F2599E8BAE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3" name="Text Box 24">
          <a:extLst>
            <a:ext uri="{FF2B5EF4-FFF2-40B4-BE49-F238E27FC236}">
              <a16:creationId xmlns:a16="http://schemas.microsoft.com/office/drawing/2014/main" id="{31847DEE-40C4-4E20-8877-D300FEC26236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4" name="Text Box 24">
          <a:extLst>
            <a:ext uri="{FF2B5EF4-FFF2-40B4-BE49-F238E27FC236}">
              <a16:creationId xmlns:a16="http://schemas.microsoft.com/office/drawing/2014/main" id="{758BC608-AE66-4F29-BD82-842B832A4392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A82E0A3B-46DB-42C6-B080-0621585F6B45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6" name="Text Box 24">
          <a:extLst>
            <a:ext uri="{FF2B5EF4-FFF2-40B4-BE49-F238E27FC236}">
              <a16:creationId xmlns:a16="http://schemas.microsoft.com/office/drawing/2014/main" id="{D614242A-EA5E-42D8-BF3D-84EE6FDA7BD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248FB065-CAB8-465C-8EC4-C982AF7FD94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5FC2D385-7BE8-44C0-A659-22796ED3D85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92D1663C-11FE-4955-B7C6-FFF08F6876D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40" name="Text Box 24">
          <a:extLst>
            <a:ext uri="{FF2B5EF4-FFF2-40B4-BE49-F238E27FC236}">
              <a16:creationId xmlns:a16="http://schemas.microsoft.com/office/drawing/2014/main" id="{C8A2A789-B54D-4583-A7C3-0BA6129AFB7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1" name="Text Box 24">
          <a:extLst>
            <a:ext uri="{FF2B5EF4-FFF2-40B4-BE49-F238E27FC236}">
              <a16:creationId xmlns:a16="http://schemas.microsoft.com/office/drawing/2014/main" id="{114831E4-AACE-4FBF-AF46-330C94A3D8F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2" name="Text Box 24">
          <a:extLst>
            <a:ext uri="{FF2B5EF4-FFF2-40B4-BE49-F238E27FC236}">
              <a16:creationId xmlns:a16="http://schemas.microsoft.com/office/drawing/2014/main" id="{E90579B2-7AF2-4973-A360-D14228414AF8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3" name="Text Box 24">
          <a:extLst>
            <a:ext uri="{FF2B5EF4-FFF2-40B4-BE49-F238E27FC236}">
              <a16:creationId xmlns:a16="http://schemas.microsoft.com/office/drawing/2014/main" id="{C5E22B60-8766-4C79-9DA2-9ABDA8B66FA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4" name="Text Box 24">
          <a:extLst>
            <a:ext uri="{FF2B5EF4-FFF2-40B4-BE49-F238E27FC236}">
              <a16:creationId xmlns:a16="http://schemas.microsoft.com/office/drawing/2014/main" id="{34BBF27E-68CD-4E0F-ABE6-95C1BCB7D766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52D701C5-039C-455D-90E3-4F16A8A58A1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6" name="Text Box 24">
          <a:extLst>
            <a:ext uri="{FF2B5EF4-FFF2-40B4-BE49-F238E27FC236}">
              <a16:creationId xmlns:a16="http://schemas.microsoft.com/office/drawing/2014/main" id="{BD20F2DE-7209-4A33-8AFD-07DD91147915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7" name="Text Box 24">
          <a:extLst>
            <a:ext uri="{FF2B5EF4-FFF2-40B4-BE49-F238E27FC236}">
              <a16:creationId xmlns:a16="http://schemas.microsoft.com/office/drawing/2014/main" id="{7FED2EDF-8889-47E7-9CBA-A23E46939C2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8" name="Text Box 24">
          <a:extLst>
            <a:ext uri="{FF2B5EF4-FFF2-40B4-BE49-F238E27FC236}">
              <a16:creationId xmlns:a16="http://schemas.microsoft.com/office/drawing/2014/main" id="{3CE4BDAF-882D-456F-AC2D-DBB79637809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25298C1E-FEA0-4F2F-A561-8CDC1FE22B2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50" name="Text Box 24">
          <a:extLst>
            <a:ext uri="{FF2B5EF4-FFF2-40B4-BE49-F238E27FC236}">
              <a16:creationId xmlns:a16="http://schemas.microsoft.com/office/drawing/2014/main" id="{AB4B52FD-BE86-47D1-B4BE-C48322490AEB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E8A01041-755A-40B6-984E-02AE33B3CA3D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2" name="Text Box 24">
          <a:extLst>
            <a:ext uri="{FF2B5EF4-FFF2-40B4-BE49-F238E27FC236}">
              <a16:creationId xmlns:a16="http://schemas.microsoft.com/office/drawing/2014/main" id="{F31F5A9C-70EE-423A-9422-C85CB851174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3" name="Text Box 24">
          <a:extLst>
            <a:ext uri="{FF2B5EF4-FFF2-40B4-BE49-F238E27FC236}">
              <a16:creationId xmlns:a16="http://schemas.microsoft.com/office/drawing/2014/main" id="{08346B8A-246D-4939-AF8D-489E91ACB21B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4" name="Text Box 24">
          <a:extLst>
            <a:ext uri="{FF2B5EF4-FFF2-40B4-BE49-F238E27FC236}">
              <a16:creationId xmlns:a16="http://schemas.microsoft.com/office/drawing/2014/main" id="{65B9D2E0-B99A-4575-A581-B3B4B86062E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9793E64D-A8D7-4D77-8825-2A102A41E56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6" name="Text Box 24">
          <a:extLst>
            <a:ext uri="{FF2B5EF4-FFF2-40B4-BE49-F238E27FC236}">
              <a16:creationId xmlns:a16="http://schemas.microsoft.com/office/drawing/2014/main" id="{AF4E1518-65B3-447D-B3F5-A1522BDB05B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86CF3BAA-BB18-469A-916A-6E1FC315160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8" name="Text Box 24">
          <a:extLst>
            <a:ext uri="{FF2B5EF4-FFF2-40B4-BE49-F238E27FC236}">
              <a16:creationId xmlns:a16="http://schemas.microsoft.com/office/drawing/2014/main" id="{7C81EA00-0539-4514-873B-7E300AFEE3E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59" name="Text Box 24">
          <a:extLst>
            <a:ext uri="{FF2B5EF4-FFF2-40B4-BE49-F238E27FC236}">
              <a16:creationId xmlns:a16="http://schemas.microsoft.com/office/drawing/2014/main" id="{2A363DE7-1FF1-4520-ADD3-2534A4E87A1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92F63029-0F24-4E2A-AD2D-FE51CC131F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61" name="Text Box 24">
          <a:extLst>
            <a:ext uri="{FF2B5EF4-FFF2-40B4-BE49-F238E27FC236}">
              <a16:creationId xmlns:a16="http://schemas.microsoft.com/office/drawing/2014/main" id="{1941F169-D05C-42DF-A607-8EBD3B97126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E83A3DD6-5235-4CD7-B864-22872C7C20C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7B649CFB-7525-4182-A109-2EC617DAC97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5A7DBCD2-1BAE-47F6-8521-E1969E3FC40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40C70C92-1FFF-4A2D-88D4-0AD4CF90E0D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6" name="Text Box 24">
          <a:extLst>
            <a:ext uri="{FF2B5EF4-FFF2-40B4-BE49-F238E27FC236}">
              <a16:creationId xmlns:a16="http://schemas.microsoft.com/office/drawing/2014/main" id="{A0EEEBBA-C942-47D6-9D24-CCA1CF6C180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CD66F754-F282-4963-8886-9313AD7BB33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8" name="Text Box 24">
          <a:extLst>
            <a:ext uri="{FF2B5EF4-FFF2-40B4-BE49-F238E27FC236}">
              <a16:creationId xmlns:a16="http://schemas.microsoft.com/office/drawing/2014/main" id="{336F6F33-9103-4CAA-8B65-B73502C0F8FC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9" name="Text Box 24">
          <a:extLst>
            <a:ext uri="{FF2B5EF4-FFF2-40B4-BE49-F238E27FC236}">
              <a16:creationId xmlns:a16="http://schemas.microsoft.com/office/drawing/2014/main" id="{2802CEBD-F43D-4F69-BC03-54B9EAE1942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0" name="Text Box 24">
          <a:extLst>
            <a:ext uri="{FF2B5EF4-FFF2-40B4-BE49-F238E27FC236}">
              <a16:creationId xmlns:a16="http://schemas.microsoft.com/office/drawing/2014/main" id="{2B31A8B3-6379-4BC2-8414-046E2B8BA43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1" name="Text Box 24">
          <a:extLst>
            <a:ext uri="{FF2B5EF4-FFF2-40B4-BE49-F238E27FC236}">
              <a16:creationId xmlns:a16="http://schemas.microsoft.com/office/drawing/2014/main" id="{47D19F4C-8147-43C8-A36D-5137FBE1EED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2" name="Text Box 24">
          <a:extLst>
            <a:ext uri="{FF2B5EF4-FFF2-40B4-BE49-F238E27FC236}">
              <a16:creationId xmlns:a16="http://schemas.microsoft.com/office/drawing/2014/main" id="{8F2CA9BD-296E-4C97-91EE-BFA4DD99E24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24BC47D1-6E99-40C2-B61E-6677F5152D6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4" name="Text Box 24">
          <a:extLst>
            <a:ext uri="{FF2B5EF4-FFF2-40B4-BE49-F238E27FC236}">
              <a16:creationId xmlns:a16="http://schemas.microsoft.com/office/drawing/2014/main" id="{AD153BDB-096D-4E78-8D6B-95A4C1FA412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C34BF2BB-1119-43AB-B7DD-FCA57475DFF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6" name="Text Box 24">
          <a:extLst>
            <a:ext uri="{FF2B5EF4-FFF2-40B4-BE49-F238E27FC236}">
              <a16:creationId xmlns:a16="http://schemas.microsoft.com/office/drawing/2014/main" id="{F84D9506-C0E6-4760-8B72-FA75B5FF76B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20B9E104-45B8-480A-9A30-9A6788F7BB9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39C79DAE-7A89-44D8-9DE7-4862C649427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9" name="Text Box 24">
          <a:extLst>
            <a:ext uri="{FF2B5EF4-FFF2-40B4-BE49-F238E27FC236}">
              <a16:creationId xmlns:a16="http://schemas.microsoft.com/office/drawing/2014/main" id="{816E99C6-3A00-4A21-A3EC-5297120260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80" name="Text Box 24">
          <a:extLst>
            <a:ext uri="{FF2B5EF4-FFF2-40B4-BE49-F238E27FC236}">
              <a16:creationId xmlns:a16="http://schemas.microsoft.com/office/drawing/2014/main" id="{B48B202F-F6FB-4C89-A509-DC36A08B311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1" name="Text Box 24">
          <a:extLst>
            <a:ext uri="{FF2B5EF4-FFF2-40B4-BE49-F238E27FC236}">
              <a16:creationId xmlns:a16="http://schemas.microsoft.com/office/drawing/2014/main" id="{0859E1C0-CA01-42DB-BEBB-DB4A845342F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EDEAB71E-E6A2-42B2-B132-C4FC09820F0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3" name="Text Box 24">
          <a:extLst>
            <a:ext uri="{FF2B5EF4-FFF2-40B4-BE49-F238E27FC236}">
              <a16:creationId xmlns:a16="http://schemas.microsoft.com/office/drawing/2014/main" id="{76D37441-E6DD-4CCC-A2C2-D5638401FD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ED4A38B3-63E6-471F-9AC4-CE7F5BF628C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5" name="Text Box 24">
          <a:extLst>
            <a:ext uri="{FF2B5EF4-FFF2-40B4-BE49-F238E27FC236}">
              <a16:creationId xmlns:a16="http://schemas.microsoft.com/office/drawing/2014/main" id="{45C1DE1E-26CB-4DDE-BEB1-B1183779516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6" name="Text Box 24">
          <a:extLst>
            <a:ext uri="{FF2B5EF4-FFF2-40B4-BE49-F238E27FC236}">
              <a16:creationId xmlns:a16="http://schemas.microsoft.com/office/drawing/2014/main" id="{B6368149-AB71-4E10-AE3B-9C7BEA93D71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7" name="Text Box 24">
          <a:extLst>
            <a:ext uri="{FF2B5EF4-FFF2-40B4-BE49-F238E27FC236}">
              <a16:creationId xmlns:a16="http://schemas.microsoft.com/office/drawing/2014/main" id="{15DC4889-D729-4F8A-AC11-8EC7464C658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690E2D65-629F-4A81-B574-4A5262BC18F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9" name="Text Box 24">
          <a:extLst>
            <a:ext uri="{FF2B5EF4-FFF2-40B4-BE49-F238E27FC236}">
              <a16:creationId xmlns:a16="http://schemas.microsoft.com/office/drawing/2014/main" id="{060CC158-D206-41BA-8EF4-3198B503CC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0" name="Text Box 24">
          <a:extLst>
            <a:ext uri="{FF2B5EF4-FFF2-40B4-BE49-F238E27FC236}">
              <a16:creationId xmlns:a16="http://schemas.microsoft.com/office/drawing/2014/main" id="{3A46FA01-A457-427A-9C0C-39C8A6F6987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1" name="Text Box 24">
          <a:extLst>
            <a:ext uri="{FF2B5EF4-FFF2-40B4-BE49-F238E27FC236}">
              <a16:creationId xmlns:a16="http://schemas.microsoft.com/office/drawing/2014/main" id="{C2AAE6DE-BF94-4D24-A317-3BEFDCD2982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E78C4D55-CC9A-4944-A3D2-C9198724415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3" name="Text Box 24">
          <a:extLst>
            <a:ext uri="{FF2B5EF4-FFF2-40B4-BE49-F238E27FC236}">
              <a16:creationId xmlns:a16="http://schemas.microsoft.com/office/drawing/2014/main" id="{10769DED-C109-44BD-BCC1-430B3413CB0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4" name="Text Box 24">
          <a:extLst>
            <a:ext uri="{FF2B5EF4-FFF2-40B4-BE49-F238E27FC236}">
              <a16:creationId xmlns:a16="http://schemas.microsoft.com/office/drawing/2014/main" id="{73739742-5938-4215-8A77-A413537413D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5" name="Text Box 24">
          <a:extLst>
            <a:ext uri="{FF2B5EF4-FFF2-40B4-BE49-F238E27FC236}">
              <a16:creationId xmlns:a16="http://schemas.microsoft.com/office/drawing/2014/main" id="{5124BC02-9A6A-4803-96C9-E102D6ED5E2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6" name="Text Box 24">
          <a:extLst>
            <a:ext uri="{FF2B5EF4-FFF2-40B4-BE49-F238E27FC236}">
              <a16:creationId xmlns:a16="http://schemas.microsoft.com/office/drawing/2014/main" id="{E422230A-C558-42DA-819C-B36C01C3997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FFACE493-B3D3-4CBE-85CE-4DB1F24B0B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8" name="Text Box 24">
          <a:extLst>
            <a:ext uri="{FF2B5EF4-FFF2-40B4-BE49-F238E27FC236}">
              <a16:creationId xmlns:a16="http://schemas.microsoft.com/office/drawing/2014/main" id="{CE1127D8-F408-49DF-A4A9-5DBDFB7D778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380EEAEB-9658-4202-B189-3F81E6891A0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0" name="Text Box 24">
          <a:extLst>
            <a:ext uri="{FF2B5EF4-FFF2-40B4-BE49-F238E27FC236}">
              <a16:creationId xmlns:a16="http://schemas.microsoft.com/office/drawing/2014/main" id="{94D69CC1-C8C2-414A-A652-1F4D6FED97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1" name="Text Box 24">
          <a:extLst>
            <a:ext uri="{FF2B5EF4-FFF2-40B4-BE49-F238E27FC236}">
              <a16:creationId xmlns:a16="http://schemas.microsoft.com/office/drawing/2014/main" id="{BAC9FF35-8FD7-4C76-A71E-49E678AAB01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E9D101D4-5AD5-4784-85C7-CB39B20FAB2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3" name="Text Box 24">
          <a:extLst>
            <a:ext uri="{FF2B5EF4-FFF2-40B4-BE49-F238E27FC236}">
              <a16:creationId xmlns:a16="http://schemas.microsoft.com/office/drawing/2014/main" id="{820E8A29-9340-4982-B8F2-36C99857DD8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4" name="Text Box 24">
          <a:extLst>
            <a:ext uri="{FF2B5EF4-FFF2-40B4-BE49-F238E27FC236}">
              <a16:creationId xmlns:a16="http://schemas.microsoft.com/office/drawing/2014/main" id="{19FDECBE-6AC7-485D-ABE6-54DA63C5EBD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61C296E7-835E-4077-AC5F-C7DCAFE4E04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6" name="Text Box 24">
          <a:extLst>
            <a:ext uri="{FF2B5EF4-FFF2-40B4-BE49-F238E27FC236}">
              <a16:creationId xmlns:a16="http://schemas.microsoft.com/office/drawing/2014/main" id="{E6D9EB99-86CB-4DC2-B6D2-99EC73E02DE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07" name="Text Box 24">
          <a:extLst>
            <a:ext uri="{FF2B5EF4-FFF2-40B4-BE49-F238E27FC236}">
              <a16:creationId xmlns:a16="http://schemas.microsoft.com/office/drawing/2014/main" id="{D211E7DC-BA0A-4E0F-AC83-8AB3A36A9056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08" name="Text Box 24">
          <a:extLst>
            <a:ext uri="{FF2B5EF4-FFF2-40B4-BE49-F238E27FC236}">
              <a16:creationId xmlns:a16="http://schemas.microsoft.com/office/drawing/2014/main" id="{5436F11D-40E5-468F-85ED-A692BBC2A22A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110EB320-8ADC-49FB-B3DA-999D03E77213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10" name="Text Box 24">
          <a:extLst>
            <a:ext uri="{FF2B5EF4-FFF2-40B4-BE49-F238E27FC236}">
              <a16:creationId xmlns:a16="http://schemas.microsoft.com/office/drawing/2014/main" id="{6967189E-DC5B-4DB3-9C06-27075E0F9A55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11" name="Text Box 24">
          <a:extLst>
            <a:ext uri="{FF2B5EF4-FFF2-40B4-BE49-F238E27FC236}">
              <a16:creationId xmlns:a16="http://schemas.microsoft.com/office/drawing/2014/main" id="{3170AC8B-21BA-4BDC-8D32-4AD486FB06A5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8DC05C31-C39F-443B-B7E9-2879F698B4EF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B6015460-50FE-4F64-839C-8875D4CB7D60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4" name="Text Box 24">
          <a:extLst>
            <a:ext uri="{FF2B5EF4-FFF2-40B4-BE49-F238E27FC236}">
              <a16:creationId xmlns:a16="http://schemas.microsoft.com/office/drawing/2014/main" id="{D6D6C00C-86F4-4B0D-B399-372DAC7186FA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5" name="Text Box 24">
          <a:extLst>
            <a:ext uri="{FF2B5EF4-FFF2-40B4-BE49-F238E27FC236}">
              <a16:creationId xmlns:a16="http://schemas.microsoft.com/office/drawing/2014/main" id="{DDB33CC4-8D4B-4451-81B4-759CA3BB0AAB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6" name="Text Box 24">
          <a:extLst>
            <a:ext uri="{FF2B5EF4-FFF2-40B4-BE49-F238E27FC236}">
              <a16:creationId xmlns:a16="http://schemas.microsoft.com/office/drawing/2014/main" id="{561342E3-9575-49F1-8E3C-BF585354E331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7" name="Text Box 24">
          <a:extLst>
            <a:ext uri="{FF2B5EF4-FFF2-40B4-BE49-F238E27FC236}">
              <a16:creationId xmlns:a16="http://schemas.microsoft.com/office/drawing/2014/main" id="{36B1B471-857D-4B9E-AB59-18791522251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8" name="Text Box 24">
          <a:extLst>
            <a:ext uri="{FF2B5EF4-FFF2-40B4-BE49-F238E27FC236}">
              <a16:creationId xmlns:a16="http://schemas.microsoft.com/office/drawing/2014/main" id="{40DA181C-26BA-4B04-AE5D-9DBB489333B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9" name="Text Box 24">
          <a:extLst>
            <a:ext uri="{FF2B5EF4-FFF2-40B4-BE49-F238E27FC236}">
              <a16:creationId xmlns:a16="http://schemas.microsoft.com/office/drawing/2014/main" id="{D1CED4CA-F0D8-4322-86F0-55A5CDEB27C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0" name="Text Box 24">
          <a:extLst>
            <a:ext uri="{FF2B5EF4-FFF2-40B4-BE49-F238E27FC236}">
              <a16:creationId xmlns:a16="http://schemas.microsoft.com/office/drawing/2014/main" id="{D3BE032D-529E-4862-8377-2C0AC61C44BD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1" name="Text Box 24">
          <a:extLst>
            <a:ext uri="{FF2B5EF4-FFF2-40B4-BE49-F238E27FC236}">
              <a16:creationId xmlns:a16="http://schemas.microsoft.com/office/drawing/2014/main" id="{77B86427-2635-46FB-9083-A3FAD310868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2" name="Text Box 24">
          <a:extLst>
            <a:ext uri="{FF2B5EF4-FFF2-40B4-BE49-F238E27FC236}">
              <a16:creationId xmlns:a16="http://schemas.microsoft.com/office/drawing/2014/main" id="{28E1DA63-457B-4B1D-B1CE-C72EAC37A0D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3" name="Text Box 24">
          <a:extLst>
            <a:ext uri="{FF2B5EF4-FFF2-40B4-BE49-F238E27FC236}">
              <a16:creationId xmlns:a16="http://schemas.microsoft.com/office/drawing/2014/main" id="{62232211-056C-47AA-B535-6506C0E0F57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4" name="Text Box 24">
          <a:extLst>
            <a:ext uri="{FF2B5EF4-FFF2-40B4-BE49-F238E27FC236}">
              <a16:creationId xmlns:a16="http://schemas.microsoft.com/office/drawing/2014/main" id="{601173AF-CBEC-4D67-B54B-CD019E0774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1F06DBB4-BFF1-4941-A68D-87184F3E3FE4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26" name="Text Box 24">
          <a:extLst>
            <a:ext uri="{FF2B5EF4-FFF2-40B4-BE49-F238E27FC236}">
              <a16:creationId xmlns:a16="http://schemas.microsoft.com/office/drawing/2014/main" id="{0A472943-3DE4-4535-A427-A4B3B1DD03AE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7" name="Text Box 24">
          <a:extLst>
            <a:ext uri="{FF2B5EF4-FFF2-40B4-BE49-F238E27FC236}">
              <a16:creationId xmlns:a16="http://schemas.microsoft.com/office/drawing/2014/main" id="{CB547065-EA9F-4D4E-BA86-9A981C9B671C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28" name="Text Box 24">
          <a:extLst>
            <a:ext uri="{FF2B5EF4-FFF2-40B4-BE49-F238E27FC236}">
              <a16:creationId xmlns:a16="http://schemas.microsoft.com/office/drawing/2014/main" id="{1594934C-9ED7-4E1B-A3D0-87FC1447BE67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293D7757-12C5-4052-AAD9-CE387828A412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30" name="Text Box 24">
          <a:extLst>
            <a:ext uri="{FF2B5EF4-FFF2-40B4-BE49-F238E27FC236}">
              <a16:creationId xmlns:a16="http://schemas.microsoft.com/office/drawing/2014/main" id="{20E6FD72-0505-4409-87DA-B7DF495B0208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C95D1E48-1204-4FAE-914D-04D0E89057C3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2" name="Text Box 24">
          <a:extLst>
            <a:ext uri="{FF2B5EF4-FFF2-40B4-BE49-F238E27FC236}">
              <a16:creationId xmlns:a16="http://schemas.microsoft.com/office/drawing/2014/main" id="{FCE8E65A-E584-413E-A3F0-EF6BC1443E7C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3" name="Text Box 24">
          <a:extLst>
            <a:ext uri="{FF2B5EF4-FFF2-40B4-BE49-F238E27FC236}">
              <a16:creationId xmlns:a16="http://schemas.microsoft.com/office/drawing/2014/main" id="{5BD183DC-D6FE-4D3B-AF1E-1AB53C5BBC29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4" name="Text Box 24">
          <a:extLst>
            <a:ext uri="{FF2B5EF4-FFF2-40B4-BE49-F238E27FC236}">
              <a16:creationId xmlns:a16="http://schemas.microsoft.com/office/drawing/2014/main" id="{3F61EE86-C29F-4529-BC14-23616A58AD23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5" name="Text Box 24">
          <a:extLst>
            <a:ext uri="{FF2B5EF4-FFF2-40B4-BE49-F238E27FC236}">
              <a16:creationId xmlns:a16="http://schemas.microsoft.com/office/drawing/2014/main" id="{5686D1B2-4CAD-48BF-A2E8-4427A5FCA482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6" name="Text Box 24">
          <a:extLst>
            <a:ext uri="{FF2B5EF4-FFF2-40B4-BE49-F238E27FC236}">
              <a16:creationId xmlns:a16="http://schemas.microsoft.com/office/drawing/2014/main" id="{5F699DBD-BEC4-4D85-A00C-0E39E79916B0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7" name="Text Box 24">
          <a:extLst>
            <a:ext uri="{FF2B5EF4-FFF2-40B4-BE49-F238E27FC236}">
              <a16:creationId xmlns:a16="http://schemas.microsoft.com/office/drawing/2014/main" id="{1AE8DA16-E8F5-46ED-8BD0-01B4F1824A7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8" name="Text Box 24">
          <a:extLst>
            <a:ext uri="{FF2B5EF4-FFF2-40B4-BE49-F238E27FC236}">
              <a16:creationId xmlns:a16="http://schemas.microsoft.com/office/drawing/2014/main" id="{AB41CA35-79AB-4259-AB37-BDB436F30C6E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9" name="Text Box 24">
          <a:extLst>
            <a:ext uri="{FF2B5EF4-FFF2-40B4-BE49-F238E27FC236}">
              <a16:creationId xmlns:a16="http://schemas.microsoft.com/office/drawing/2014/main" id="{F62F99AB-3B5E-4EF0-ADDF-666FFC99433B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0" name="Text Box 24">
          <a:extLst>
            <a:ext uri="{FF2B5EF4-FFF2-40B4-BE49-F238E27FC236}">
              <a16:creationId xmlns:a16="http://schemas.microsoft.com/office/drawing/2014/main" id="{B04EF241-4366-483B-A496-6100E783EE17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1" name="Text Box 24">
          <a:extLst>
            <a:ext uri="{FF2B5EF4-FFF2-40B4-BE49-F238E27FC236}">
              <a16:creationId xmlns:a16="http://schemas.microsoft.com/office/drawing/2014/main" id="{04EA6807-1768-407B-9379-6089F043C7BC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2" name="Text Box 24">
          <a:extLst>
            <a:ext uri="{FF2B5EF4-FFF2-40B4-BE49-F238E27FC236}">
              <a16:creationId xmlns:a16="http://schemas.microsoft.com/office/drawing/2014/main" id="{385FB077-C155-4A09-BC0F-13601D39DF40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3" name="Text Box 24">
          <a:extLst>
            <a:ext uri="{FF2B5EF4-FFF2-40B4-BE49-F238E27FC236}">
              <a16:creationId xmlns:a16="http://schemas.microsoft.com/office/drawing/2014/main" id="{1C6270C2-3CD9-4128-B5DA-E108ED9A1BDA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4" name="Text Box 24">
          <a:extLst>
            <a:ext uri="{FF2B5EF4-FFF2-40B4-BE49-F238E27FC236}">
              <a16:creationId xmlns:a16="http://schemas.microsoft.com/office/drawing/2014/main" id="{A9C37496-F85B-4FA0-A857-1AE5365E421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5" name="Text Box 24">
          <a:extLst>
            <a:ext uri="{FF2B5EF4-FFF2-40B4-BE49-F238E27FC236}">
              <a16:creationId xmlns:a16="http://schemas.microsoft.com/office/drawing/2014/main" id="{58ED3F10-3E4F-4892-B482-783E868765EF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60B1BB5B-A3E4-40FC-B12B-0815AAFEFEFA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7" name="Text Box 24">
          <a:extLst>
            <a:ext uri="{FF2B5EF4-FFF2-40B4-BE49-F238E27FC236}">
              <a16:creationId xmlns:a16="http://schemas.microsoft.com/office/drawing/2014/main" id="{FA4F3431-6223-4CCE-8941-6669872023E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8" name="Text Box 24">
          <a:extLst>
            <a:ext uri="{FF2B5EF4-FFF2-40B4-BE49-F238E27FC236}">
              <a16:creationId xmlns:a16="http://schemas.microsoft.com/office/drawing/2014/main" id="{A60511FD-CA0D-433E-B481-441BD916F46F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9" name="Text Box 24">
          <a:extLst>
            <a:ext uri="{FF2B5EF4-FFF2-40B4-BE49-F238E27FC236}">
              <a16:creationId xmlns:a16="http://schemas.microsoft.com/office/drawing/2014/main" id="{6E730F46-CE9D-4F34-AEA7-C227090FA38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0" name="Text Box 24">
          <a:extLst>
            <a:ext uri="{FF2B5EF4-FFF2-40B4-BE49-F238E27FC236}">
              <a16:creationId xmlns:a16="http://schemas.microsoft.com/office/drawing/2014/main" id="{D3DD7314-3E09-4D33-BC8B-D43E18AAD65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6F706A1C-B145-4FF7-A079-2D34811F1AE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2" name="Text Box 24">
          <a:extLst>
            <a:ext uri="{FF2B5EF4-FFF2-40B4-BE49-F238E27FC236}">
              <a16:creationId xmlns:a16="http://schemas.microsoft.com/office/drawing/2014/main" id="{539E4393-9F6D-4B3C-BAD5-C51C89C4FF41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220DC305-98B9-40A7-B2B2-AD9A084EE00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FDA7FF85-905A-4245-84D1-A86D5B6A7D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00944-6FD6-41A6-A665-5366C1B6CB33}">
  <we:reference id="wa200001584" version="2.5.0.0" store="es-E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2F6-AEA1-453B-B377-2A5E02604567}">
  <dimension ref="A3:AE672"/>
  <sheetViews>
    <sheetView showGridLines="0" topLeftCell="B1" zoomScale="98" zoomScaleNormal="98" workbookViewId="0">
      <selection activeCell="E13" sqref="E13:AB16"/>
    </sheetView>
  </sheetViews>
  <sheetFormatPr baseColWidth="10" defaultRowHeight="15" outlineLevelRow="1" x14ac:dyDescent="0.25"/>
  <cols>
    <col min="2" max="2" width="13.7109375" bestFit="1" customWidth="1"/>
    <col min="4" max="4" width="14.28515625" customWidth="1"/>
    <col min="5" max="28" width="6" bestFit="1" customWidth="1"/>
    <col min="29" max="29" width="4.85546875" customWidth="1"/>
  </cols>
  <sheetData>
    <row r="3" spans="2:29" x14ac:dyDescent="0.25">
      <c r="B3" t="s">
        <v>3</v>
      </c>
      <c r="D3" t="s">
        <v>56</v>
      </c>
    </row>
    <row r="4" spans="2:29" x14ac:dyDescent="0.25">
      <c r="B4" t="s">
        <v>0</v>
      </c>
      <c r="D4" t="s">
        <v>50</v>
      </c>
    </row>
    <row r="5" spans="2:29" x14ac:dyDescent="0.25">
      <c r="B5" t="s">
        <v>1</v>
      </c>
      <c r="D5" t="s">
        <v>51</v>
      </c>
    </row>
    <row r="6" spans="2:29" x14ac:dyDescent="0.25">
      <c r="B6" t="s">
        <v>52</v>
      </c>
      <c r="D6" s="14">
        <v>45748</v>
      </c>
    </row>
    <row r="8" spans="2:29" x14ac:dyDescent="0.25">
      <c r="B8" t="s">
        <v>10</v>
      </c>
      <c r="C8">
        <v>1</v>
      </c>
      <c r="H8" s="49"/>
    </row>
    <row r="9" spans="2:29" x14ac:dyDescent="0.25">
      <c r="B9" t="s">
        <v>11</v>
      </c>
      <c r="C9">
        <v>2026</v>
      </c>
    </row>
    <row r="10" spans="2:29" x14ac:dyDescent="0.25">
      <c r="B10" s="47" t="s">
        <v>54</v>
      </c>
      <c r="C10" s="48">
        <f>1/24</f>
        <v>4.1666666666666664E-2</v>
      </c>
    </row>
    <row r="11" spans="2:29" x14ac:dyDescent="0.25">
      <c r="B11" t="s">
        <v>49</v>
      </c>
    </row>
    <row r="12" spans="2:29" x14ac:dyDescent="0.25">
      <c r="B12" s="20" t="s">
        <v>44</v>
      </c>
      <c r="C12" s="20" t="s">
        <v>18</v>
      </c>
      <c r="D12" s="20" t="s">
        <v>19</v>
      </c>
      <c r="E12" s="20" t="s">
        <v>20</v>
      </c>
      <c r="F12" s="20" t="s">
        <v>21</v>
      </c>
      <c r="G12" s="20" t="s">
        <v>22</v>
      </c>
      <c r="H12" s="20" t="s">
        <v>23</v>
      </c>
      <c r="I12" s="20" t="s">
        <v>24</v>
      </c>
      <c r="J12" s="20" t="s">
        <v>25</v>
      </c>
      <c r="K12" s="20" t="s">
        <v>26</v>
      </c>
      <c r="L12" s="20" t="s">
        <v>27</v>
      </c>
      <c r="M12" s="20" t="s">
        <v>28</v>
      </c>
      <c r="N12" s="20" t="s">
        <v>29</v>
      </c>
      <c r="O12" s="20" t="s">
        <v>30</v>
      </c>
      <c r="P12" s="20" t="s">
        <v>31</v>
      </c>
      <c r="Q12" s="20" t="s">
        <v>32</v>
      </c>
      <c r="R12" s="20" t="s">
        <v>33</v>
      </c>
      <c r="S12" s="20" t="s">
        <v>34</v>
      </c>
      <c r="T12" s="20" t="s">
        <v>35</v>
      </c>
      <c r="U12" s="20" t="s">
        <v>36</v>
      </c>
      <c r="V12" s="20" t="s">
        <v>37</v>
      </c>
      <c r="W12" s="20" t="s">
        <v>38</v>
      </c>
      <c r="X12" s="20" t="s">
        <v>39</v>
      </c>
      <c r="Y12" s="20" t="s">
        <v>40</v>
      </c>
      <c r="Z12" s="20" t="s">
        <v>41</v>
      </c>
      <c r="AA12" s="20" t="s">
        <v>42</v>
      </c>
      <c r="AB12" s="20" t="s">
        <v>43</v>
      </c>
      <c r="AC12" s="7"/>
    </row>
    <row r="13" spans="2:29" outlineLevel="1" x14ac:dyDescent="0.25">
      <c r="B13" s="15">
        <v>44927</v>
      </c>
      <c r="C13" s="8" t="s">
        <v>45</v>
      </c>
      <c r="D13" s="8">
        <v>21</v>
      </c>
      <c r="E13" s="17">
        <v>1.9001807189398916E-2</v>
      </c>
      <c r="F13" s="17">
        <v>1.5724577709409941E-2</v>
      </c>
      <c r="G13" s="17">
        <v>1.3880004573424979E-2</v>
      </c>
      <c r="H13" s="17">
        <v>1.3793242499895627E-2</v>
      </c>
      <c r="I13" s="17">
        <v>1.7893597019913159E-2</v>
      </c>
      <c r="J13" s="17">
        <v>2.6334737658532066E-2</v>
      </c>
      <c r="K13" s="17">
        <v>3.3174491170745439E-2</v>
      </c>
      <c r="L13" s="17">
        <v>3.3755201360075184E-2</v>
      </c>
      <c r="M13" s="17">
        <v>3.7641050061403392E-2</v>
      </c>
      <c r="N13" s="17">
        <v>4.0405931461902113E-2</v>
      </c>
      <c r="O13" s="17">
        <v>4.3876240660445189E-2</v>
      </c>
      <c r="P13" s="17">
        <v>4.7992290965673617E-2</v>
      </c>
      <c r="Q13" s="17">
        <v>4.6808039430292415E-2</v>
      </c>
      <c r="R13" s="17">
        <v>4.350992438305254E-2</v>
      </c>
      <c r="S13" s="17">
        <v>4.3568002116234683E-2</v>
      </c>
      <c r="T13" s="17">
        <v>4.5478991127069726E-2</v>
      </c>
      <c r="U13" s="17">
        <v>4.7150818083175887E-2</v>
      </c>
      <c r="V13" s="17">
        <v>5.9136094940552233E-2</v>
      </c>
      <c r="W13" s="17">
        <v>7.6418398988148922E-2</v>
      </c>
      <c r="X13" s="17">
        <v>8.2632005268781797E-2</v>
      </c>
      <c r="Y13" s="17">
        <v>7.438834819964675E-2</v>
      </c>
      <c r="Z13" s="17">
        <v>6.1615698655613289E-2</v>
      </c>
      <c r="AA13" s="17">
        <v>4.4850156855074236E-2</v>
      </c>
      <c r="AB13" s="17">
        <v>3.097034962153809E-2</v>
      </c>
      <c r="AC13" s="8">
        <f>+SUM(E13:AB13)*D13</f>
        <v>21.000000000000011</v>
      </c>
    </row>
    <row r="14" spans="2:29" outlineLevel="1" x14ac:dyDescent="0.25">
      <c r="B14" s="16"/>
      <c r="C14" s="8" t="s">
        <v>46</v>
      </c>
      <c r="D14" s="8">
        <v>4</v>
      </c>
      <c r="E14" s="17">
        <v>2.1689490889453281E-2</v>
      </c>
      <c r="F14" s="17">
        <v>1.7161158725796811E-2</v>
      </c>
      <c r="G14" s="17">
        <v>1.5507480566634729E-2</v>
      </c>
      <c r="H14" s="17">
        <v>1.5252108903192476E-2</v>
      </c>
      <c r="I14" s="17">
        <v>1.7494435180112202E-2</v>
      </c>
      <c r="J14" s="17">
        <v>2.3502608261375488E-2</v>
      </c>
      <c r="K14" s="17">
        <v>3.1307884675284552E-2</v>
      </c>
      <c r="L14" s="17">
        <v>3.3201631907814486E-2</v>
      </c>
      <c r="M14" s="17">
        <v>3.8507498470691799E-2</v>
      </c>
      <c r="N14" s="17">
        <v>4.1713828224053194E-2</v>
      </c>
      <c r="O14" s="17">
        <v>4.5165509224399963E-2</v>
      </c>
      <c r="P14" s="17">
        <v>4.8641585281043377E-2</v>
      </c>
      <c r="Q14" s="17">
        <v>4.8120921413809602E-2</v>
      </c>
      <c r="R14" s="17">
        <v>4.4490628914179035E-2</v>
      </c>
      <c r="S14" s="17">
        <v>4.326725080145756E-2</v>
      </c>
      <c r="T14" s="17">
        <v>4.3651177971422657E-2</v>
      </c>
      <c r="U14" s="17">
        <v>4.4759855515404408E-2</v>
      </c>
      <c r="V14" s="17">
        <v>5.6873245032604235E-2</v>
      </c>
      <c r="W14" s="17">
        <v>7.4786001664868429E-2</v>
      </c>
      <c r="X14" s="17">
        <v>8.1495514582885245E-2</v>
      </c>
      <c r="Y14" s="17">
        <v>7.3641034530434871E-2</v>
      </c>
      <c r="Z14" s="17">
        <v>6.0361300885980192E-2</v>
      </c>
      <c r="AA14" s="17">
        <v>4.5327065428956086E-2</v>
      </c>
      <c r="AB14" s="17">
        <v>3.4080782948145039E-2</v>
      </c>
      <c r="AC14" s="8">
        <f t="shared" ref="AC14:AC71" si="0">+SUM(E14:AB14)*D14</f>
        <v>3.9999999999999991</v>
      </c>
    </row>
    <row r="15" spans="2:29" outlineLevel="1" x14ac:dyDescent="0.25">
      <c r="B15" s="16"/>
      <c r="C15" s="8" t="s">
        <v>47</v>
      </c>
      <c r="D15" s="8">
        <v>5</v>
      </c>
      <c r="E15" s="17">
        <v>1.5051671475013521E-2</v>
      </c>
      <c r="F15" s="17">
        <v>2.2380030303134048E-2</v>
      </c>
      <c r="G15" s="17">
        <v>1.9757649808874594E-2</v>
      </c>
      <c r="H15" s="17">
        <v>1.8804297702276266E-2</v>
      </c>
      <c r="I15" s="17">
        <v>1.9321815692136059E-2</v>
      </c>
      <c r="J15" s="17">
        <v>2.3835999272690436E-2</v>
      </c>
      <c r="K15" s="17">
        <v>2.8934411970849849E-2</v>
      </c>
      <c r="L15" s="17">
        <v>3.1397673562099916E-2</v>
      </c>
      <c r="M15" s="17">
        <v>3.6145684808665653E-2</v>
      </c>
      <c r="N15" s="17">
        <v>3.9407305906884016E-2</v>
      </c>
      <c r="O15" s="17">
        <v>4.2427704952785521E-2</v>
      </c>
      <c r="P15" s="17">
        <v>4.6405931151914014E-2</v>
      </c>
      <c r="Q15" s="17">
        <v>4.7292099156656407E-2</v>
      </c>
      <c r="R15" s="17">
        <v>4.386349106699769E-2</v>
      </c>
      <c r="S15" s="17">
        <v>4.1906622413603919E-2</v>
      </c>
      <c r="T15" s="17">
        <v>4.2329663144694517E-2</v>
      </c>
      <c r="U15" s="17">
        <v>4.4035685743634895E-2</v>
      </c>
      <c r="V15" s="17">
        <v>5.6954429891179222E-2</v>
      </c>
      <c r="W15" s="17">
        <v>7.5855717829176425E-2</v>
      </c>
      <c r="X15" s="17">
        <v>8.4371960102849683E-2</v>
      </c>
      <c r="Y15" s="17">
        <v>7.6149292031928772E-2</v>
      </c>
      <c r="Z15" s="17">
        <v>6.1649072800258296E-2</v>
      </c>
      <c r="AA15" s="17">
        <v>4.6944525875838479E-2</v>
      </c>
      <c r="AB15" s="17">
        <v>3.4777263335857692E-2</v>
      </c>
      <c r="AC15" s="8">
        <f t="shared" si="0"/>
        <v>5</v>
      </c>
    </row>
    <row r="16" spans="2:29" outlineLevel="1" x14ac:dyDescent="0.25">
      <c r="B16" s="16"/>
      <c r="C16" s="8" t="s">
        <v>48</v>
      </c>
      <c r="D16" s="8">
        <v>1</v>
      </c>
      <c r="E16" s="17">
        <v>1.5051671475013521E-2</v>
      </c>
      <c r="F16" s="17">
        <v>2.2380030303134048E-2</v>
      </c>
      <c r="G16" s="17">
        <v>1.9757649808874594E-2</v>
      </c>
      <c r="H16" s="17">
        <v>1.8804297702276266E-2</v>
      </c>
      <c r="I16" s="17">
        <v>1.9321815692136059E-2</v>
      </c>
      <c r="J16" s="17">
        <v>2.3835999272690436E-2</v>
      </c>
      <c r="K16" s="17">
        <v>2.8934411970849849E-2</v>
      </c>
      <c r="L16" s="17">
        <v>3.1397673562099916E-2</v>
      </c>
      <c r="M16" s="17">
        <v>3.6145684808665653E-2</v>
      </c>
      <c r="N16" s="17">
        <v>3.9407305906884016E-2</v>
      </c>
      <c r="O16" s="17">
        <v>4.2427704952785521E-2</v>
      </c>
      <c r="P16" s="17">
        <v>4.6405931151914014E-2</v>
      </c>
      <c r="Q16" s="17">
        <v>4.7292099156656407E-2</v>
      </c>
      <c r="R16" s="17">
        <v>4.386349106699769E-2</v>
      </c>
      <c r="S16" s="17">
        <v>4.1906622413603919E-2</v>
      </c>
      <c r="T16" s="17">
        <v>4.2329663144694517E-2</v>
      </c>
      <c r="U16" s="17">
        <v>4.4035685743634895E-2</v>
      </c>
      <c r="V16" s="17">
        <v>5.6954429891179222E-2</v>
      </c>
      <c r="W16" s="17">
        <v>7.5855717829176425E-2</v>
      </c>
      <c r="X16" s="17">
        <v>8.4371960102849683E-2</v>
      </c>
      <c r="Y16" s="17">
        <v>7.6149292031928772E-2</v>
      </c>
      <c r="Z16" s="17">
        <v>6.1649072800258296E-2</v>
      </c>
      <c r="AA16" s="17">
        <v>4.6944525875838479E-2</v>
      </c>
      <c r="AB16" s="17">
        <v>3.4777263335857692E-2</v>
      </c>
      <c r="AC16" s="8">
        <f>+SUM(E16:AB16)*D16</f>
        <v>1</v>
      </c>
    </row>
    <row r="17" spans="2:29" outlineLevel="1" x14ac:dyDescent="0.25">
      <c r="B17" s="10"/>
      <c r="C17" s="10" t="s">
        <v>15</v>
      </c>
      <c r="D17" s="10">
        <f>+SUM(D13:D16)</f>
        <v>31</v>
      </c>
      <c r="E17" s="18">
        <f>+SUMPRODUCT(E13:E16,$D13:$D16)</f>
        <v>0.57610594338527144</v>
      </c>
      <c r="F17" s="18">
        <f t="shared" ref="F17:AB17" si="1">+SUMPRODUCT(F13:F16,$D13:$D16)</f>
        <v>0.53314094861960026</v>
      </c>
      <c r="G17" s="18">
        <f t="shared" si="1"/>
        <v>0.47205591716171103</v>
      </c>
      <c r="H17" s="18">
        <f t="shared" si="1"/>
        <v>0.46349231432423565</v>
      </c>
      <c r="I17" s="18">
        <f t="shared" si="1"/>
        <v>0.56167417229144156</v>
      </c>
      <c r="J17" s="18">
        <f t="shared" si="1"/>
        <v>0.79005591951081799</v>
      </c>
      <c r="K17" s="18">
        <f t="shared" si="1"/>
        <v>0.99550232511189163</v>
      </c>
      <c r="L17" s="18">
        <f t="shared" si="1"/>
        <v>1.0300517975654364</v>
      </c>
      <c r="M17" s="18">
        <f t="shared" si="1"/>
        <v>1.1613661540242324</v>
      </c>
      <c r="N17" s="18">
        <f t="shared" si="1"/>
        <v>1.2518237090374613</v>
      </c>
      <c r="O17" s="18">
        <f t="shared" si="1"/>
        <v>1.3566293204836619</v>
      </c>
      <c r="P17" s="18">
        <f t="shared" si="1"/>
        <v>1.4808400383148037</v>
      </c>
      <c r="Q17" s="18">
        <f t="shared" si="1"/>
        <v>1.4592051086313176</v>
      </c>
      <c r="R17" s="18">
        <f t="shared" si="1"/>
        <v>1.3548518741028055</v>
      </c>
      <c r="S17" s="18">
        <f t="shared" si="1"/>
        <v>1.3394367821283824</v>
      </c>
      <c r="T17" s="18">
        <f t="shared" si="1"/>
        <v>1.383641504422322</v>
      </c>
      <c r="U17" s="18">
        <f t="shared" si="1"/>
        <v>1.4334207162701207</v>
      </c>
      <c r="V17" s="18">
        <f t="shared" si="1"/>
        <v>1.8110775532290893</v>
      </c>
      <c r="W17" s="18">
        <f t="shared" si="1"/>
        <v>2.3590646923856595</v>
      </c>
      <c r="X17" s="18">
        <f t="shared" si="1"/>
        <v>2.5674859295930572</v>
      </c>
      <c r="Y17" s="18">
        <f t="shared" si="1"/>
        <v>2.3136152025058938</v>
      </c>
      <c r="Z17" s="18">
        <f t="shared" si="1"/>
        <v>1.9052693121133495</v>
      </c>
      <c r="AA17" s="18">
        <f t="shared" si="1"/>
        <v>1.4048287109274142</v>
      </c>
      <c r="AB17" s="18">
        <f t="shared" si="1"/>
        <v>0.99536405386002624</v>
      </c>
      <c r="AC17" s="10">
        <f>+SUM(E17:AB17)</f>
        <v>31.000000000000007</v>
      </c>
    </row>
    <row r="18" spans="2:29" outlineLevel="1" x14ac:dyDescent="0.25">
      <c r="B18" s="15">
        <f>+EDATE(B13,1)</f>
        <v>44958</v>
      </c>
      <c r="C18" s="8" t="s">
        <v>45</v>
      </c>
      <c r="D18" s="8">
        <v>20</v>
      </c>
      <c r="E18" s="17">
        <v>1.9312064988178553E-2</v>
      </c>
      <c r="F18" s="17">
        <v>1.6086854739296049E-2</v>
      </c>
      <c r="G18" s="17">
        <v>1.4273522628342829E-2</v>
      </c>
      <c r="H18" s="17">
        <v>1.4191025734182077E-2</v>
      </c>
      <c r="I18" s="17">
        <v>1.8242633802843064E-2</v>
      </c>
      <c r="J18" s="17">
        <v>2.6619043168267752E-2</v>
      </c>
      <c r="K18" s="17">
        <v>3.3398163129890475E-2</v>
      </c>
      <c r="L18" s="17">
        <v>3.394894018590381E-2</v>
      </c>
      <c r="M18" s="17">
        <v>3.773561501568419E-2</v>
      </c>
      <c r="N18" s="17">
        <v>4.0444209486585884E-2</v>
      </c>
      <c r="O18" s="17">
        <v>4.3872988418064356E-2</v>
      </c>
      <c r="P18" s="17">
        <v>4.7926760971267607E-2</v>
      </c>
      <c r="Q18" s="17">
        <v>4.6745048991949506E-2</v>
      </c>
      <c r="R18" s="17">
        <v>4.3507224495896731E-2</v>
      </c>
      <c r="S18" s="17">
        <v>4.357746920677176E-2</v>
      </c>
      <c r="T18" s="17">
        <v>4.5464184596030487E-2</v>
      </c>
      <c r="U18" s="17">
        <v>4.7122196589609644E-2</v>
      </c>
      <c r="V18" s="17">
        <v>5.8791631457456146E-2</v>
      </c>
      <c r="W18" s="17">
        <v>7.5802804384545661E-2</v>
      </c>
      <c r="X18" s="17">
        <v>8.2010321138229869E-2</v>
      </c>
      <c r="Y18" s="17">
        <v>7.3878053307622149E-2</v>
      </c>
      <c r="Z18" s="17">
        <v>6.1270625285147623E-2</v>
      </c>
      <c r="AA18" s="17">
        <v>4.4734730730745485E-2</v>
      </c>
      <c r="AB18" s="17">
        <v>3.1043887547488106E-2</v>
      </c>
      <c r="AC18" s="8">
        <f>+SUM(E18:AB18)*D18</f>
        <v>19.999999999999996</v>
      </c>
    </row>
    <row r="19" spans="2:29" outlineLevel="1" x14ac:dyDescent="0.25">
      <c r="B19" s="16"/>
      <c r="C19" s="8" t="s">
        <v>46</v>
      </c>
      <c r="D19" s="8">
        <v>4</v>
      </c>
      <c r="E19" s="17">
        <v>2.195269827249546E-2</v>
      </c>
      <c r="F19" s="17">
        <v>1.751162425703057E-2</v>
      </c>
      <c r="G19" s="17">
        <v>1.5879558179731745E-2</v>
      </c>
      <c r="H19" s="17">
        <v>1.5627243261277818E-2</v>
      </c>
      <c r="I19" s="17">
        <v>1.7840420620373245E-2</v>
      </c>
      <c r="J19" s="17">
        <v>2.3778267533072946E-2</v>
      </c>
      <c r="K19" s="17">
        <v>3.147451846050963E-2</v>
      </c>
      <c r="L19" s="17">
        <v>3.3386384826782543E-2</v>
      </c>
      <c r="M19" s="17">
        <v>3.8597725111609346E-2</v>
      </c>
      <c r="N19" s="17">
        <v>4.1744457705478986E-2</v>
      </c>
      <c r="O19" s="17">
        <v>4.515223774871821E-2</v>
      </c>
      <c r="P19" s="17">
        <v>4.8577176027317162E-2</v>
      </c>
      <c r="Q19" s="17">
        <v>4.8054802899173507E-2</v>
      </c>
      <c r="R19" s="17">
        <v>4.4495677371078776E-2</v>
      </c>
      <c r="S19" s="17">
        <v>4.3284473094811947E-2</v>
      </c>
      <c r="T19" s="17">
        <v>4.3667306830876176E-2</v>
      </c>
      <c r="U19" s="17">
        <v>4.4765929577730949E-2</v>
      </c>
      <c r="V19" s="17">
        <v>5.655455716404735E-2</v>
      </c>
      <c r="W19" s="17">
        <v>7.4192853032578485E-2</v>
      </c>
      <c r="X19" s="17">
        <v>8.0894645570026361E-2</v>
      </c>
      <c r="Y19" s="17">
        <v>7.3153050508579426E-2</v>
      </c>
      <c r="Z19" s="17">
        <v>6.0061540941274846E-2</v>
      </c>
      <c r="AA19" s="17">
        <v>4.522718197954248E-2</v>
      </c>
      <c r="AB19" s="17">
        <v>3.4125669025882016E-2</v>
      </c>
      <c r="AC19" s="8">
        <f t="shared" si="0"/>
        <v>3.9999999999999996</v>
      </c>
    </row>
    <row r="20" spans="2:29" outlineLevel="1" x14ac:dyDescent="0.25">
      <c r="B20" s="16"/>
      <c r="C20" s="8" t="s">
        <v>47</v>
      </c>
      <c r="D20" s="8">
        <v>4</v>
      </c>
      <c r="E20" s="17">
        <v>2.635211849763501E-2</v>
      </c>
      <c r="F20" s="17">
        <v>2.2114401379348107E-2</v>
      </c>
      <c r="G20" s="17">
        <v>1.9579103401539972E-2</v>
      </c>
      <c r="H20" s="17">
        <v>1.8784521701808467E-2</v>
      </c>
      <c r="I20" s="17">
        <v>1.8297568904976868E-2</v>
      </c>
      <c r="J20" s="17">
        <v>2.1441963706562664E-2</v>
      </c>
      <c r="K20" s="17">
        <v>2.7514898604811995E-2</v>
      </c>
      <c r="L20" s="17">
        <v>3.181605697720382E-2</v>
      </c>
      <c r="M20" s="17">
        <v>3.7135796061245854E-2</v>
      </c>
      <c r="N20" s="17">
        <v>4.0291586836715208E-2</v>
      </c>
      <c r="O20" s="17">
        <v>4.2717715108143844E-2</v>
      </c>
      <c r="P20" s="17">
        <v>4.6506840519631505E-2</v>
      </c>
      <c r="Q20" s="17">
        <v>4.6769931662177397E-2</v>
      </c>
      <c r="R20" s="17">
        <v>4.3413375637324933E-2</v>
      </c>
      <c r="S20" s="17">
        <v>4.1481212275782366E-2</v>
      </c>
      <c r="T20" s="17">
        <v>4.1777653602619827E-2</v>
      </c>
      <c r="U20" s="17">
        <v>4.3315161509710431E-2</v>
      </c>
      <c r="V20" s="17">
        <v>5.5539125442787149E-2</v>
      </c>
      <c r="W20" s="17">
        <v>7.4545063119886457E-2</v>
      </c>
      <c r="X20" s="17">
        <v>8.3159001115494263E-2</v>
      </c>
      <c r="Y20" s="17">
        <v>7.5496552032660424E-2</v>
      </c>
      <c r="Z20" s="17">
        <v>6.1324227273286999E-2</v>
      </c>
      <c r="AA20" s="17">
        <v>4.6565131840708693E-2</v>
      </c>
      <c r="AB20" s="17">
        <v>3.4060992787937609E-2</v>
      </c>
      <c r="AC20" s="8">
        <f t="shared" si="0"/>
        <v>3.9999999999999987</v>
      </c>
    </row>
    <row r="21" spans="2:29" outlineLevel="1" x14ac:dyDescent="0.25">
      <c r="B21" s="16"/>
      <c r="C21" s="8" t="s">
        <v>48</v>
      </c>
      <c r="D21" s="8">
        <v>0</v>
      </c>
      <c r="E21" s="17">
        <v>2.635211849763501E-2</v>
      </c>
      <c r="F21" s="17">
        <v>2.2114401379348107E-2</v>
      </c>
      <c r="G21" s="17">
        <v>1.9579103401539972E-2</v>
      </c>
      <c r="H21" s="17">
        <v>1.8784521701808467E-2</v>
      </c>
      <c r="I21" s="17">
        <v>1.8297568904976868E-2</v>
      </c>
      <c r="J21" s="17">
        <v>2.1441963706562664E-2</v>
      </c>
      <c r="K21" s="17">
        <v>2.7514898604811995E-2</v>
      </c>
      <c r="L21" s="17">
        <v>3.181605697720382E-2</v>
      </c>
      <c r="M21" s="17">
        <v>3.7135796061245854E-2</v>
      </c>
      <c r="N21" s="17">
        <v>4.0291586836715208E-2</v>
      </c>
      <c r="O21" s="17">
        <v>4.2717715108143844E-2</v>
      </c>
      <c r="P21" s="17">
        <v>4.6506840519631505E-2</v>
      </c>
      <c r="Q21" s="17">
        <v>4.6769931662177397E-2</v>
      </c>
      <c r="R21" s="17">
        <v>4.3413375637324933E-2</v>
      </c>
      <c r="S21" s="17">
        <v>4.1481212275782366E-2</v>
      </c>
      <c r="T21" s="17">
        <v>4.1777653602619827E-2</v>
      </c>
      <c r="U21" s="17">
        <v>4.3315161509710431E-2</v>
      </c>
      <c r="V21" s="17">
        <v>5.5539125442787149E-2</v>
      </c>
      <c r="W21" s="17">
        <v>7.4545063119886457E-2</v>
      </c>
      <c r="X21" s="17">
        <v>8.3159001115494263E-2</v>
      </c>
      <c r="Y21" s="17">
        <v>7.5496552032660424E-2</v>
      </c>
      <c r="Z21" s="17">
        <v>6.1324227273286999E-2</v>
      </c>
      <c r="AA21" s="17">
        <v>4.6565131840708693E-2</v>
      </c>
      <c r="AB21" s="17">
        <v>3.4060992787937609E-2</v>
      </c>
      <c r="AC21" s="8">
        <f t="shared" si="0"/>
        <v>0</v>
      </c>
    </row>
    <row r="22" spans="2:29" outlineLevel="1" x14ac:dyDescent="0.25">
      <c r="B22" s="10"/>
      <c r="C22" s="10" t="s">
        <v>15</v>
      </c>
      <c r="D22" s="10">
        <f>+SUM(D18:D21)</f>
        <v>28</v>
      </c>
      <c r="E22" s="18">
        <f t="shared" ref="E22:AB22" si="2">+SUMPRODUCT(E18:E21,$D18:$D21)</f>
        <v>0.57946056684409297</v>
      </c>
      <c r="F22" s="18">
        <f t="shared" si="2"/>
        <v>0.48024119733143567</v>
      </c>
      <c r="G22" s="18">
        <f t="shared" si="2"/>
        <v>0.42730509889194346</v>
      </c>
      <c r="H22" s="18">
        <f t="shared" si="2"/>
        <v>0.42146757453598671</v>
      </c>
      <c r="I22" s="18">
        <f t="shared" si="2"/>
        <v>0.50940463415826176</v>
      </c>
      <c r="J22" s="18">
        <f t="shared" si="2"/>
        <v>0.71326178832389742</v>
      </c>
      <c r="K22" s="18">
        <f t="shared" si="2"/>
        <v>0.90392093085909597</v>
      </c>
      <c r="L22" s="18">
        <f t="shared" si="2"/>
        <v>0.93978857093402168</v>
      </c>
      <c r="M22" s="18">
        <f t="shared" si="2"/>
        <v>1.0576463850051046</v>
      </c>
      <c r="N22" s="18">
        <f t="shared" si="2"/>
        <v>1.1370283679004944</v>
      </c>
      <c r="O22" s="18">
        <f t="shared" si="2"/>
        <v>1.2289395797887352</v>
      </c>
      <c r="P22" s="18">
        <f t="shared" si="2"/>
        <v>1.3388712856131468</v>
      </c>
      <c r="Q22" s="18">
        <f t="shared" si="2"/>
        <v>1.3141999180843937</v>
      </c>
      <c r="R22" s="18">
        <f t="shared" si="2"/>
        <v>1.2217807019515494</v>
      </c>
      <c r="S22" s="18">
        <f t="shared" si="2"/>
        <v>1.2106121256178124</v>
      </c>
      <c r="T22" s="18">
        <f t="shared" si="2"/>
        <v>1.2510635336545937</v>
      </c>
      <c r="U22" s="18">
        <f t="shared" si="2"/>
        <v>1.2947682961419584</v>
      </c>
      <c r="V22" s="18">
        <f t="shared" si="2"/>
        <v>1.624207359576461</v>
      </c>
      <c r="W22" s="18">
        <f t="shared" si="2"/>
        <v>2.1110077523007731</v>
      </c>
      <c r="X22" s="18">
        <f t="shared" si="2"/>
        <v>2.2964210095066799</v>
      </c>
      <c r="Y22" s="18">
        <f t="shared" si="2"/>
        <v>2.0721594763174025</v>
      </c>
      <c r="Z22" s="18">
        <f t="shared" si="2"/>
        <v>1.7109555785611998</v>
      </c>
      <c r="AA22" s="18">
        <f t="shared" si="2"/>
        <v>1.2618638698959146</v>
      </c>
      <c r="AB22" s="18">
        <f t="shared" si="2"/>
        <v>0.89362439820504069</v>
      </c>
      <c r="AC22" s="10">
        <f>+SUM(E22:AB22)</f>
        <v>28</v>
      </c>
    </row>
    <row r="23" spans="2:29" outlineLevel="1" x14ac:dyDescent="0.25">
      <c r="B23" s="15">
        <f>+EDATE(B18,1)</f>
        <v>44986</v>
      </c>
      <c r="C23" s="8" t="s">
        <v>45</v>
      </c>
      <c r="D23" s="8">
        <v>22</v>
      </c>
      <c r="E23" s="17">
        <v>5.2643357585741665E-2</v>
      </c>
      <c r="F23" s="17">
        <v>2.1954712664604501E-2</v>
      </c>
      <c r="G23" s="17">
        <v>1.9492125612397469E-2</v>
      </c>
      <c r="H23" s="17">
        <v>1.8587448583221328E-2</v>
      </c>
      <c r="I23" s="17">
        <v>1.9085788762486545E-2</v>
      </c>
      <c r="J23" s="17">
        <v>2.3330656007398712E-2</v>
      </c>
      <c r="K23" s="17">
        <v>2.8150809148378201E-2</v>
      </c>
      <c r="L23" s="17">
        <v>3.0535555829851724E-2</v>
      </c>
      <c r="M23" s="17">
        <v>3.4999992431835873E-2</v>
      </c>
      <c r="N23" s="17">
        <v>3.8060288558586015E-2</v>
      </c>
      <c r="O23" s="17">
        <v>4.0903949870857659E-2</v>
      </c>
      <c r="P23" s="17">
        <v>4.462863423459245E-2</v>
      </c>
      <c r="Q23" s="17">
        <v>4.5442400697009798E-2</v>
      </c>
      <c r="R23" s="17">
        <v>4.2244821120233159E-2</v>
      </c>
      <c r="S23" s="17">
        <v>4.0402609781208715E-2</v>
      </c>
      <c r="T23" s="17">
        <v>4.0800448558431894E-2</v>
      </c>
      <c r="U23" s="17">
        <v>4.2401027394611622E-2</v>
      </c>
      <c r="V23" s="17">
        <v>5.4339486635515549E-2</v>
      </c>
      <c r="W23" s="17">
        <v>7.2101859539551991E-2</v>
      </c>
      <c r="X23" s="17">
        <v>8.0207526135271878E-2</v>
      </c>
      <c r="Y23" s="17">
        <v>7.2457077239287113E-2</v>
      </c>
      <c r="Z23" s="17">
        <v>5.8805175720658451E-2</v>
      </c>
      <c r="AA23" s="17">
        <v>4.4938794945461193E-2</v>
      </c>
      <c r="AB23" s="17">
        <v>3.3485452942806429E-2</v>
      </c>
      <c r="AC23" s="8">
        <f>+SUM(E23:AB23)*D23</f>
        <v>21.999999999999996</v>
      </c>
    </row>
    <row r="24" spans="2:29" outlineLevel="1" x14ac:dyDescent="0.25">
      <c r="B24" s="16"/>
      <c r="C24" s="8" t="s">
        <v>46</v>
      </c>
      <c r="D24" s="8">
        <v>4</v>
      </c>
      <c r="E24" s="17">
        <v>2.2237421996981178E-2</v>
      </c>
      <c r="F24" s="17">
        <v>1.7906313818577328E-2</v>
      </c>
      <c r="G24" s="17">
        <v>1.6297578506991067E-2</v>
      </c>
      <c r="H24" s="17">
        <v>1.604839409942219E-2</v>
      </c>
      <c r="I24" s="17">
        <v>1.8230187136371624E-2</v>
      </c>
      <c r="J24" s="17">
        <v>2.4096630440716731E-2</v>
      </c>
      <c r="K24" s="17">
        <v>3.1671211713876837E-2</v>
      </c>
      <c r="L24" s="17">
        <v>3.3600778280272789E-2</v>
      </c>
      <c r="M24" s="17">
        <v>3.8695931639442897E-2</v>
      </c>
      <c r="N24" s="17">
        <v>4.1768414140612165E-2</v>
      </c>
      <c r="O24" s="17">
        <v>4.5129427351501633E-2</v>
      </c>
      <c r="P24" s="17">
        <v>4.8495930770354648E-2</v>
      </c>
      <c r="Q24" s="17">
        <v>4.7966937537637443E-2</v>
      </c>
      <c r="R24" s="17">
        <v>4.4497953028916966E-2</v>
      </c>
      <c r="S24" s="17">
        <v>4.3297772057526739E-2</v>
      </c>
      <c r="T24" s="17">
        <v>4.3681634767203208E-2</v>
      </c>
      <c r="U24" s="17">
        <v>4.4771873887229592E-2</v>
      </c>
      <c r="V24" s="17">
        <v>5.6182064942867461E-2</v>
      </c>
      <c r="W24" s="17">
        <v>7.3501322844682068E-2</v>
      </c>
      <c r="X24" s="17">
        <v>8.0239491418409858E-2</v>
      </c>
      <c r="Y24" s="17">
        <v>7.262556645904493E-2</v>
      </c>
      <c r="Z24" s="17">
        <v>5.9745559096410411E-2</v>
      </c>
      <c r="AA24" s="17">
        <v>4.5128982456912707E-2</v>
      </c>
      <c r="AB24" s="17">
        <v>3.4182621608037519E-2</v>
      </c>
      <c r="AC24" s="8">
        <f t="shared" si="0"/>
        <v>4</v>
      </c>
    </row>
    <row r="25" spans="2:29" outlineLevel="1" x14ac:dyDescent="0.25">
      <c r="B25" s="16"/>
      <c r="C25" s="8" t="s">
        <v>47</v>
      </c>
      <c r="D25" s="8">
        <v>4</v>
      </c>
      <c r="E25" s="17">
        <v>5.2643357585741665E-2</v>
      </c>
      <c r="F25" s="17">
        <v>2.1954712664604501E-2</v>
      </c>
      <c r="G25" s="17">
        <v>1.9492125612397469E-2</v>
      </c>
      <c r="H25" s="17">
        <v>1.8587448583221328E-2</v>
      </c>
      <c r="I25" s="17">
        <v>1.9085788762486545E-2</v>
      </c>
      <c r="J25" s="17">
        <v>2.3330656007398712E-2</v>
      </c>
      <c r="K25" s="17">
        <v>2.8150809148378201E-2</v>
      </c>
      <c r="L25" s="17">
        <v>3.0535555829851724E-2</v>
      </c>
      <c r="M25" s="17">
        <v>3.4999992431835873E-2</v>
      </c>
      <c r="N25" s="17">
        <v>3.8060288558586015E-2</v>
      </c>
      <c r="O25" s="17">
        <v>4.0903949870857659E-2</v>
      </c>
      <c r="P25" s="17">
        <v>4.462863423459245E-2</v>
      </c>
      <c r="Q25" s="17">
        <v>4.5442400697009798E-2</v>
      </c>
      <c r="R25" s="17">
        <v>4.2244821120233159E-2</v>
      </c>
      <c r="S25" s="17">
        <v>4.0402609781208715E-2</v>
      </c>
      <c r="T25" s="17">
        <v>4.0800448558431894E-2</v>
      </c>
      <c r="U25" s="17">
        <v>4.2401027394611622E-2</v>
      </c>
      <c r="V25" s="17">
        <v>5.4339486635515549E-2</v>
      </c>
      <c r="W25" s="17">
        <v>7.2101859539551991E-2</v>
      </c>
      <c r="X25" s="17">
        <v>8.0207526135271878E-2</v>
      </c>
      <c r="Y25" s="17">
        <v>7.2457077239287113E-2</v>
      </c>
      <c r="Z25" s="17">
        <v>5.8805175720658451E-2</v>
      </c>
      <c r="AA25" s="17">
        <v>4.4938794945461193E-2</v>
      </c>
      <c r="AB25" s="17">
        <v>3.3485452942806429E-2</v>
      </c>
      <c r="AC25" s="8">
        <f t="shared" si="0"/>
        <v>3.9999999999999991</v>
      </c>
    </row>
    <row r="26" spans="2:29" outlineLevel="1" x14ac:dyDescent="0.25">
      <c r="B26" s="16"/>
      <c r="C26" s="8" t="s">
        <v>48</v>
      </c>
      <c r="D26" s="8">
        <v>1</v>
      </c>
      <c r="E26" s="17">
        <v>5.2643357585741665E-2</v>
      </c>
      <c r="F26" s="17">
        <v>2.1954712664604501E-2</v>
      </c>
      <c r="G26" s="17">
        <v>1.9492125612397469E-2</v>
      </c>
      <c r="H26" s="17">
        <v>1.8587448583221328E-2</v>
      </c>
      <c r="I26" s="17">
        <v>1.9085788762486545E-2</v>
      </c>
      <c r="J26" s="17">
        <v>2.3330656007398712E-2</v>
      </c>
      <c r="K26" s="17">
        <v>2.8150809148378201E-2</v>
      </c>
      <c r="L26" s="17">
        <v>3.0535555829851724E-2</v>
      </c>
      <c r="M26" s="17">
        <v>3.4999992431835873E-2</v>
      </c>
      <c r="N26" s="17">
        <v>3.8060288558586015E-2</v>
      </c>
      <c r="O26" s="17">
        <v>4.0903949870857659E-2</v>
      </c>
      <c r="P26" s="17">
        <v>4.462863423459245E-2</v>
      </c>
      <c r="Q26" s="17">
        <v>4.5442400697009798E-2</v>
      </c>
      <c r="R26" s="17">
        <v>4.2244821120233159E-2</v>
      </c>
      <c r="S26" s="17">
        <v>4.0402609781208715E-2</v>
      </c>
      <c r="T26" s="17">
        <v>4.0800448558431894E-2</v>
      </c>
      <c r="U26" s="17">
        <v>4.2401027394611622E-2</v>
      </c>
      <c r="V26" s="17">
        <v>5.4339486635515549E-2</v>
      </c>
      <c r="W26" s="17">
        <v>7.2101859539551991E-2</v>
      </c>
      <c r="X26" s="17">
        <v>8.0207526135271878E-2</v>
      </c>
      <c r="Y26" s="17">
        <v>7.2457077239287113E-2</v>
      </c>
      <c r="Z26" s="17">
        <v>5.8805175720658451E-2</v>
      </c>
      <c r="AA26" s="17">
        <v>4.4938794945461193E-2</v>
      </c>
      <c r="AB26" s="17">
        <v>3.3485452942806429E-2</v>
      </c>
      <c r="AC26" s="8">
        <f t="shared" si="0"/>
        <v>0.99999999999999978</v>
      </c>
    </row>
    <row r="27" spans="2:29" outlineLevel="1" x14ac:dyDescent="0.25">
      <c r="B27" s="10"/>
      <c r="C27" s="10" t="s">
        <v>15</v>
      </c>
      <c r="D27" s="10">
        <f>+SUM(D23:D26)</f>
        <v>31</v>
      </c>
      <c r="E27" s="18">
        <f t="shared" ref="E27:AB27" si="3">+SUMPRODUCT(E23:E26,$D23:$D26)</f>
        <v>1.5103203428029499</v>
      </c>
      <c r="F27" s="18">
        <f t="shared" si="3"/>
        <v>0.66440249721863076</v>
      </c>
      <c r="G27" s="18">
        <f t="shared" si="3"/>
        <v>0.59147770556269585</v>
      </c>
      <c r="H27" s="18">
        <f t="shared" si="3"/>
        <v>0.56605468814466464</v>
      </c>
      <c r="I27" s="18">
        <f t="shared" si="3"/>
        <v>0.5882370451326232</v>
      </c>
      <c r="J27" s="18">
        <f t="shared" si="3"/>
        <v>0.72631423396263206</v>
      </c>
      <c r="K27" s="18">
        <f t="shared" si="3"/>
        <v>0.88675669386171885</v>
      </c>
      <c r="L27" s="18">
        <f t="shared" si="3"/>
        <v>0.95886312052708766</v>
      </c>
      <c r="M27" s="18">
        <f t="shared" si="3"/>
        <v>1.0997835222173402</v>
      </c>
      <c r="N27" s="18">
        <f t="shared" si="3"/>
        <v>1.1947014476442712</v>
      </c>
      <c r="O27" s="18">
        <f t="shared" si="3"/>
        <v>1.2849243559191632</v>
      </c>
      <c r="P27" s="18">
        <f t="shared" si="3"/>
        <v>1.3989568474154148</v>
      </c>
      <c r="Q27" s="18">
        <f t="shared" si="3"/>
        <v>1.4188125689698141</v>
      </c>
      <c r="R27" s="18">
        <f t="shared" si="3"/>
        <v>1.318601982361963</v>
      </c>
      <c r="S27" s="18">
        <f t="shared" si="3"/>
        <v>1.2640615523227423</v>
      </c>
      <c r="T27" s="18">
        <f t="shared" si="3"/>
        <v>1.276338650146474</v>
      </c>
      <c r="U27" s="18">
        <f t="shared" si="3"/>
        <v>1.323915235203432</v>
      </c>
      <c r="V27" s="18">
        <f t="shared" si="3"/>
        <v>1.6918943989303896</v>
      </c>
      <c r="W27" s="18">
        <f t="shared" si="3"/>
        <v>2.2407554989466321</v>
      </c>
      <c r="X27" s="18">
        <f t="shared" si="3"/>
        <v>2.4865611713259801</v>
      </c>
      <c r="Y27" s="18">
        <f t="shared" si="3"/>
        <v>2.2468433512969317</v>
      </c>
      <c r="Z27" s="18">
        <f t="shared" si="3"/>
        <v>1.8267219808434199</v>
      </c>
      <c r="AA27" s="18">
        <f t="shared" si="3"/>
        <v>1.393863393355103</v>
      </c>
      <c r="AB27" s="18">
        <f t="shared" si="3"/>
        <v>1.0408377158879236</v>
      </c>
      <c r="AC27" s="10">
        <f>+SUM(E27:AB27)</f>
        <v>31.000000000000004</v>
      </c>
    </row>
    <row r="28" spans="2:29" outlineLevel="1" x14ac:dyDescent="0.25">
      <c r="B28" s="15">
        <f>+EDATE(B23,1)</f>
        <v>45017</v>
      </c>
      <c r="C28" s="8" t="s">
        <v>45</v>
      </c>
      <c r="D28" s="8">
        <v>18</v>
      </c>
      <c r="E28" s="17">
        <v>1.8931193775617954E-2</v>
      </c>
      <c r="F28" s="17">
        <v>1.5645259556355009E-2</v>
      </c>
      <c r="G28" s="17">
        <v>1.3796154274900756E-2</v>
      </c>
      <c r="H28" s="17">
        <v>1.3709730578741192E-2</v>
      </c>
      <c r="I28" s="17">
        <v>1.7824202934748231E-2</v>
      </c>
      <c r="J28" s="17">
        <v>2.6301412145905746E-2</v>
      </c>
      <c r="K28" s="17">
        <v>3.3168786516106302E-2</v>
      </c>
      <c r="L28" s="17">
        <v>3.372741214615977E-2</v>
      </c>
      <c r="M28" s="17">
        <v>3.7616228855021375E-2</v>
      </c>
      <c r="N28" s="17">
        <v>4.0386025978974387E-2</v>
      </c>
      <c r="O28" s="17">
        <v>4.3868229594785611E-2</v>
      </c>
      <c r="P28" s="17">
        <v>4.7995822921281933E-2</v>
      </c>
      <c r="Q28" s="17">
        <v>4.6805231706772442E-2</v>
      </c>
      <c r="R28" s="17">
        <v>4.3499913923523086E-2</v>
      </c>
      <c r="S28" s="17">
        <v>4.3560713303668695E-2</v>
      </c>
      <c r="T28" s="17">
        <v>4.5477967560866299E-2</v>
      </c>
      <c r="U28" s="17">
        <v>4.7156735174939027E-2</v>
      </c>
      <c r="V28" s="17">
        <v>5.9198729793781532E-2</v>
      </c>
      <c r="W28" s="17">
        <v>7.6527624467529989E-2</v>
      </c>
      <c r="X28" s="17">
        <v>8.2775954394966073E-2</v>
      </c>
      <c r="Y28" s="17">
        <v>7.4506536611323226E-2</v>
      </c>
      <c r="Z28" s="17">
        <v>6.1692542964210055E-2</v>
      </c>
      <c r="AA28" s="17">
        <v>4.4875249217356229E-2</v>
      </c>
      <c r="AB28" s="17">
        <v>3.0952341602465152E-2</v>
      </c>
      <c r="AC28" s="8">
        <f>+SUM(E28:AB28)*D28</f>
        <v>18</v>
      </c>
    </row>
    <row r="29" spans="2:29" outlineLevel="1" x14ac:dyDescent="0.25">
      <c r="B29" s="16"/>
      <c r="C29" s="8" t="s">
        <v>46</v>
      </c>
      <c r="D29" s="8">
        <v>5</v>
      </c>
      <c r="E29" s="17">
        <v>2.1625171841812056E-2</v>
      </c>
      <c r="F29" s="17">
        <v>1.7087813443799865E-2</v>
      </c>
      <c r="G29" s="17">
        <v>1.5428823559252637E-2</v>
      </c>
      <c r="H29" s="17">
        <v>1.5172586274374258E-2</v>
      </c>
      <c r="I29" s="17">
        <v>1.7422130913356721E-2</v>
      </c>
      <c r="J29" s="17">
        <v>2.3451225061268045E-2</v>
      </c>
      <c r="K29" s="17">
        <v>3.1280178425426387E-2</v>
      </c>
      <c r="L29" s="17">
        <v>3.316887668016047E-2</v>
      </c>
      <c r="M29" s="17">
        <v>3.8486826785930094E-2</v>
      </c>
      <c r="N29" s="17">
        <v>4.1699973911351738E-2</v>
      </c>
      <c r="O29" s="17">
        <v>4.5162980133273405E-2</v>
      </c>
      <c r="P29" s="17">
        <v>4.8649088300882826E-2</v>
      </c>
      <c r="Q29" s="17">
        <v>4.8125085352551444E-2</v>
      </c>
      <c r="R29" s="17">
        <v>4.4487796965265079E-2</v>
      </c>
      <c r="S29" s="17">
        <v>4.3259740860635158E-2</v>
      </c>
      <c r="T29" s="17">
        <v>4.3645673941031422E-2</v>
      </c>
      <c r="U29" s="17">
        <v>4.4758793588501697E-2</v>
      </c>
      <c r="V29" s="17">
        <v>5.6927862958185631E-2</v>
      </c>
      <c r="W29" s="17">
        <v>7.4890207012771118E-2</v>
      </c>
      <c r="X29" s="17">
        <v>8.1636984183219713E-2</v>
      </c>
      <c r="Y29" s="17">
        <v>7.3759292241039942E-2</v>
      </c>
      <c r="Z29" s="17">
        <v>6.0439801452031906E-2</v>
      </c>
      <c r="AA29" s="17">
        <v>4.5357960053455666E-2</v>
      </c>
      <c r="AB29" s="17">
        <v>3.4075126060422851E-2</v>
      </c>
      <c r="AC29" s="8">
        <f t="shared" si="0"/>
        <v>5.0000000000000009</v>
      </c>
    </row>
    <row r="30" spans="2:29" outlineLevel="1" x14ac:dyDescent="0.25">
      <c r="B30" s="16"/>
      <c r="C30" s="8" t="s">
        <v>47</v>
      </c>
      <c r="D30" s="8">
        <v>5</v>
      </c>
      <c r="E30" s="17">
        <v>2.606025330613013E-2</v>
      </c>
      <c r="F30" s="17">
        <v>2.175058370676803E-2</v>
      </c>
      <c r="G30" s="17">
        <v>1.9234801806585086E-2</v>
      </c>
      <c r="H30" s="17">
        <v>1.8376006009585565E-2</v>
      </c>
      <c r="I30" s="17">
        <v>1.7499974737812327E-2</v>
      </c>
      <c r="J30" s="17">
        <v>2.0590020437774578E-2</v>
      </c>
      <c r="K30" s="17">
        <v>2.6990742508879617E-2</v>
      </c>
      <c r="L30" s="17">
        <v>3.2011434103909983E-2</v>
      </c>
      <c r="M30" s="17">
        <v>3.753609934679103E-2</v>
      </c>
      <c r="N30" s="17">
        <v>4.0467118337149929E-2</v>
      </c>
      <c r="O30" s="17">
        <v>4.2683603899033883E-2</v>
      </c>
      <c r="P30" s="17">
        <v>4.6436433148524393E-2</v>
      </c>
      <c r="Q30" s="17">
        <v>4.673985116616864E-2</v>
      </c>
      <c r="R30" s="17">
        <v>4.3398877808343596E-2</v>
      </c>
      <c r="S30" s="17">
        <v>4.1236733100256308E-2</v>
      </c>
      <c r="T30" s="17">
        <v>4.144063514021433E-2</v>
      </c>
      <c r="U30" s="17">
        <v>4.308679574519763E-2</v>
      </c>
      <c r="V30" s="17">
        <v>5.544070325491135E-2</v>
      </c>
      <c r="W30" s="17">
        <v>7.4544474936915836E-2</v>
      </c>
      <c r="X30" s="17">
        <v>8.4159546936970059E-2</v>
      </c>
      <c r="Y30" s="17">
        <v>7.6593639030939908E-2</v>
      </c>
      <c r="Z30" s="17">
        <v>6.2273005860476578E-2</v>
      </c>
      <c r="AA30" s="17">
        <v>4.7127709409784578E-2</v>
      </c>
      <c r="AB30" s="17">
        <v>3.4320956260876771E-2</v>
      </c>
      <c r="AC30" s="8">
        <f t="shared" si="0"/>
        <v>5.0000000000000009</v>
      </c>
    </row>
    <row r="31" spans="2:29" outlineLevel="1" x14ac:dyDescent="0.25">
      <c r="B31" s="16"/>
      <c r="C31" s="8" t="s">
        <v>48</v>
      </c>
      <c r="D31" s="8">
        <v>2</v>
      </c>
      <c r="E31" s="17">
        <v>2.606025330613013E-2</v>
      </c>
      <c r="F31" s="17">
        <v>2.175058370676803E-2</v>
      </c>
      <c r="G31" s="17">
        <v>1.9234801806585086E-2</v>
      </c>
      <c r="H31" s="17">
        <v>1.8376006009585565E-2</v>
      </c>
      <c r="I31" s="17">
        <v>1.7499974737812327E-2</v>
      </c>
      <c r="J31" s="17">
        <v>2.0590020437774578E-2</v>
      </c>
      <c r="K31" s="17">
        <v>2.6990742508879617E-2</v>
      </c>
      <c r="L31" s="17">
        <v>3.2011434103909983E-2</v>
      </c>
      <c r="M31" s="17">
        <v>3.753609934679103E-2</v>
      </c>
      <c r="N31" s="17">
        <v>4.0467118337149929E-2</v>
      </c>
      <c r="O31" s="17">
        <v>4.2683603899033883E-2</v>
      </c>
      <c r="P31" s="17">
        <v>4.6436433148524393E-2</v>
      </c>
      <c r="Q31" s="17">
        <v>4.673985116616864E-2</v>
      </c>
      <c r="R31" s="17">
        <v>4.3398877808343596E-2</v>
      </c>
      <c r="S31" s="17">
        <v>4.1236733100256308E-2</v>
      </c>
      <c r="T31" s="17">
        <v>4.144063514021433E-2</v>
      </c>
      <c r="U31" s="17">
        <v>4.308679574519763E-2</v>
      </c>
      <c r="V31" s="17">
        <v>5.544070325491135E-2</v>
      </c>
      <c r="W31" s="17">
        <v>7.4544474936915836E-2</v>
      </c>
      <c r="X31" s="17">
        <v>8.4159546936970059E-2</v>
      </c>
      <c r="Y31" s="17">
        <v>7.6593639030939908E-2</v>
      </c>
      <c r="Z31" s="17">
        <v>6.2273005860476578E-2</v>
      </c>
      <c r="AA31" s="17">
        <v>4.7127709409784578E-2</v>
      </c>
      <c r="AB31" s="17">
        <v>3.4320956260876771E-2</v>
      </c>
      <c r="AC31" s="8">
        <f t="shared" si="0"/>
        <v>2.0000000000000004</v>
      </c>
    </row>
    <row r="32" spans="2:29" outlineLevel="1" x14ac:dyDescent="0.25">
      <c r="B32" s="10"/>
      <c r="C32" s="10" t="s">
        <v>15</v>
      </c>
      <c r="D32" s="10">
        <f>+SUM(D28:D31)</f>
        <v>30</v>
      </c>
      <c r="E32" s="18">
        <f t="shared" ref="E32:AB32" si="4">+SUMPRODUCT(E28:E31,$D28:$D31)</f>
        <v>0.63130912031309439</v>
      </c>
      <c r="F32" s="18">
        <f t="shared" si="4"/>
        <v>0.51930782518076568</v>
      </c>
      <c r="G32" s="18">
        <f t="shared" si="4"/>
        <v>0.46011850739057236</v>
      </c>
      <c r="H32" s="18">
        <f t="shared" si="4"/>
        <v>0.45127012385631171</v>
      </c>
      <c r="I32" s="18">
        <f t="shared" si="4"/>
        <v>0.53044613055693812</v>
      </c>
      <c r="J32" s="18">
        <f t="shared" si="4"/>
        <v>0.73481168699706567</v>
      </c>
      <c r="K32" s="18">
        <f t="shared" si="4"/>
        <v>0.9423742469792028</v>
      </c>
      <c r="L32" s="18">
        <f t="shared" si="4"/>
        <v>0.99701784075904809</v>
      </c>
      <c r="M32" s="18">
        <f t="shared" si="4"/>
        <v>1.1322789487475724</v>
      </c>
      <c r="N32" s="18">
        <f t="shared" si="4"/>
        <v>1.218718165538347</v>
      </c>
      <c r="O32" s="18">
        <f t="shared" si="4"/>
        <v>1.3142282606657452</v>
      </c>
      <c r="P32" s="18">
        <f t="shared" si="4"/>
        <v>1.4322252861271596</v>
      </c>
      <c r="Q32" s="18">
        <f t="shared" si="4"/>
        <v>1.4102985556478418</v>
      </c>
      <c r="R32" s="18">
        <f t="shared" si="4"/>
        <v>1.3092295801081462</v>
      </c>
      <c r="S32" s="18">
        <f t="shared" si="4"/>
        <v>1.2890486754710064</v>
      </c>
      <c r="T32" s="18">
        <f t="shared" si="4"/>
        <v>1.3269162317822509</v>
      </c>
      <c r="U32" s="18">
        <f t="shared" si="4"/>
        <v>1.3742227713077944</v>
      </c>
      <c r="V32" s="18">
        <f t="shared" si="4"/>
        <v>1.738301373863375</v>
      </c>
      <c r="W32" s="18">
        <f t="shared" si="4"/>
        <v>2.2737596000378062</v>
      </c>
      <c r="X32" s="18">
        <f t="shared" si="4"/>
        <v>2.4872689285842782</v>
      </c>
      <c r="Y32" s="18">
        <f t="shared" si="4"/>
        <v>2.246069593425597</v>
      </c>
      <c r="Z32" s="18">
        <f t="shared" si="4"/>
        <v>1.8485758216392765</v>
      </c>
      <c r="AA32" s="18">
        <f t="shared" si="4"/>
        <v>1.3644382520481826</v>
      </c>
      <c r="AB32" s="18">
        <f t="shared" si="4"/>
        <v>0.96776447297262436</v>
      </c>
      <c r="AC32" s="10">
        <f>+SUM(E32:AB32)</f>
        <v>30.000000000000004</v>
      </c>
    </row>
    <row r="33" spans="2:31" outlineLevel="1" x14ac:dyDescent="0.25">
      <c r="B33" s="15">
        <f>+EDATE(B28,1)</f>
        <v>45047</v>
      </c>
      <c r="C33" s="8" t="s">
        <v>45</v>
      </c>
      <c r="D33" s="8">
        <v>21</v>
      </c>
      <c r="E33" s="17">
        <v>1.9294699575532322E-2</v>
      </c>
      <c r="F33" s="17">
        <v>1.6029744261716803E-2</v>
      </c>
      <c r="G33" s="17">
        <v>1.4184045578912809E-2</v>
      </c>
      <c r="H33" s="17">
        <v>1.4085931459595457E-2</v>
      </c>
      <c r="I33" s="17">
        <v>1.8104571268919241E-2</v>
      </c>
      <c r="J33" s="17">
        <v>2.62328231774566E-2</v>
      </c>
      <c r="K33" s="17">
        <v>3.2852268003708281E-2</v>
      </c>
      <c r="L33" s="17">
        <v>3.3748278492884261E-2</v>
      </c>
      <c r="M33" s="17">
        <v>3.7771906568809764E-2</v>
      </c>
      <c r="N33" s="17">
        <v>4.0576820969635892E-2</v>
      </c>
      <c r="O33" s="17">
        <v>4.3979094731839523E-2</v>
      </c>
      <c r="P33" s="17">
        <v>4.8067322997617089E-2</v>
      </c>
      <c r="Q33" s="17">
        <v>4.6953581986026859E-2</v>
      </c>
      <c r="R33" s="17">
        <v>4.3635544736270029E-2</v>
      </c>
      <c r="S33" s="17">
        <v>4.3640236960211326E-2</v>
      </c>
      <c r="T33" s="17">
        <v>4.5519422847830691E-2</v>
      </c>
      <c r="U33" s="17">
        <v>4.7133307061163351E-2</v>
      </c>
      <c r="V33" s="17">
        <v>5.8993205521080221E-2</v>
      </c>
      <c r="W33" s="17">
        <v>7.6197920179853135E-2</v>
      </c>
      <c r="X33" s="17">
        <v>8.2012332608250263E-2</v>
      </c>
      <c r="Y33" s="17">
        <v>7.3878540089122924E-2</v>
      </c>
      <c r="Z33" s="17">
        <v>6.1306104420977572E-2</v>
      </c>
      <c r="AA33" s="17">
        <v>4.4751448137416654E-2</v>
      </c>
      <c r="AB33" s="17">
        <v>3.1050848365169269E-2</v>
      </c>
      <c r="AC33" s="8">
        <f>+SUM(E33:AB33)*D33</f>
        <v>21.000000000000004</v>
      </c>
    </row>
    <row r="34" spans="2:31" outlineLevel="1" x14ac:dyDescent="0.25">
      <c r="B34" s="16"/>
      <c r="C34" s="8" t="s">
        <v>46</v>
      </c>
      <c r="D34" s="8">
        <v>4</v>
      </c>
      <c r="E34" s="17">
        <v>2.1990146673708827E-2</v>
      </c>
      <c r="F34" s="17">
        <v>1.7416254351435408E-2</v>
      </c>
      <c r="G34" s="17">
        <v>1.578762448697435E-2</v>
      </c>
      <c r="H34" s="17">
        <v>1.553728123442669E-2</v>
      </c>
      <c r="I34" s="17">
        <v>1.7745017414563132E-2</v>
      </c>
      <c r="J34" s="17">
        <v>2.3629031808097306E-2</v>
      </c>
      <c r="K34" s="17">
        <v>3.1344714603755292E-2</v>
      </c>
      <c r="L34" s="17">
        <v>3.3268980953497639E-2</v>
      </c>
      <c r="M34" s="17">
        <v>3.8596854771187128E-2</v>
      </c>
      <c r="N34" s="17">
        <v>4.1826540125279581E-2</v>
      </c>
      <c r="O34" s="17">
        <v>4.5221132108526838E-2</v>
      </c>
      <c r="P34" s="17">
        <v>4.866777481144028E-2</v>
      </c>
      <c r="Q34" s="17">
        <v>4.8189617193797017E-2</v>
      </c>
      <c r="R34" s="17">
        <v>4.4517891458748189E-2</v>
      </c>
      <c r="S34" s="17">
        <v>4.3328492861396561E-2</v>
      </c>
      <c r="T34" s="17">
        <v>4.3690661393020164E-2</v>
      </c>
      <c r="U34" s="17">
        <v>4.4764556127847861E-2</v>
      </c>
      <c r="V34" s="17">
        <v>5.677997689801511E-2</v>
      </c>
      <c r="W34" s="17">
        <v>7.4585648190386947E-2</v>
      </c>
      <c r="X34" s="17">
        <v>8.0868828447110269E-2</v>
      </c>
      <c r="Y34" s="17">
        <v>7.3091597128434493E-2</v>
      </c>
      <c r="Z34" s="17">
        <v>5.9953228166047576E-2</v>
      </c>
      <c r="AA34" s="17">
        <v>4.5132657793640341E-2</v>
      </c>
      <c r="AB34" s="17">
        <v>3.4065490998662837E-2</v>
      </c>
      <c r="AC34" s="8">
        <f t="shared" si="0"/>
        <v>3.9999999999999991</v>
      </c>
    </row>
    <row r="35" spans="2:31" outlineLevel="1" x14ac:dyDescent="0.25">
      <c r="B35" s="16"/>
      <c r="C35" s="8" t="s">
        <v>47</v>
      </c>
      <c r="D35" s="8">
        <v>4</v>
      </c>
      <c r="E35" s="17">
        <v>5.2209547925601459E-2</v>
      </c>
      <c r="F35" s="17">
        <v>2.1561150291156371E-2</v>
      </c>
      <c r="G35" s="17">
        <v>1.9022282323212163E-2</v>
      </c>
      <c r="H35" s="17">
        <v>1.813448765167695E-2</v>
      </c>
      <c r="I35" s="17">
        <v>1.8589411305775815E-2</v>
      </c>
      <c r="J35" s="17">
        <v>2.2938266669532022E-2</v>
      </c>
      <c r="K35" s="17">
        <v>2.7753189714811406E-2</v>
      </c>
      <c r="L35" s="17">
        <v>3.0145517471134985E-2</v>
      </c>
      <c r="M35" s="17">
        <v>3.4720812416103405E-2</v>
      </c>
      <c r="N35" s="17">
        <v>3.7888233805284104E-2</v>
      </c>
      <c r="O35" s="17">
        <v>4.0785067732636959E-2</v>
      </c>
      <c r="P35" s="17">
        <v>4.467816928555314E-2</v>
      </c>
      <c r="Q35" s="17">
        <v>4.560485864581227E-2</v>
      </c>
      <c r="R35" s="17">
        <v>4.2202879917996004E-2</v>
      </c>
      <c r="S35" s="17">
        <v>4.0325421783552161E-2</v>
      </c>
      <c r="T35" s="17">
        <v>4.0732890256202484E-2</v>
      </c>
      <c r="U35" s="17">
        <v>4.2390154010013156E-2</v>
      </c>
      <c r="V35" s="17">
        <v>5.4922596494439639E-2</v>
      </c>
      <c r="W35" s="17">
        <v>7.3173951077851573E-2</v>
      </c>
      <c r="X35" s="17">
        <v>8.10141414977259E-2</v>
      </c>
      <c r="Y35" s="17">
        <v>7.3161069466497752E-2</v>
      </c>
      <c r="Z35" s="17">
        <v>5.9254367861932042E-2</v>
      </c>
      <c r="AA35" s="17">
        <v>4.5234286947321692E-2</v>
      </c>
      <c r="AB35" s="17">
        <v>3.3557245448176613E-2</v>
      </c>
      <c r="AC35" s="8">
        <f t="shared" si="0"/>
        <v>4</v>
      </c>
    </row>
    <row r="36" spans="2:31" outlineLevel="1" x14ac:dyDescent="0.25">
      <c r="B36" s="16"/>
      <c r="C36" s="8" t="s">
        <v>48</v>
      </c>
      <c r="D36" s="8">
        <v>2</v>
      </c>
      <c r="E36" s="17">
        <v>5.2209547925601459E-2</v>
      </c>
      <c r="F36" s="17">
        <v>2.1561150291156371E-2</v>
      </c>
      <c r="G36" s="17">
        <v>1.9022282323212163E-2</v>
      </c>
      <c r="H36" s="17">
        <v>1.813448765167695E-2</v>
      </c>
      <c r="I36" s="17">
        <v>1.8589411305775815E-2</v>
      </c>
      <c r="J36" s="17">
        <v>2.2938266669532022E-2</v>
      </c>
      <c r="K36" s="17">
        <v>2.7753189714811406E-2</v>
      </c>
      <c r="L36" s="17">
        <v>3.0145517471134985E-2</v>
      </c>
      <c r="M36" s="17">
        <v>3.4720812416103405E-2</v>
      </c>
      <c r="N36" s="17">
        <v>3.7888233805284104E-2</v>
      </c>
      <c r="O36" s="17">
        <v>4.0785067732636959E-2</v>
      </c>
      <c r="P36" s="17">
        <v>4.467816928555314E-2</v>
      </c>
      <c r="Q36" s="17">
        <v>4.560485864581227E-2</v>
      </c>
      <c r="R36" s="17">
        <v>4.2202879917996004E-2</v>
      </c>
      <c r="S36" s="17">
        <v>4.0325421783552161E-2</v>
      </c>
      <c r="T36" s="17">
        <v>4.0732890256202484E-2</v>
      </c>
      <c r="U36" s="17">
        <v>4.2390154010013156E-2</v>
      </c>
      <c r="V36" s="17">
        <v>5.4922596494439639E-2</v>
      </c>
      <c r="W36" s="17">
        <v>7.3173951077851573E-2</v>
      </c>
      <c r="X36" s="17">
        <v>8.10141414977259E-2</v>
      </c>
      <c r="Y36" s="17">
        <v>7.3161069466497752E-2</v>
      </c>
      <c r="Z36" s="17">
        <v>5.9254367861932042E-2</v>
      </c>
      <c r="AA36" s="17">
        <v>4.5234286947321692E-2</v>
      </c>
      <c r="AB36" s="17">
        <v>3.3557245448176613E-2</v>
      </c>
      <c r="AC36" s="8">
        <f t="shared" si="0"/>
        <v>2</v>
      </c>
    </row>
    <row r="37" spans="2:31" outlineLevel="1" x14ac:dyDescent="0.25">
      <c r="B37" s="10"/>
      <c r="C37" s="10" t="s">
        <v>15</v>
      </c>
      <c r="D37" s="10">
        <f>+SUM(D33:D36)</f>
        <v>31</v>
      </c>
      <c r="E37" s="18">
        <f t="shared" ref="E37:AB37" si="5">+SUMPRODUCT(E33:E36,$D33:$D36)</f>
        <v>0.80640656533462285</v>
      </c>
      <c r="F37" s="18">
        <f t="shared" si="5"/>
        <v>0.53565654864873269</v>
      </c>
      <c r="G37" s="18">
        <f t="shared" si="5"/>
        <v>0.47514914904433936</v>
      </c>
      <c r="H37" s="18">
        <f t="shared" si="5"/>
        <v>0.466760611499273</v>
      </c>
      <c r="I37" s="18">
        <f t="shared" si="5"/>
        <v>0.5627125341402115</v>
      </c>
      <c r="J37" s="18">
        <f t="shared" si="5"/>
        <v>0.78303501397617004</v>
      </c>
      <c r="K37" s="18">
        <f t="shared" si="5"/>
        <v>0.98179562478176352</v>
      </c>
      <c r="L37" s="18">
        <f t="shared" si="5"/>
        <v>1.0226628769913699</v>
      </c>
      <c r="M37" s="18">
        <f t="shared" si="5"/>
        <v>1.1559223315263738</v>
      </c>
      <c r="N37" s="18">
        <f t="shared" si="5"/>
        <v>1.2467488036951766</v>
      </c>
      <c r="O37" s="18">
        <f t="shared" si="5"/>
        <v>1.3491559241985591</v>
      </c>
      <c r="P37" s="18">
        <f t="shared" si="5"/>
        <v>1.4721538979090387</v>
      </c>
      <c r="Q37" s="18">
        <f t="shared" si="5"/>
        <v>1.4524128423566258</v>
      </c>
      <c r="R37" s="18">
        <f t="shared" si="5"/>
        <v>1.3476352848046393</v>
      </c>
      <c r="S37" s="18">
        <f t="shared" si="5"/>
        <v>1.3317114783113368</v>
      </c>
      <c r="T37" s="18">
        <f t="shared" si="5"/>
        <v>1.3750678669137402</v>
      </c>
      <c r="U37" s="18">
        <f t="shared" si="5"/>
        <v>1.4231985968559007</v>
      </c>
      <c r="V37" s="18">
        <f t="shared" si="5"/>
        <v>1.7955128025013829</v>
      </c>
      <c r="W37" s="18">
        <f t="shared" si="5"/>
        <v>2.3375426230055729</v>
      </c>
      <c r="X37" s="18">
        <f t="shared" si="5"/>
        <v>2.531819147548052</v>
      </c>
      <c r="Y37" s="18">
        <f t="shared" si="5"/>
        <v>2.2827821471843057</v>
      </c>
      <c r="Z37" s="18">
        <f t="shared" si="5"/>
        <v>1.8827673126763118</v>
      </c>
      <c r="AA37" s="18">
        <f t="shared" si="5"/>
        <v>1.3917167637442411</v>
      </c>
      <c r="AB37" s="18">
        <f t="shared" si="5"/>
        <v>0.98967325235226578</v>
      </c>
      <c r="AC37" s="10">
        <f>+SUM(E37:AB37)</f>
        <v>31.000000000000004</v>
      </c>
    </row>
    <row r="38" spans="2:31" outlineLevel="1" x14ac:dyDescent="0.25">
      <c r="B38" s="15">
        <f>+EDATE(B33,1)</f>
        <v>45078</v>
      </c>
      <c r="C38" s="8" t="s">
        <v>45</v>
      </c>
      <c r="D38" s="8">
        <v>20</v>
      </c>
      <c r="E38" s="17">
        <v>1.8158969099188221E-2</v>
      </c>
      <c r="F38" s="17">
        <v>1.4702892531845995E-2</v>
      </c>
      <c r="G38" s="17">
        <v>1.2742208131366133E-2</v>
      </c>
      <c r="H38" s="17">
        <v>1.2628211667464691E-2</v>
      </c>
      <c r="I38" s="17">
        <v>1.6824599143234725E-2</v>
      </c>
      <c r="J38" s="17">
        <v>2.5184952767346048E-2</v>
      </c>
      <c r="K38" s="17">
        <v>3.2023177343023221E-2</v>
      </c>
      <c r="L38" s="17">
        <v>3.3035672914730856E-2</v>
      </c>
      <c r="M38" s="17">
        <v>3.7426826858069161E-2</v>
      </c>
      <c r="N38" s="17">
        <v>4.0439594568685053E-2</v>
      </c>
      <c r="O38" s="17">
        <v>4.3993341421550494E-2</v>
      </c>
      <c r="P38" s="17">
        <v>4.8310131823539083E-2</v>
      </c>
      <c r="Q38" s="17">
        <v>4.7188426171505281E-2</v>
      </c>
      <c r="R38" s="17">
        <v>4.3648194725290773E-2</v>
      </c>
      <c r="S38" s="17">
        <v>4.3607109176420036E-2</v>
      </c>
      <c r="T38" s="17">
        <v>4.5574946484191678E-2</v>
      </c>
      <c r="U38" s="17">
        <v>4.7238513140503098E-2</v>
      </c>
      <c r="V38" s="17">
        <v>6.0257285808380315E-2</v>
      </c>
      <c r="W38" s="17">
        <v>7.8457957635244435E-2</v>
      </c>
      <c r="X38" s="17">
        <v>8.4287028631876884E-2</v>
      </c>
      <c r="Y38" s="17">
        <v>7.5745553156424283E-2</v>
      </c>
      <c r="Z38" s="17">
        <v>6.2569172207996418E-2</v>
      </c>
      <c r="AA38" s="17">
        <v>4.5173794735156494E-2</v>
      </c>
      <c r="AB38" s="17">
        <v>3.0781439856966724E-2</v>
      </c>
      <c r="AC38" s="8">
        <f>+SUM(E38:AB38)*D38</f>
        <v>19.999999999999996</v>
      </c>
    </row>
    <row r="39" spans="2:31" outlineLevel="1" x14ac:dyDescent="0.25">
      <c r="B39" s="16"/>
      <c r="C39" s="8" t="s">
        <v>46</v>
      </c>
      <c r="D39" s="8">
        <v>4</v>
      </c>
      <c r="E39" s="17">
        <v>2.1027642952711728E-2</v>
      </c>
      <c r="F39" s="17">
        <v>1.6131836009488025E-2</v>
      </c>
      <c r="G39" s="17">
        <v>1.442422112556942E-2</v>
      </c>
      <c r="H39" s="17">
        <v>1.416275154455345E-2</v>
      </c>
      <c r="I39" s="17">
        <v>1.6477019917437465E-2</v>
      </c>
      <c r="J39" s="17">
        <v>2.2617398907301339E-2</v>
      </c>
      <c r="K39" s="17">
        <v>3.0732405552438613E-2</v>
      </c>
      <c r="L39" s="17">
        <v>3.2590894974645138E-2</v>
      </c>
      <c r="M39" s="17">
        <v>3.8266925830955242E-2</v>
      </c>
      <c r="N39" s="17">
        <v>4.1716287504275217E-2</v>
      </c>
      <c r="O39" s="17">
        <v>4.5271334697083256E-2</v>
      </c>
      <c r="P39" s="17">
        <v>4.890553308001961E-2</v>
      </c>
      <c r="Q39" s="17">
        <v>4.8434498580333607E-2</v>
      </c>
      <c r="R39" s="17">
        <v>4.4500175592106173E-2</v>
      </c>
      <c r="S39" s="17">
        <v>4.3266616702566277E-2</v>
      </c>
      <c r="T39" s="17">
        <v>4.3632365819340227E-2</v>
      </c>
      <c r="U39" s="17">
        <v>4.4742587363397882E-2</v>
      </c>
      <c r="V39" s="17">
        <v>5.795015444126371E-2</v>
      </c>
      <c r="W39" s="17">
        <v>7.6763464913875382E-2</v>
      </c>
      <c r="X39" s="17">
        <v>8.3066809895601598E-2</v>
      </c>
      <c r="Y39" s="17">
        <v>7.4875762199152512E-2</v>
      </c>
      <c r="Z39" s="17">
        <v>6.1047707472666635E-2</v>
      </c>
      <c r="AA39" s="17">
        <v>4.549596417238462E-2</v>
      </c>
      <c r="AB39" s="17">
        <v>3.3899640750832828E-2</v>
      </c>
      <c r="AC39" s="8">
        <f t="shared" si="0"/>
        <v>4</v>
      </c>
    </row>
    <row r="40" spans="2:31" outlineLevel="1" x14ac:dyDescent="0.25">
      <c r="B40" s="16"/>
      <c r="C40" s="8" t="s">
        <v>47</v>
      </c>
      <c r="D40" s="8">
        <v>4</v>
      </c>
      <c r="E40" s="17">
        <v>5.0784811250946159E-2</v>
      </c>
      <c r="F40" s="17">
        <v>2.0560524866700288E-2</v>
      </c>
      <c r="G40" s="17">
        <v>1.7872607609416238E-2</v>
      </c>
      <c r="H40" s="17">
        <v>1.695602617478013E-2</v>
      </c>
      <c r="I40" s="17">
        <v>1.740706860840709E-2</v>
      </c>
      <c r="J40" s="17">
        <v>2.1996945552732152E-2</v>
      </c>
      <c r="K40" s="17">
        <v>2.701424080316028E-2</v>
      </c>
      <c r="L40" s="17">
        <v>2.9372500540490565E-2</v>
      </c>
      <c r="M40" s="17">
        <v>3.4202134514456327E-2</v>
      </c>
      <c r="N40" s="17">
        <v>3.7561936760591677E-2</v>
      </c>
      <c r="O40" s="17">
        <v>4.0610681968805698E-2</v>
      </c>
      <c r="P40" s="17">
        <v>4.4759905125988632E-2</v>
      </c>
      <c r="Q40" s="17">
        <v>4.5786594678631991E-2</v>
      </c>
      <c r="R40" s="17">
        <v>4.213012915917988E-2</v>
      </c>
      <c r="S40" s="17">
        <v>4.015380150192218E-2</v>
      </c>
      <c r="T40" s="17">
        <v>4.0583797155609579E-2</v>
      </c>
      <c r="U40" s="17">
        <v>4.2342045918013015E-2</v>
      </c>
      <c r="V40" s="17">
        <v>5.6081432201222324E-2</v>
      </c>
      <c r="W40" s="17">
        <v>7.5372485513976434E-2</v>
      </c>
      <c r="X40" s="17">
        <v>8.3404528359080535E-2</v>
      </c>
      <c r="Y40" s="17">
        <v>7.5161839066454281E-2</v>
      </c>
      <c r="Z40" s="17">
        <v>6.0526029784312804E-2</v>
      </c>
      <c r="AA40" s="17">
        <v>4.5826204262457787E-2</v>
      </c>
      <c r="AB40" s="17">
        <v>3.3531728622663799E-2</v>
      </c>
      <c r="AC40" s="8">
        <f t="shared" si="0"/>
        <v>3.9999999999999991</v>
      </c>
    </row>
    <row r="41" spans="2:31" outlineLevel="1" x14ac:dyDescent="0.25">
      <c r="B41" s="16"/>
      <c r="C41" s="8" t="s">
        <v>48</v>
      </c>
      <c r="D41" s="8">
        <v>2</v>
      </c>
      <c r="E41" s="17">
        <v>5.0784811250946159E-2</v>
      </c>
      <c r="F41" s="17">
        <v>2.0560524866700288E-2</v>
      </c>
      <c r="G41" s="17">
        <v>1.7872607609416238E-2</v>
      </c>
      <c r="H41" s="17">
        <v>1.695602617478013E-2</v>
      </c>
      <c r="I41" s="17">
        <v>1.740706860840709E-2</v>
      </c>
      <c r="J41" s="17">
        <v>2.1996945552732152E-2</v>
      </c>
      <c r="K41" s="17">
        <v>2.701424080316028E-2</v>
      </c>
      <c r="L41" s="17">
        <v>2.9372500540490565E-2</v>
      </c>
      <c r="M41" s="17">
        <v>3.4202134514456327E-2</v>
      </c>
      <c r="N41" s="17">
        <v>3.7561936760591677E-2</v>
      </c>
      <c r="O41" s="17">
        <v>4.0610681968805698E-2</v>
      </c>
      <c r="P41" s="17">
        <v>4.4759905125988632E-2</v>
      </c>
      <c r="Q41" s="17">
        <v>4.5786594678631991E-2</v>
      </c>
      <c r="R41" s="17">
        <v>4.213012915917988E-2</v>
      </c>
      <c r="S41" s="17">
        <v>4.015380150192218E-2</v>
      </c>
      <c r="T41" s="17">
        <v>4.0583797155609579E-2</v>
      </c>
      <c r="U41" s="17">
        <v>4.2342045918013015E-2</v>
      </c>
      <c r="V41" s="17">
        <v>5.6081432201222324E-2</v>
      </c>
      <c r="W41" s="17">
        <v>7.5372485513976434E-2</v>
      </c>
      <c r="X41" s="17">
        <v>8.3404528359080535E-2</v>
      </c>
      <c r="Y41" s="17">
        <v>7.5161839066454281E-2</v>
      </c>
      <c r="Z41" s="17">
        <v>6.0526029784312804E-2</v>
      </c>
      <c r="AA41" s="17">
        <v>4.5826204262457787E-2</v>
      </c>
      <c r="AB41" s="17">
        <v>3.3531728622663799E-2</v>
      </c>
      <c r="AC41" s="8">
        <f t="shared" si="0"/>
        <v>1.9999999999999996</v>
      </c>
    </row>
    <row r="42" spans="2:31" outlineLevel="1" x14ac:dyDescent="0.25">
      <c r="B42" s="10"/>
      <c r="C42" s="10" t="s">
        <v>15</v>
      </c>
      <c r="D42" s="10">
        <f>+SUM(D38:D41)</f>
        <v>30</v>
      </c>
      <c r="E42" s="18">
        <f t="shared" ref="E42:AB42" si="6">+SUMPRODUCT(E38:E41,$D38:$D41)</f>
        <v>0.75199882130028828</v>
      </c>
      <c r="F42" s="18">
        <f t="shared" si="6"/>
        <v>0.48194834387507379</v>
      </c>
      <c r="G42" s="18">
        <f t="shared" si="6"/>
        <v>0.41977669278609775</v>
      </c>
      <c r="H42" s="18">
        <f t="shared" si="6"/>
        <v>0.4109513965761884</v>
      </c>
      <c r="I42" s="18">
        <f t="shared" si="6"/>
        <v>0.50684247418488693</v>
      </c>
      <c r="J42" s="18">
        <f t="shared" si="6"/>
        <v>0.72615032429251913</v>
      </c>
      <c r="K42" s="18">
        <f t="shared" si="6"/>
        <v>0.92547861388918062</v>
      </c>
      <c r="L42" s="18">
        <f t="shared" si="6"/>
        <v>0.96731204143614113</v>
      </c>
      <c r="M42" s="18">
        <f t="shared" si="6"/>
        <v>1.1068170475719421</v>
      </c>
      <c r="N42" s="18">
        <f t="shared" si="6"/>
        <v>1.2010286619543522</v>
      </c>
      <c r="O42" s="18">
        <f t="shared" si="6"/>
        <v>1.304616259032177</v>
      </c>
      <c r="P42" s="18">
        <f t="shared" si="6"/>
        <v>1.4303841995467919</v>
      </c>
      <c r="Q42" s="18">
        <f t="shared" si="6"/>
        <v>1.4122260858232321</v>
      </c>
      <c r="R42" s="18">
        <f t="shared" si="6"/>
        <v>1.3037453718293197</v>
      </c>
      <c r="S42" s="18">
        <f t="shared" si="6"/>
        <v>1.2861314593501987</v>
      </c>
      <c r="T42" s="18">
        <f t="shared" si="6"/>
        <v>1.3295311758948518</v>
      </c>
      <c r="U42" s="18">
        <f t="shared" si="6"/>
        <v>1.3777928877717316</v>
      </c>
      <c r="V42" s="18">
        <f t="shared" si="6"/>
        <v>1.773434927139995</v>
      </c>
      <c r="W42" s="18">
        <f t="shared" si="6"/>
        <v>2.3284479254442485</v>
      </c>
      <c r="X42" s="18">
        <f t="shared" si="6"/>
        <v>2.5184349823744272</v>
      </c>
      <c r="Y42" s="18">
        <f t="shared" si="6"/>
        <v>2.2653851463238213</v>
      </c>
      <c r="Z42" s="18">
        <f t="shared" si="6"/>
        <v>1.8587304527564716</v>
      </c>
      <c r="AA42" s="18">
        <f t="shared" si="6"/>
        <v>1.3604169769674148</v>
      </c>
      <c r="AB42" s="18">
        <f t="shared" si="6"/>
        <v>0.95241773187864853</v>
      </c>
      <c r="AC42" s="10">
        <f>+SUM(E42:AB42)</f>
        <v>29.999999999999996</v>
      </c>
    </row>
    <row r="43" spans="2:31" outlineLevel="1" x14ac:dyDescent="0.25">
      <c r="B43" s="15">
        <f>+EDATE(B38,1)</f>
        <v>45108</v>
      </c>
      <c r="C43" s="8" t="s">
        <v>45</v>
      </c>
      <c r="D43" s="8">
        <v>19</v>
      </c>
      <c r="E43" s="17">
        <v>1.7823732227118683E-2</v>
      </c>
      <c r="F43" s="17">
        <v>1.4338464511656429E-2</v>
      </c>
      <c r="G43" s="17">
        <v>1.2377433816154512E-2</v>
      </c>
      <c r="H43" s="17">
        <v>1.2297984429163538E-2</v>
      </c>
      <c r="I43" s="17">
        <v>1.6577265219157401E-2</v>
      </c>
      <c r="J43" s="17">
        <v>2.5149083496888106E-2</v>
      </c>
      <c r="K43" s="17">
        <v>3.2088162572206883E-2</v>
      </c>
      <c r="L43" s="17">
        <v>3.3048075021316181E-2</v>
      </c>
      <c r="M43" s="17">
        <v>3.7441164662950936E-2</v>
      </c>
      <c r="N43" s="17">
        <v>4.0453974445888372E-2</v>
      </c>
      <c r="O43" s="17">
        <v>4.4034912168419843E-2</v>
      </c>
      <c r="P43" s="17">
        <v>4.8422533442077323E-2</v>
      </c>
      <c r="Q43" s="17">
        <v>4.7273176188262427E-2</v>
      </c>
      <c r="R43" s="17">
        <v>4.3660233659872705E-2</v>
      </c>
      <c r="S43" s="17">
        <v>4.2622937130254633E-2</v>
      </c>
      <c r="T43" s="17">
        <v>4.5683446909986901E-2</v>
      </c>
      <c r="U43" s="17">
        <v>4.7384291704802711E-2</v>
      </c>
      <c r="V43" s="17">
        <v>6.0606171219103E-2</v>
      </c>
      <c r="W43" s="17">
        <v>7.8943455118521494E-2</v>
      </c>
      <c r="X43" s="17">
        <v>8.4700449694049357E-2</v>
      </c>
      <c r="Y43" s="17">
        <v>7.6120955447977867E-2</v>
      </c>
      <c r="Z43" s="17">
        <v>6.2879561290392433E-2</v>
      </c>
      <c r="AA43" s="17">
        <v>4.5320652162540678E-2</v>
      </c>
      <c r="AB43" s="17">
        <v>3.0751883461237722E-2</v>
      </c>
      <c r="AC43" s="8">
        <f>+SUM(E43:AB43)*D43</f>
        <v>19.000000000000004</v>
      </c>
    </row>
    <row r="44" spans="2:31" outlineLevel="1" x14ac:dyDescent="0.25">
      <c r="B44" s="16"/>
      <c r="C44" s="8" t="s">
        <v>46</v>
      </c>
      <c r="D44" s="8">
        <v>5</v>
      </c>
      <c r="E44" s="17">
        <v>1.7823732227118683E-2</v>
      </c>
      <c r="F44" s="17">
        <v>1.4338464511656429E-2</v>
      </c>
      <c r="G44" s="17">
        <v>1.2377433816154512E-2</v>
      </c>
      <c r="H44" s="17">
        <v>1.2297984429163538E-2</v>
      </c>
      <c r="I44" s="17">
        <v>1.6577265219157401E-2</v>
      </c>
      <c r="J44" s="17">
        <v>2.5149083496888106E-2</v>
      </c>
      <c r="K44" s="17">
        <v>3.2088162572206883E-2</v>
      </c>
      <c r="L44" s="17">
        <v>3.3048075021316181E-2</v>
      </c>
      <c r="M44" s="17">
        <v>3.7441164662950936E-2</v>
      </c>
      <c r="N44" s="17">
        <v>4.0453974445888372E-2</v>
      </c>
      <c r="O44" s="17">
        <v>4.4034912168419843E-2</v>
      </c>
      <c r="P44" s="17">
        <v>4.8422533442077323E-2</v>
      </c>
      <c r="Q44" s="17">
        <v>4.7273176188262427E-2</v>
      </c>
      <c r="R44" s="17">
        <v>4.3660233659872705E-2</v>
      </c>
      <c r="S44" s="17">
        <v>4.2622937130254633E-2</v>
      </c>
      <c r="T44" s="17">
        <v>4.5683446909986901E-2</v>
      </c>
      <c r="U44" s="17">
        <v>4.7384291704802711E-2</v>
      </c>
      <c r="V44" s="17">
        <v>6.0606171219103E-2</v>
      </c>
      <c r="W44" s="17">
        <v>7.8943455118521494E-2</v>
      </c>
      <c r="X44" s="17">
        <v>8.4700449694049357E-2</v>
      </c>
      <c r="Y44" s="17">
        <v>7.6120955447977867E-2</v>
      </c>
      <c r="Z44" s="17">
        <v>6.2879561290392433E-2</v>
      </c>
      <c r="AA44" s="17">
        <v>4.5320652162540678E-2</v>
      </c>
      <c r="AB44" s="17">
        <v>3.0751883461237722E-2</v>
      </c>
      <c r="AC44" s="8">
        <f t="shared" si="0"/>
        <v>5.0000000000000009</v>
      </c>
    </row>
    <row r="45" spans="2:31" outlineLevel="1" x14ac:dyDescent="0.25">
      <c r="B45" s="16"/>
      <c r="C45" s="8" t="s">
        <v>47</v>
      </c>
      <c r="D45" s="8">
        <v>5</v>
      </c>
      <c r="E45" s="17">
        <v>5.2444099422734952E-2</v>
      </c>
      <c r="F45" s="17">
        <v>2.1264519883888562E-2</v>
      </c>
      <c r="G45" s="17">
        <v>1.8418407076518498E-2</v>
      </c>
      <c r="H45" s="17">
        <v>1.7311283929616655E-2</v>
      </c>
      <c r="I45" s="17">
        <v>1.7434362270022159E-2</v>
      </c>
      <c r="J45" s="17">
        <v>2.0851271450280401E-2</v>
      </c>
      <c r="K45" s="17">
        <v>2.5301556620614656E-2</v>
      </c>
      <c r="L45" s="17">
        <v>2.8540441467086026E-2</v>
      </c>
      <c r="M45" s="17">
        <v>3.4034521100308864E-2</v>
      </c>
      <c r="N45" s="17">
        <v>3.7731016083371864E-2</v>
      </c>
      <c r="O45" s="17">
        <v>4.0737511013774742E-2</v>
      </c>
      <c r="P45" s="17">
        <v>4.4833694055662732E-2</v>
      </c>
      <c r="Q45" s="17">
        <v>4.6131051769878105E-2</v>
      </c>
      <c r="R45" s="17">
        <v>4.2455934235957456E-2</v>
      </c>
      <c r="S45" s="17">
        <v>3.974666810380096E-2</v>
      </c>
      <c r="T45" s="17">
        <v>4.0366350147568224E-2</v>
      </c>
      <c r="U45" s="17">
        <v>4.1937368148721496E-2</v>
      </c>
      <c r="V45" s="17">
        <v>5.6050473326748382E-2</v>
      </c>
      <c r="W45" s="17">
        <v>7.589156073901368E-2</v>
      </c>
      <c r="X45" s="17">
        <v>8.3556778552452665E-2</v>
      </c>
      <c r="Y45" s="17">
        <v>7.516327473751877E-2</v>
      </c>
      <c r="Z45" s="17">
        <v>6.0365642130207606E-2</v>
      </c>
      <c r="AA45" s="17">
        <v>4.5745941997082901E-2</v>
      </c>
      <c r="AB45" s="17">
        <v>3.3686271737169704E-2</v>
      </c>
      <c r="AC45" s="8">
        <f t="shared" si="0"/>
        <v>5</v>
      </c>
    </row>
    <row r="46" spans="2:31" outlineLevel="1" x14ac:dyDescent="0.25">
      <c r="B46" s="16"/>
      <c r="C46" s="8" t="s">
        <v>48</v>
      </c>
      <c r="D46" s="8">
        <v>2</v>
      </c>
      <c r="E46" s="17">
        <v>5.2444099422734952E-2</v>
      </c>
      <c r="F46" s="17">
        <v>2.1264519883888562E-2</v>
      </c>
      <c r="G46" s="17">
        <v>1.8418407076518498E-2</v>
      </c>
      <c r="H46" s="17">
        <v>1.7311283929616655E-2</v>
      </c>
      <c r="I46" s="17">
        <v>1.7434362270022159E-2</v>
      </c>
      <c r="J46" s="17">
        <v>2.0851271450280401E-2</v>
      </c>
      <c r="K46" s="17">
        <v>2.5301556620614656E-2</v>
      </c>
      <c r="L46" s="17">
        <v>2.8540441467086026E-2</v>
      </c>
      <c r="M46" s="17">
        <v>3.4034521100308864E-2</v>
      </c>
      <c r="N46" s="17">
        <v>3.7731016083371864E-2</v>
      </c>
      <c r="O46" s="17">
        <v>4.0737511013774742E-2</v>
      </c>
      <c r="P46" s="17">
        <v>4.4833694055662732E-2</v>
      </c>
      <c r="Q46" s="17">
        <v>4.6131051769878105E-2</v>
      </c>
      <c r="R46" s="17">
        <v>4.2455934235957456E-2</v>
      </c>
      <c r="S46" s="17">
        <v>3.974666810380096E-2</v>
      </c>
      <c r="T46" s="17">
        <v>4.0366350147568224E-2</v>
      </c>
      <c r="U46" s="17">
        <v>4.1937368148721496E-2</v>
      </c>
      <c r="V46" s="17">
        <v>5.6050473326748382E-2</v>
      </c>
      <c r="W46" s="17">
        <v>7.589156073901368E-2</v>
      </c>
      <c r="X46" s="17">
        <v>8.3556778552452665E-2</v>
      </c>
      <c r="Y46" s="17">
        <v>7.516327473751877E-2</v>
      </c>
      <c r="Z46" s="17">
        <v>6.0365642130207606E-2</v>
      </c>
      <c r="AA46" s="17">
        <v>4.5745941997082901E-2</v>
      </c>
      <c r="AB46" s="17">
        <v>3.3686271737169704E-2</v>
      </c>
      <c r="AC46" s="8">
        <f t="shared" si="0"/>
        <v>2</v>
      </c>
    </row>
    <row r="47" spans="2:31" outlineLevel="1" x14ac:dyDescent="0.25">
      <c r="B47" s="10"/>
      <c r="C47" s="10" t="s">
        <v>15</v>
      </c>
      <c r="D47" s="10">
        <f>+SUM(D43:D46)</f>
        <v>31</v>
      </c>
      <c r="E47" s="18">
        <f t="shared" ref="E47:AB47" si="7">+SUMPRODUCT(E43:E46,$D43:$D46)</f>
        <v>0.79487826940999318</v>
      </c>
      <c r="F47" s="18">
        <f t="shared" si="7"/>
        <v>0.49297478746697421</v>
      </c>
      <c r="G47" s="18">
        <f t="shared" si="7"/>
        <v>0.42598726112333773</v>
      </c>
      <c r="H47" s="18">
        <f t="shared" si="7"/>
        <v>0.41633061380724151</v>
      </c>
      <c r="I47" s="18">
        <f t="shared" si="7"/>
        <v>0.51989490114993275</v>
      </c>
      <c r="J47" s="18">
        <f t="shared" si="7"/>
        <v>0.74953690407727747</v>
      </c>
      <c r="K47" s="18">
        <f t="shared" si="7"/>
        <v>0.94722679807726784</v>
      </c>
      <c r="L47" s="18">
        <f t="shared" si="7"/>
        <v>0.99293689078119052</v>
      </c>
      <c r="M47" s="18">
        <f t="shared" si="7"/>
        <v>1.1368295996129845</v>
      </c>
      <c r="N47" s="18">
        <f t="shared" si="7"/>
        <v>1.2350124992849241</v>
      </c>
      <c r="O47" s="18">
        <f t="shared" si="7"/>
        <v>1.3420004691384995</v>
      </c>
      <c r="P47" s="18">
        <f t="shared" si="7"/>
        <v>1.4759766609994951</v>
      </c>
      <c r="Q47" s="18">
        <f t="shared" si="7"/>
        <v>1.457473590907445</v>
      </c>
      <c r="R47" s="18">
        <f t="shared" si="7"/>
        <v>1.3450371474886471</v>
      </c>
      <c r="S47" s="18">
        <f t="shared" si="7"/>
        <v>1.301177167852718</v>
      </c>
      <c r="T47" s="18">
        <f t="shared" si="7"/>
        <v>1.378967176872663</v>
      </c>
      <c r="U47" s="18">
        <f t="shared" si="7"/>
        <v>1.4307845779563155</v>
      </c>
      <c r="V47" s="18">
        <f t="shared" si="7"/>
        <v>1.8469014225457108</v>
      </c>
      <c r="W47" s="18">
        <f t="shared" si="7"/>
        <v>2.4258838480176119</v>
      </c>
      <c r="X47" s="18">
        <f t="shared" si="7"/>
        <v>2.617708242524353</v>
      </c>
      <c r="Y47" s="18">
        <f t="shared" si="7"/>
        <v>2.3530458539141001</v>
      </c>
      <c r="Z47" s="18">
        <f t="shared" si="7"/>
        <v>1.9316689658808717</v>
      </c>
      <c r="AA47" s="18">
        <f t="shared" si="7"/>
        <v>1.4079172458805564</v>
      </c>
      <c r="AB47" s="18">
        <f t="shared" si="7"/>
        <v>0.97384910522989332</v>
      </c>
      <c r="AC47" s="10">
        <f>+SUM(E47:AB47)</f>
        <v>31</v>
      </c>
    </row>
    <row r="48" spans="2:31" outlineLevel="1" x14ac:dyDescent="0.25">
      <c r="B48" s="15">
        <f>+EDATE(B43,1)</f>
        <v>45139</v>
      </c>
      <c r="C48" s="8" t="s">
        <v>45</v>
      </c>
      <c r="D48" s="8">
        <v>21</v>
      </c>
      <c r="E48" s="17">
        <v>1.7100204136607899E-2</v>
      </c>
      <c r="F48" s="17">
        <v>1.3490094463588453E-2</v>
      </c>
      <c r="G48" s="17">
        <v>1.1453235040648699E-2</v>
      </c>
      <c r="H48" s="17">
        <v>1.1362193973726793E-2</v>
      </c>
      <c r="I48" s="17">
        <v>1.5753118093988064E-2</v>
      </c>
      <c r="J48" s="17">
        <v>2.4458518961031385E-2</v>
      </c>
      <c r="K48" s="17">
        <v>3.1528894258664314E-2</v>
      </c>
      <c r="L48" s="17">
        <v>3.2581936362171562E-2</v>
      </c>
      <c r="M48" s="17">
        <v>3.7224264762414645E-2</v>
      </c>
      <c r="N48" s="17">
        <v>4.0376091310879492E-2</v>
      </c>
      <c r="O48" s="17">
        <v>4.4052934611378214E-2</v>
      </c>
      <c r="P48" s="17">
        <v>4.8588652372851891E-2</v>
      </c>
      <c r="Q48" s="17">
        <v>4.7438104649705888E-2</v>
      </c>
      <c r="R48" s="17">
        <v>4.3678839375631349E-2</v>
      </c>
      <c r="S48" s="17">
        <v>4.2511996015077824E-2</v>
      </c>
      <c r="T48" s="17">
        <v>4.5724422741749066E-2</v>
      </c>
      <c r="U48" s="17">
        <v>4.7454467096356187E-2</v>
      </c>
      <c r="V48" s="17">
        <v>6.1432069636347307E-2</v>
      </c>
      <c r="W48" s="17">
        <v>8.0419559649078223E-2</v>
      </c>
      <c r="X48" s="17">
        <v>8.616681789134481E-2</v>
      </c>
      <c r="Y48" s="17">
        <v>7.7324916310564165E-2</v>
      </c>
      <c r="Z48" s="17">
        <v>6.3696828934525579E-2</v>
      </c>
      <c r="AA48" s="17">
        <v>4.5597262888060458E-2</v>
      </c>
      <c r="AB48" s="17">
        <v>3.0584576463607713E-2</v>
      </c>
      <c r="AC48" s="8">
        <f>+SUM(E48:AB48)*D48</f>
        <v>20.999999999999996</v>
      </c>
      <c r="AE48" s="49"/>
    </row>
    <row r="49" spans="2:29" outlineLevel="1" x14ac:dyDescent="0.25">
      <c r="B49" s="16"/>
      <c r="C49" s="8" t="s">
        <v>46</v>
      </c>
      <c r="D49" s="8">
        <v>4</v>
      </c>
      <c r="E49" s="17">
        <v>2.0307858615111821E-2</v>
      </c>
      <c r="F49" s="17">
        <v>1.5106031623947058E-2</v>
      </c>
      <c r="G49" s="17">
        <v>1.3337869642939279E-2</v>
      </c>
      <c r="H49" s="17">
        <v>1.3068505981889399E-2</v>
      </c>
      <c r="I49" s="17">
        <v>1.546406003810788E-2</v>
      </c>
      <c r="J49" s="17">
        <v>2.1783591886299424E-2</v>
      </c>
      <c r="K49" s="17">
        <v>3.0219428180360153E-2</v>
      </c>
      <c r="L49" s="17">
        <v>3.2030478485969981E-2</v>
      </c>
      <c r="M49" s="17">
        <v>3.8026516111008137E-2</v>
      </c>
      <c r="N49" s="17">
        <v>4.1681592639149681E-2</v>
      </c>
      <c r="O49" s="17">
        <v>4.5357067688427406E-2</v>
      </c>
      <c r="P49" s="17">
        <v>4.9147038086975167E-2</v>
      </c>
      <c r="Q49" s="17">
        <v>4.8699473767521852E-2</v>
      </c>
      <c r="R49" s="17">
        <v>4.4513784875473153E-2</v>
      </c>
      <c r="S49" s="17">
        <v>4.278749988476406E-2</v>
      </c>
      <c r="T49" s="17">
        <v>4.3614631924993923E-2</v>
      </c>
      <c r="U49" s="17">
        <v>4.474333145044318E-2</v>
      </c>
      <c r="V49" s="17">
        <v>5.8979277393068213E-2</v>
      </c>
      <c r="W49" s="17">
        <v>7.8650031200421147E-2</v>
      </c>
      <c r="X49" s="17">
        <v>8.4799876858758144E-2</v>
      </c>
      <c r="Y49" s="17">
        <v>7.6270094451628731E-2</v>
      </c>
      <c r="Z49" s="17">
        <v>6.1882541232002534E-2</v>
      </c>
      <c r="AA49" s="17">
        <v>4.5763276806680804E-2</v>
      </c>
      <c r="AB49" s="17">
        <v>3.3766141174059024E-2</v>
      </c>
      <c r="AC49" s="8">
        <f t="shared" si="0"/>
        <v>4</v>
      </c>
    </row>
    <row r="50" spans="2:29" outlineLevel="1" x14ac:dyDescent="0.25">
      <c r="B50" s="16"/>
      <c r="C50" s="8" t="s">
        <v>47</v>
      </c>
      <c r="D50" s="8">
        <v>4</v>
      </c>
      <c r="E50" s="17">
        <v>5.1693781800499931E-2</v>
      </c>
      <c r="F50" s="17">
        <v>2.0695436889111102E-2</v>
      </c>
      <c r="G50" s="17">
        <v>1.7741025026430619E-2</v>
      </c>
      <c r="H50" s="17">
        <v>1.6599276572411354E-2</v>
      </c>
      <c r="I50" s="17">
        <v>1.6690279128268853E-2</v>
      </c>
      <c r="J50" s="17">
        <v>2.0155605866154006E-2</v>
      </c>
      <c r="K50" s="17">
        <v>2.468215469323139E-2</v>
      </c>
      <c r="L50" s="17">
        <v>2.7976925277925474E-2</v>
      </c>
      <c r="M50" s="17">
        <v>3.3690449230079716E-2</v>
      </c>
      <c r="N50" s="17">
        <v>3.7538582306707868E-2</v>
      </c>
      <c r="O50" s="17">
        <v>4.0637082685604578E-2</v>
      </c>
      <c r="P50" s="17">
        <v>4.4891173462477792E-2</v>
      </c>
      <c r="Q50" s="17">
        <v>4.6276650497096873E-2</v>
      </c>
      <c r="R50" s="17">
        <v>4.2437792682882274E-2</v>
      </c>
      <c r="S50" s="17">
        <v>3.9601318553700214E-2</v>
      </c>
      <c r="T50" s="17">
        <v>4.0252010877434005E-2</v>
      </c>
      <c r="U50" s="17">
        <v>4.1870426589382767E-2</v>
      </c>
      <c r="V50" s="17">
        <v>5.6782074384028887E-2</v>
      </c>
      <c r="W50" s="17">
        <v>7.7329021534450829E-2</v>
      </c>
      <c r="X50" s="17">
        <v>8.5077826699286291E-2</v>
      </c>
      <c r="Y50" s="17">
        <v>7.6425882026600847E-2</v>
      </c>
      <c r="Z50" s="17">
        <v>6.1154369332949141E-2</v>
      </c>
      <c r="AA50" s="17">
        <v>4.6114516505041267E-2</v>
      </c>
      <c r="AB50" s="17">
        <v>3.3686337378243975E-2</v>
      </c>
      <c r="AC50" s="8">
        <f t="shared" si="0"/>
        <v>4.0000000000000009</v>
      </c>
    </row>
    <row r="51" spans="2:29" outlineLevel="1" x14ac:dyDescent="0.25">
      <c r="B51" s="16"/>
      <c r="C51" s="8" t="s">
        <v>48</v>
      </c>
      <c r="D51" s="8">
        <v>2</v>
      </c>
      <c r="E51" s="17">
        <v>5.1693781800499931E-2</v>
      </c>
      <c r="F51" s="17">
        <v>2.0695436889111102E-2</v>
      </c>
      <c r="G51" s="17">
        <v>1.7741025026430619E-2</v>
      </c>
      <c r="H51" s="17">
        <v>1.6599276572411354E-2</v>
      </c>
      <c r="I51" s="17">
        <v>1.6690279128268853E-2</v>
      </c>
      <c r="J51" s="17">
        <v>2.0155605866154006E-2</v>
      </c>
      <c r="K51" s="17">
        <v>2.468215469323139E-2</v>
      </c>
      <c r="L51" s="17">
        <v>2.7976925277925474E-2</v>
      </c>
      <c r="M51" s="17">
        <v>3.3690449230079716E-2</v>
      </c>
      <c r="N51" s="17">
        <v>3.7538582306707868E-2</v>
      </c>
      <c r="O51" s="17">
        <v>4.0637082685604578E-2</v>
      </c>
      <c r="P51" s="17">
        <v>4.4891173462477792E-2</v>
      </c>
      <c r="Q51" s="17">
        <v>4.6276650497096873E-2</v>
      </c>
      <c r="R51" s="17">
        <v>4.2437792682882274E-2</v>
      </c>
      <c r="S51" s="17">
        <v>3.9601318553700214E-2</v>
      </c>
      <c r="T51" s="17">
        <v>4.0252010877434005E-2</v>
      </c>
      <c r="U51" s="17">
        <v>4.1870426589382767E-2</v>
      </c>
      <c r="V51" s="17">
        <v>5.6782074384028887E-2</v>
      </c>
      <c r="W51" s="17">
        <v>7.7329021534450829E-2</v>
      </c>
      <c r="X51" s="17">
        <v>8.5077826699286291E-2</v>
      </c>
      <c r="Y51" s="17">
        <v>7.6425882026600847E-2</v>
      </c>
      <c r="Z51" s="17">
        <v>6.1154369332949141E-2</v>
      </c>
      <c r="AA51" s="17">
        <v>4.6114516505041267E-2</v>
      </c>
      <c r="AB51" s="17">
        <v>3.3686337378243975E-2</v>
      </c>
      <c r="AC51" s="8">
        <f t="shared" si="0"/>
        <v>2.0000000000000004</v>
      </c>
    </row>
    <row r="52" spans="2:29" outlineLevel="1" x14ac:dyDescent="0.25">
      <c r="B52" s="10"/>
      <c r="C52" s="10" t="s">
        <v>15</v>
      </c>
      <c r="D52" s="10">
        <f>+SUM(D48:D51)</f>
        <v>31</v>
      </c>
      <c r="E52" s="18">
        <f t="shared" ref="E52:AB52" si="8">+SUMPRODUCT(E48:E51,$D48:$D51)</f>
        <v>0.7504984121322128</v>
      </c>
      <c r="F52" s="18">
        <f t="shared" si="8"/>
        <v>0.46788873156581234</v>
      </c>
      <c r="G52" s="18">
        <f t="shared" si="8"/>
        <v>0.4003155645839635</v>
      </c>
      <c r="H52" s="18">
        <f t="shared" si="8"/>
        <v>0.3904757568102884</v>
      </c>
      <c r="I52" s="18">
        <f t="shared" si="8"/>
        <v>0.49281339489579395</v>
      </c>
      <c r="J52" s="18">
        <f t="shared" si="8"/>
        <v>0.7216969009237808</v>
      </c>
      <c r="K52" s="18">
        <f t="shared" si="8"/>
        <v>0.93107742031277962</v>
      </c>
      <c r="L52" s="18">
        <f t="shared" si="8"/>
        <v>0.98020412921703559</v>
      </c>
      <c r="M52" s="18">
        <f t="shared" si="8"/>
        <v>1.1359583198352183</v>
      </c>
      <c r="N52" s="18">
        <f t="shared" si="8"/>
        <v>1.2398557819253151</v>
      </c>
      <c r="O52" s="18">
        <f t="shared" si="8"/>
        <v>1.3503623937062796</v>
      </c>
      <c r="P52" s="18">
        <f t="shared" si="8"/>
        <v>1.4862968929526572</v>
      </c>
      <c r="Q52" s="18">
        <f t="shared" si="8"/>
        <v>1.4686579956964922</v>
      </c>
      <c r="R52" s="18">
        <f t="shared" si="8"/>
        <v>1.3499375224874446</v>
      </c>
      <c r="S52" s="18">
        <f t="shared" si="8"/>
        <v>1.3015098271778918</v>
      </c>
      <c r="T52" s="18">
        <f t="shared" si="8"/>
        <v>1.3761834705413101</v>
      </c>
      <c r="U52" s="18">
        <f t="shared" si="8"/>
        <v>1.4267396943615493</v>
      </c>
      <c r="V52" s="18">
        <f t="shared" si="8"/>
        <v>1.8666830182397396</v>
      </c>
      <c r="W52" s="18">
        <f t="shared" si="8"/>
        <v>2.4673850066390326</v>
      </c>
      <c r="X52" s="18">
        <f t="shared" si="8"/>
        <v>2.6591696433489913</v>
      </c>
      <c r="Y52" s="18">
        <f t="shared" si="8"/>
        <v>2.3874589124879675</v>
      </c>
      <c r="Z52" s="18">
        <f t="shared" si="8"/>
        <v>1.9520897885507422</v>
      </c>
      <c r="AA52" s="18">
        <f t="shared" si="8"/>
        <v>1.4172827269062405</v>
      </c>
      <c r="AB52" s="18">
        <f t="shared" si="8"/>
        <v>0.97945869470146185</v>
      </c>
      <c r="AC52" s="10">
        <f>+SUM(E52:AB52)</f>
        <v>31</v>
      </c>
    </row>
    <row r="53" spans="2:29" outlineLevel="1" x14ac:dyDescent="0.25">
      <c r="B53" s="15">
        <f>+EDATE(B48,1)</f>
        <v>45170</v>
      </c>
      <c r="C53" s="8" t="s">
        <v>45</v>
      </c>
      <c r="D53" s="8">
        <v>21</v>
      </c>
      <c r="E53" s="17">
        <v>1.8527971957656431E-2</v>
      </c>
      <c r="F53" s="17">
        <v>1.5113003275835223E-2</v>
      </c>
      <c r="G53" s="17">
        <v>1.3173876381258626E-2</v>
      </c>
      <c r="H53" s="17">
        <v>1.3058685044820181E-2</v>
      </c>
      <c r="I53" s="17">
        <v>1.7190673196526847E-2</v>
      </c>
      <c r="J53" s="17">
        <v>2.5390170828031047E-2</v>
      </c>
      <c r="K53" s="17">
        <v>3.210454475665861E-2</v>
      </c>
      <c r="L53" s="17">
        <v>3.3216669294317797E-2</v>
      </c>
      <c r="M53" s="17">
        <v>3.7588866226305133E-2</v>
      </c>
      <c r="N53" s="17">
        <v>4.0576792883547791E-2</v>
      </c>
      <c r="O53" s="17">
        <v>4.4076260427705405E-2</v>
      </c>
      <c r="P53" s="17">
        <v>4.8339006205212254E-2</v>
      </c>
      <c r="Q53" s="17">
        <v>4.7245060696703804E-2</v>
      </c>
      <c r="R53" s="17">
        <v>4.3739897582364455E-2</v>
      </c>
      <c r="S53" s="17">
        <v>4.2662793015004356E-2</v>
      </c>
      <c r="T53" s="17">
        <v>4.5626735604360251E-2</v>
      </c>
      <c r="U53" s="17">
        <v>4.7259239321032702E-2</v>
      </c>
      <c r="V53" s="17">
        <v>5.9998370276174939E-2</v>
      </c>
      <c r="W53" s="17">
        <v>7.7979757694014801E-2</v>
      </c>
      <c r="X53" s="17">
        <v>8.3657394287242531E-2</v>
      </c>
      <c r="Y53" s="17">
        <v>7.5234773374272521E-2</v>
      </c>
      <c r="Z53" s="17">
        <v>6.2248384508534496E-2</v>
      </c>
      <c r="AA53" s="17">
        <v>4.5092231719464436E-2</v>
      </c>
      <c r="AB53" s="17">
        <v>3.0898841442955492E-2</v>
      </c>
      <c r="AC53" s="8">
        <f>+SUM(E53:AB53)*D53</f>
        <v>21</v>
      </c>
    </row>
    <row r="54" spans="2:29" outlineLevel="1" x14ac:dyDescent="0.25">
      <c r="B54" s="16"/>
      <c r="C54" s="8" t="s">
        <v>46</v>
      </c>
      <c r="D54" s="8">
        <v>5</v>
      </c>
      <c r="E54" s="17">
        <v>2.1348405710865617E-2</v>
      </c>
      <c r="F54" s="17">
        <v>1.6497815344756944E-2</v>
      </c>
      <c r="G54" s="17">
        <v>1.4815269735130534E-2</v>
      </c>
      <c r="H54" s="17">
        <v>1.4557910646802355E-2</v>
      </c>
      <c r="I54" s="17">
        <v>1.6838053171634726E-2</v>
      </c>
      <c r="J54" s="17">
        <v>2.2880517005409443E-2</v>
      </c>
      <c r="K54" s="17">
        <v>3.0883069616439551E-2</v>
      </c>
      <c r="L54" s="17">
        <v>3.2768549895900369E-2</v>
      </c>
      <c r="M54" s="17">
        <v>3.8385172980706025E-2</v>
      </c>
      <c r="N54" s="17">
        <v>4.1800676046635371E-2</v>
      </c>
      <c r="O54" s="17">
        <v>4.5302408697576568E-2</v>
      </c>
      <c r="P54" s="17">
        <v>4.8888665056834271E-2</v>
      </c>
      <c r="Q54" s="17">
        <v>4.8432630894488952E-2</v>
      </c>
      <c r="R54" s="17">
        <v>4.4533551428853374E-2</v>
      </c>
      <c r="S54" s="17">
        <v>4.2915204823304062E-2</v>
      </c>
      <c r="T54" s="17">
        <v>4.3678357411791893E-2</v>
      </c>
      <c r="U54" s="17">
        <v>4.476808592332359E-2</v>
      </c>
      <c r="V54" s="17">
        <v>5.769924707330025E-2</v>
      </c>
      <c r="W54" s="17">
        <v>7.6274677704310678E-2</v>
      </c>
      <c r="X54" s="17">
        <v>8.2409631770386932E-2</v>
      </c>
      <c r="Y54" s="17">
        <v>7.4329097486018778E-2</v>
      </c>
      <c r="Z54" s="17">
        <v>6.0690124157932332E-2</v>
      </c>
      <c r="AA54" s="17">
        <v>4.5363429495796102E-2</v>
      </c>
      <c r="AB54" s="17">
        <v>3.393944792180148E-2</v>
      </c>
      <c r="AC54" s="8">
        <f t="shared" si="0"/>
        <v>5</v>
      </c>
    </row>
    <row r="55" spans="2:29" outlineLevel="1" x14ac:dyDescent="0.25">
      <c r="B55" s="16"/>
      <c r="C55" s="8" t="s">
        <v>47</v>
      </c>
      <c r="D55" s="8">
        <v>4</v>
      </c>
      <c r="E55" s="17">
        <v>2.577654528778716E-2</v>
      </c>
      <c r="F55" s="17">
        <v>2.1259381642310414E-2</v>
      </c>
      <c r="G55" s="17">
        <v>1.856664611956868E-2</v>
      </c>
      <c r="H55" s="17">
        <v>1.7817136097054983E-2</v>
      </c>
      <c r="I55" s="17">
        <v>1.723692708590812E-2</v>
      </c>
      <c r="J55" s="17">
        <v>2.0452842115910495E-2</v>
      </c>
      <c r="K55" s="17">
        <v>2.666148877650076E-2</v>
      </c>
      <c r="L55" s="17">
        <v>3.1026358013018465E-2</v>
      </c>
      <c r="M55" s="17">
        <v>3.6627544980156475E-2</v>
      </c>
      <c r="N55" s="17">
        <v>4.0048147348316382E-2</v>
      </c>
      <c r="O55" s="17">
        <v>4.2583761847768041E-2</v>
      </c>
      <c r="P55" s="17">
        <v>4.6685444595778343E-2</v>
      </c>
      <c r="Q55" s="17">
        <v>4.704225420557815E-2</v>
      </c>
      <c r="R55" s="17">
        <v>4.3318494579894118E-2</v>
      </c>
      <c r="S55" s="17">
        <v>4.1307447286057793E-2</v>
      </c>
      <c r="T55" s="17">
        <v>4.1682447885141E-2</v>
      </c>
      <c r="U55" s="17">
        <v>4.3287726897284558E-2</v>
      </c>
      <c r="V55" s="17">
        <v>5.667682717869417E-2</v>
      </c>
      <c r="W55" s="17">
        <v>7.6763995273354604E-2</v>
      </c>
      <c r="X55" s="17">
        <v>8.4898154322423092E-2</v>
      </c>
      <c r="Y55" s="17">
        <v>7.6978135015309215E-2</v>
      </c>
      <c r="Z55" s="17">
        <v>6.2231237071706816E-2</v>
      </c>
      <c r="AA55" s="17">
        <v>4.7054858686586244E-2</v>
      </c>
      <c r="AB55" s="17">
        <v>3.4016197687892061E-2</v>
      </c>
      <c r="AC55" s="8">
        <f t="shared" si="0"/>
        <v>4.0000000000000009</v>
      </c>
    </row>
    <row r="56" spans="2:29" outlineLevel="1" x14ac:dyDescent="0.25">
      <c r="B56" s="16"/>
      <c r="C56" s="8" t="s">
        <v>48</v>
      </c>
      <c r="D56" s="8">
        <v>0</v>
      </c>
      <c r="E56" s="17">
        <v>2.577654528778716E-2</v>
      </c>
      <c r="F56" s="17">
        <v>2.1259381642310414E-2</v>
      </c>
      <c r="G56" s="17">
        <v>1.856664611956868E-2</v>
      </c>
      <c r="H56" s="17">
        <v>1.7817136097054983E-2</v>
      </c>
      <c r="I56" s="17">
        <v>1.723692708590812E-2</v>
      </c>
      <c r="J56" s="17">
        <v>2.0452842115910495E-2</v>
      </c>
      <c r="K56" s="17">
        <v>2.666148877650076E-2</v>
      </c>
      <c r="L56" s="17">
        <v>3.1026358013018465E-2</v>
      </c>
      <c r="M56" s="17">
        <v>3.6627544980156475E-2</v>
      </c>
      <c r="N56" s="17">
        <v>4.0048147348316382E-2</v>
      </c>
      <c r="O56" s="17">
        <v>4.2583761847768041E-2</v>
      </c>
      <c r="P56" s="17">
        <v>4.6685444595778343E-2</v>
      </c>
      <c r="Q56" s="17">
        <v>4.704225420557815E-2</v>
      </c>
      <c r="R56" s="17">
        <v>4.3318494579894118E-2</v>
      </c>
      <c r="S56" s="17">
        <v>4.1307447286057793E-2</v>
      </c>
      <c r="T56" s="17">
        <v>4.1682447885141E-2</v>
      </c>
      <c r="U56" s="17">
        <v>4.3287726897284558E-2</v>
      </c>
      <c r="V56" s="17">
        <v>5.667682717869417E-2</v>
      </c>
      <c r="W56" s="17">
        <v>7.6763995273354604E-2</v>
      </c>
      <c r="X56" s="17">
        <v>8.4898154322423092E-2</v>
      </c>
      <c r="Y56" s="17">
        <v>7.6978135015309215E-2</v>
      </c>
      <c r="Z56" s="17">
        <v>6.2231237071706816E-2</v>
      </c>
      <c r="AA56" s="17">
        <v>4.7054858686586244E-2</v>
      </c>
      <c r="AB56" s="17">
        <v>3.4016197687892061E-2</v>
      </c>
      <c r="AC56" s="8">
        <f t="shared" si="0"/>
        <v>0</v>
      </c>
    </row>
    <row r="57" spans="2:29" outlineLevel="1" x14ac:dyDescent="0.25">
      <c r="B57" s="10"/>
      <c r="C57" s="10" t="s">
        <v>15</v>
      </c>
      <c r="D57" s="10">
        <f>+SUM(D53:D56)</f>
        <v>30</v>
      </c>
      <c r="E57" s="18">
        <f t="shared" ref="E57:AB57" si="9">+SUMPRODUCT(E53:E56,$D53:$D56)</f>
        <v>0.59893562081626173</v>
      </c>
      <c r="F57" s="18">
        <f t="shared" si="9"/>
        <v>0.48489967208556606</v>
      </c>
      <c r="G57" s="18">
        <f t="shared" si="9"/>
        <v>0.42499433716035856</v>
      </c>
      <c r="H57" s="18">
        <f t="shared" si="9"/>
        <v>0.4182904835634555</v>
      </c>
      <c r="I57" s="18">
        <f t="shared" si="9"/>
        <v>0.51414211132886989</v>
      </c>
      <c r="J57" s="18">
        <f t="shared" si="9"/>
        <v>0.72940754087934123</v>
      </c>
      <c r="K57" s="18">
        <f t="shared" si="9"/>
        <v>0.93525674307803164</v>
      </c>
      <c r="L57" s="18">
        <f t="shared" si="9"/>
        <v>0.98549823671224934</v>
      </c>
      <c r="M57" s="18">
        <f t="shared" si="9"/>
        <v>1.1278022355765638</v>
      </c>
      <c r="N57" s="18">
        <f t="shared" si="9"/>
        <v>1.2213086201809458</v>
      </c>
      <c r="O57" s="18">
        <f t="shared" si="9"/>
        <v>1.3224485598607685</v>
      </c>
      <c r="P57" s="18">
        <f t="shared" si="9"/>
        <v>1.446304233976742</v>
      </c>
      <c r="Q57" s="18">
        <f t="shared" si="9"/>
        <v>1.4224784459255373</v>
      </c>
      <c r="R57" s="18">
        <f t="shared" si="9"/>
        <v>1.3144795846934969</v>
      </c>
      <c r="S57" s="18">
        <f t="shared" si="9"/>
        <v>1.2757244665758429</v>
      </c>
      <c r="T57" s="18">
        <f t="shared" si="9"/>
        <v>1.3432830262910889</v>
      </c>
      <c r="U57" s="18">
        <f t="shared" si="9"/>
        <v>1.389435362947443</v>
      </c>
      <c r="V57" s="18">
        <f t="shared" si="9"/>
        <v>1.7751693198809515</v>
      </c>
      <c r="W57" s="18">
        <f t="shared" si="9"/>
        <v>2.3260042811892827</v>
      </c>
      <c r="X57" s="18">
        <f t="shared" si="9"/>
        <v>2.5084460561737205</v>
      </c>
      <c r="Y57" s="18">
        <f t="shared" si="9"/>
        <v>2.2594882683510535</v>
      </c>
      <c r="Z57" s="18">
        <f t="shared" si="9"/>
        <v>1.8595916437557134</v>
      </c>
      <c r="AA57" s="18">
        <f t="shared" si="9"/>
        <v>1.3619734483340789</v>
      </c>
      <c r="AB57" s="18">
        <f t="shared" si="9"/>
        <v>0.95463770066264098</v>
      </c>
      <c r="AC57" s="10">
        <f>+SUM(E57:AB57)</f>
        <v>30.000000000000007</v>
      </c>
    </row>
    <row r="58" spans="2:29" outlineLevel="1" x14ac:dyDescent="0.25">
      <c r="B58" s="15">
        <f>+EDATE(B53,1)</f>
        <v>45200</v>
      </c>
      <c r="C58" s="8" t="s">
        <v>45</v>
      </c>
      <c r="D58" s="8">
        <v>21</v>
      </c>
      <c r="E58" s="17">
        <v>1.8678262826360609E-2</v>
      </c>
      <c r="F58" s="17">
        <v>1.533396107551078E-2</v>
      </c>
      <c r="G58" s="17">
        <v>1.3455099784129839E-2</v>
      </c>
      <c r="H58" s="17">
        <v>1.3381160139986375E-2</v>
      </c>
      <c r="I58" s="17">
        <v>1.7524390322490351E-2</v>
      </c>
      <c r="J58" s="17">
        <v>2.5915820807747247E-2</v>
      </c>
      <c r="K58" s="17">
        <v>3.2697831265675624E-2</v>
      </c>
      <c r="L58" s="17">
        <v>3.3559730351406483E-2</v>
      </c>
      <c r="M58" s="17">
        <v>3.7678679412100582E-2</v>
      </c>
      <c r="N58" s="17">
        <v>4.0539871838499074E-2</v>
      </c>
      <c r="O58" s="17">
        <v>4.4013241286697438E-2</v>
      </c>
      <c r="P58" s="17">
        <v>4.8226375123393686E-2</v>
      </c>
      <c r="Q58" s="17">
        <v>4.7082121618568333E-2</v>
      </c>
      <c r="R58" s="17">
        <v>4.3643538398010107E-2</v>
      </c>
      <c r="S58" s="17">
        <v>4.2746859199524014E-2</v>
      </c>
      <c r="T58" s="17">
        <v>4.5624532088739581E-2</v>
      </c>
      <c r="U58" s="17">
        <v>4.7287549786229767E-2</v>
      </c>
      <c r="V58" s="17">
        <v>5.9650180635253992E-2</v>
      </c>
      <c r="W58" s="17">
        <v>7.7257093726191023E-2</v>
      </c>
      <c r="X58" s="17">
        <v>8.3051586310848136E-2</v>
      </c>
      <c r="Y58" s="17">
        <v>7.4760934998071904E-2</v>
      </c>
      <c r="Z58" s="17">
        <v>6.194595524715249E-2</v>
      </c>
      <c r="AA58" s="17">
        <v>4.5000688187147947E-2</v>
      </c>
      <c r="AB58" s="17">
        <v>3.0944535570264727E-2</v>
      </c>
      <c r="AC58" s="8">
        <f>+SUM(E58:AB58)*D58</f>
        <v>21.000000000000004</v>
      </c>
    </row>
    <row r="59" spans="2:29" outlineLevel="1" x14ac:dyDescent="0.25">
      <c r="B59" s="16"/>
      <c r="C59" s="8" t="s">
        <v>46</v>
      </c>
      <c r="D59" s="8">
        <v>4</v>
      </c>
      <c r="E59" s="17">
        <v>2.1606078373293425E-2</v>
      </c>
      <c r="F59" s="17">
        <v>1.6868897789996673E-2</v>
      </c>
      <c r="G59" s="17">
        <v>1.5207521369318959E-2</v>
      </c>
      <c r="H59" s="17">
        <v>1.4952869770889606E-2</v>
      </c>
      <c r="I59" s="17">
        <v>1.7204616857561823E-2</v>
      </c>
      <c r="J59" s="17">
        <v>2.3186263162607947E-2</v>
      </c>
      <c r="K59" s="17">
        <v>3.107499002279104E-2</v>
      </c>
      <c r="L59" s="17">
        <v>3.2975191618718445E-2</v>
      </c>
      <c r="M59" s="17">
        <v>3.8474161315984141E-2</v>
      </c>
      <c r="N59" s="17">
        <v>4.1813703647367022E-2</v>
      </c>
      <c r="O59" s="17">
        <v>4.5273580126730724E-2</v>
      </c>
      <c r="P59" s="17">
        <v>4.8804055918232697E-2</v>
      </c>
      <c r="Q59" s="17">
        <v>4.8337874173128313E-2</v>
      </c>
      <c r="R59" s="17">
        <v>4.453210046748219E-2</v>
      </c>
      <c r="S59" s="17">
        <v>4.2946956238570866E-2</v>
      </c>
      <c r="T59" s="17">
        <v>4.3687896256509158E-2</v>
      </c>
      <c r="U59" s="17">
        <v>4.4772167412980797E-2</v>
      </c>
      <c r="V59" s="17">
        <v>5.7335274313265495E-2</v>
      </c>
      <c r="W59" s="17">
        <v>7.5601650118227948E-2</v>
      </c>
      <c r="X59" s="17">
        <v>8.180837976599549E-2</v>
      </c>
      <c r="Y59" s="17">
        <v>7.3848677014934069E-2</v>
      </c>
      <c r="Z59" s="17">
        <v>6.0408727140743995E-2</v>
      </c>
      <c r="AA59" s="17">
        <v>4.5281328435273389E-2</v>
      </c>
      <c r="AB59" s="17">
        <v>3.3997038689395562E-2</v>
      </c>
      <c r="AC59" s="8">
        <f t="shared" si="0"/>
        <v>3.9999999999999987</v>
      </c>
    </row>
    <row r="60" spans="2:29" outlineLevel="1" x14ac:dyDescent="0.25">
      <c r="B60" s="16"/>
      <c r="C60" s="8" t="s">
        <v>47</v>
      </c>
      <c r="D60" s="8">
        <v>5</v>
      </c>
      <c r="E60" s="17">
        <v>2.8222195145093026E-2</v>
      </c>
      <c r="F60" s="17">
        <v>2.330577707721173E-2</v>
      </c>
      <c r="G60" s="17">
        <v>2.0392539794434623E-2</v>
      </c>
      <c r="H60" s="17">
        <v>1.9116317561418281E-2</v>
      </c>
      <c r="I60" s="17">
        <v>1.9001959614719829E-2</v>
      </c>
      <c r="J60" s="17">
        <v>2.1363090746217013E-2</v>
      </c>
      <c r="K60" s="17">
        <v>2.5342182399046453E-2</v>
      </c>
      <c r="L60" s="17">
        <v>2.9398386405661055E-2</v>
      </c>
      <c r="M60" s="17">
        <v>3.534731828706749E-2</v>
      </c>
      <c r="N60" s="17">
        <v>3.9233215534667916E-2</v>
      </c>
      <c r="O60" s="17">
        <v>4.2158929635619007E-2</v>
      </c>
      <c r="P60" s="17">
        <v>4.6073943739684875E-2</v>
      </c>
      <c r="Q60" s="17">
        <v>4.7505125288958644E-2</v>
      </c>
      <c r="R60" s="17">
        <v>4.3979335428518722E-2</v>
      </c>
      <c r="S60" s="17">
        <v>4.0865310258444872E-2</v>
      </c>
      <c r="T60" s="17">
        <v>4.1463662123491021E-2</v>
      </c>
      <c r="U60" s="17">
        <v>4.2833402587633254E-2</v>
      </c>
      <c r="V60" s="17">
        <v>5.6518587417438398E-2</v>
      </c>
      <c r="W60" s="17">
        <v>7.6404117448141989E-2</v>
      </c>
      <c r="X60" s="17">
        <v>8.3961909900878678E-2</v>
      </c>
      <c r="Y60" s="17">
        <v>7.5535985766172251E-2</v>
      </c>
      <c r="Z60" s="17">
        <v>6.0824912620507307E-2</v>
      </c>
      <c r="AA60" s="17">
        <v>4.6412640129841663E-2</v>
      </c>
      <c r="AB60" s="17">
        <v>3.4739155089132105E-2</v>
      </c>
      <c r="AC60" s="8">
        <f t="shared" si="0"/>
        <v>5.0000000000000018</v>
      </c>
    </row>
    <row r="61" spans="2:29" outlineLevel="1" x14ac:dyDescent="0.25">
      <c r="B61" s="16"/>
      <c r="C61" s="8" t="s">
        <v>48</v>
      </c>
      <c r="D61" s="8">
        <v>1</v>
      </c>
      <c r="E61" s="17">
        <v>2.8222195145093026E-2</v>
      </c>
      <c r="F61" s="17">
        <v>2.330577707721173E-2</v>
      </c>
      <c r="G61" s="17">
        <v>2.0392539794434623E-2</v>
      </c>
      <c r="H61" s="17">
        <v>1.9116317561418281E-2</v>
      </c>
      <c r="I61" s="17">
        <v>1.9001959614719829E-2</v>
      </c>
      <c r="J61" s="17">
        <v>2.1363090746217013E-2</v>
      </c>
      <c r="K61" s="17">
        <v>2.5342182399046453E-2</v>
      </c>
      <c r="L61" s="17">
        <v>2.9398386405661055E-2</v>
      </c>
      <c r="M61" s="17">
        <v>3.534731828706749E-2</v>
      </c>
      <c r="N61" s="17">
        <v>3.9233215534667916E-2</v>
      </c>
      <c r="O61" s="17">
        <v>4.2158929635619007E-2</v>
      </c>
      <c r="P61" s="17">
        <v>4.6073943739684875E-2</v>
      </c>
      <c r="Q61" s="17">
        <v>4.7505125288958644E-2</v>
      </c>
      <c r="R61" s="17">
        <v>4.3979335428518722E-2</v>
      </c>
      <c r="S61" s="17">
        <v>4.0865310258444872E-2</v>
      </c>
      <c r="T61" s="17">
        <v>4.1463662123491021E-2</v>
      </c>
      <c r="U61" s="17">
        <v>4.2833402587633254E-2</v>
      </c>
      <c r="V61" s="17">
        <v>5.6518587417438398E-2</v>
      </c>
      <c r="W61" s="17">
        <v>7.6404117448141989E-2</v>
      </c>
      <c r="X61" s="17">
        <v>8.3961909900878678E-2</v>
      </c>
      <c r="Y61" s="17">
        <v>7.5535985766172251E-2</v>
      </c>
      <c r="Z61" s="17">
        <v>6.0824912620507307E-2</v>
      </c>
      <c r="AA61" s="17">
        <v>4.6412640129841663E-2</v>
      </c>
      <c r="AB61" s="17">
        <v>3.4739155089132105E-2</v>
      </c>
      <c r="AC61" s="8">
        <f t="shared" si="0"/>
        <v>1.0000000000000004</v>
      </c>
    </row>
    <row r="62" spans="2:29" outlineLevel="1" x14ac:dyDescent="0.25">
      <c r="B62" s="10"/>
      <c r="C62" s="10" t="s">
        <v>15</v>
      </c>
      <c r="D62" s="10">
        <f>+SUM(D58:D61)</f>
        <v>31</v>
      </c>
      <c r="E62" s="18">
        <f t="shared" ref="E62:AB62" si="10">+SUMPRODUCT(E58:E61,$D58:$D61)</f>
        <v>0.64800100371730474</v>
      </c>
      <c r="F62" s="18">
        <f t="shared" si="10"/>
        <v>0.52932343620898348</v>
      </c>
      <c r="G62" s="18">
        <f t="shared" si="10"/>
        <v>0.4657424197106102</v>
      </c>
      <c r="H62" s="18">
        <f t="shared" si="10"/>
        <v>0.45551374739178202</v>
      </c>
      <c r="I62" s="18">
        <f t="shared" si="10"/>
        <v>0.55084242189086363</v>
      </c>
      <c r="J62" s="18">
        <f t="shared" si="10"/>
        <v>0.76515583409042598</v>
      </c>
      <c r="K62" s="18">
        <f t="shared" si="10"/>
        <v>0.96300751106463101</v>
      </c>
      <c r="L62" s="18">
        <f t="shared" si="10"/>
        <v>1.0130454222883762</v>
      </c>
      <c r="M62" s="18">
        <f t="shared" si="10"/>
        <v>1.1572328226404536</v>
      </c>
      <c r="N62" s="18">
        <f t="shared" si="10"/>
        <v>1.2539914164059562</v>
      </c>
      <c r="O62" s="18">
        <f t="shared" si="10"/>
        <v>1.3583259653412834</v>
      </c>
      <c r="P62" s="18">
        <f t="shared" si="10"/>
        <v>1.4844137637023076</v>
      </c>
      <c r="Q62" s="18">
        <f t="shared" si="10"/>
        <v>1.4671068024162</v>
      </c>
      <c r="R62" s="18">
        <f t="shared" si="10"/>
        <v>1.3585187207992533</v>
      </c>
      <c r="S62" s="18">
        <f t="shared" si="10"/>
        <v>1.3146637296949568</v>
      </c>
      <c r="T62" s="18">
        <f t="shared" si="10"/>
        <v>1.3816487316305137</v>
      </c>
      <c r="U62" s="18">
        <f t="shared" si="10"/>
        <v>1.4291276306885481</v>
      </c>
      <c r="V62" s="18">
        <f t="shared" si="10"/>
        <v>1.8211064150980263</v>
      </c>
      <c r="W62" s="18">
        <f t="shared" si="10"/>
        <v>2.3832302734117752</v>
      </c>
      <c r="X62" s="18">
        <f t="shared" si="10"/>
        <v>2.5750882909970647</v>
      </c>
      <c r="Y62" s="18">
        <f t="shared" si="10"/>
        <v>2.3185902576162798</v>
      </c>
      <c r="Z62" s="18">
        <f t="shared" si="10"/>
        <v>1.9074494444762222</v>
      </c>
      <c r="AA62" s="18">
        <f t="shared" si="10"/>
        <v>1.4046156064502504</v>
      </c>
      <c r="AB62" s="18">
        <f t="shared" si="10"/>
        <v>0.99425833226793414</v>
      </c>
      <c r="AC62" s="10">
        <f>+SUM(E62:AB62)</f>
        <v>30.999999999999996</v>
      </c>
    </row>
    <row r="63" spans="2:29" outlineLevel="1" x14ac:dyDescent="0.25">
      <c r="B63" s="15">
        <f>+EDATE(B58,1)</f>
        <v>45231</v>
      </c>
      <c r="C63" s="8" t="s">
        <v>45</v>
      </c>
      <c r="D63" s="8">
        <v>20</v>
      </c>
      <c r="E63" s="17">
        <v>1.8909471724938762E-2</v>
      </c>
      <c r="F63" s="17">
        <v>1.5573053033129064E-2</v>
      </c>
      <c r="G63" s="17">
        <v>1.3683604524720056E-2</v>
      </c>
      <c r="H63" s="17">
        <v>1.3578460098226858E-2</v>
      </c>
      <c r="I63" s="17">
        <v>1.7657418171224154E-2</v>
      </c>
      <c r="J63" s="17">
        <v>2.5846345495237625E-2</v>
      </c>
      <c r="K63" s="17">
        <v>3.2529519681603163E-2</v>
      </c>
      <c r="L63" s="17">
        <v>3.3500604044492462E-2</v>
      </c>
      <c r="M63" s="17">
        <v>3.7675801806311568E-2</v>
      </c>
      <c r="N63" s="17">
        <v>4.0563125002799412E-2</v>
      </c>
      <c r="O63" s="17">
        <v>4.4016930561082482E-2</v>
      </c>
      <c r="P63" s="17">
        <v>4.8189487550569982E-2</v>
      </c>
      <c r="Q63" s="17">
        <v>4.7078879188278633E-2</v>
      </c>
      <c r="R63" s="17">
        <v>4.3674772828511149E-2</v>
      </c>
      <c r="S63" s="17">
        <v>4.271984057550262E-2</v>
      </c>
      <c r="T63" s="17">
        <v>4.5567455702125677E-2</v>
      </c>
      <c r="U63" s="17">
        <v>4.7195119171145786E-2</v>
      </c>
      <c r="V63" s="17">
        <v>5.9475759302531288E-2</v>
      </c>
      <c r="W63" s="17">
        <v>7.7051697473352582E-2</v>
      </c>
      <c r="X63" s="17">
        <v>8.2836692401144801E-2</v>
      </c>
      <c r="Y63" s="17">
        <v>7.4557797997242006E-2</v>
      </c>
      <c r="Z63" s="17">
        <v>6.1773650168661404E-2</v>
      </c>
      <c r="AA63" s="17">
        <v>4.4918369549222036E-2</v>
      </c>
      <c r="AB63" s="17">
        <v>3.1426143947946454E-2</v>
      </c>
      <c r="AC63" s="8">
        <f>+SUM(E63:AB63)*D63</f>
        <v>20</v>
      </c>
    </row>
    <row r="64" spans="2:29" outlineLevel="1" x14ac:dyDescent="0.25">
      <c r="B64" s="16"/>
      <c r="C64" s="8" t="s">
        <v>46</v>
      </c>
      <c r="D64" s="8">
        <v>4</v>
      </c>
      <c r="E64" s="17">
        <v>2.1664721371378485E-2</v>
      </c>
      <c r="F64" s="17">
        <v>1.69630962858353E-2</v>
      </c>
      <c r="G64" s="17">
        <v>1.5306520601995997E-2</v>
      </c>
      <c r="H64" s="17">
        <v>1.5052389096222878E-2</v>
      </c>
      <c r="I64" s="17">
        <v>1.7297740144516575E-2</v>
      </c>
      <c r="J64" s="17">
        <v>2.3268455087837637E-2</v>
      </c>
      <c r="K64" s="17">
        <v>3.1128907104370988E-2</v>
      </c>
      <c r="L64" s="17">
        <v>3.3033648657027355E-2</v>
      </c>
      <c r="M64" s="17">
        <v>3.8497107734676746E-2</v>
      </c>
      <c r="N64" s="17">
        <v>4.1813225764138783E-2</v>
      </c>
      <c r="O64" s="17">
        <v>4.5264021366847686E-2</v>
      </c>
      <c r="P64" s="17">
        <v>4.8779841544317366E-2</v>
      </c>
      <c r="Q64" s="17">
        <v>4.8308393924290406E-2</v>
      </c>
      <c r="R64" s="17">
        <v>4.4532071616129494E-2</v>
      </c>
      <c r="S64" s="17">
        <v>4.2956882429012501E-2</v>
      </c>
      <c r="T64" s="17">
        <v>4.3690417114661352E-2</v>
      </c>
      <c r="U64" s="17">
        <v>4.4774998002545183E-2</v>
      </c>
      <c r="V64" s="17">
        <v>5.7231291910987588E-2</v>
      </c>
      <c r="W64" s="17">
        <v>7.5413411061448443E-2</v>
      </c>
      <c r="X64" s="17">
        <v>8.1664410339128884E-2</v>
      </c>
      <c r="Y64" s="17">
        <v>7.3735689948909375E-2</v>
      </c>
      <c r="Z64" s="17">
        <v>6.0346030229903536E-2</v>
      </c>
      <c r="AA64" s="17">
        <v>4.5265036161299628E-2</v>
      </c>
      <c r="AB64" s="17">
        <v>3.4011692502517996E-2</v>
      </c>
      <c r="AC64" s="8">
        <f t="shared" si="0"/>
        <v>4.0000000000000009</v>
      </c>
    </row>
    <row r="65" spans="2:29" outlineLevel="1" x14ac:dyDescent="0.25">
      <c r="B65" s="16"/>
      <c r="C65" s="8" t="s">
        <v>47</v>
      </c>
      <c r="D65" s="8">
        <v>4</v>
      </c>
      <c r="E65" s="17">
        <v>2.6544379146986877E-2</v>
      </c>
      <c r="F65" s="17">
        <v>2.1766752669527267E-2</v>
      </c>
      <c r="G65" s="17">
        <v>1.9103237681513559E-2</v>
      </c>
      <c r="H65" s="17">
        <v>1.8183734455243714E-2</v>
      </c>
      <c r="I65" s="17">
        <v>1.8645407790424257E-2</v>
      </c>
      <c r="J65" s="17">
        <v>2.3200507893613314E-2</v>
      </c>
      <c r="K65" s="17">
        <v>2.8210954097783011E-2</v>
      </c>
      <c r="L65" s="17">
        <v>3.0658056805892668E-2</v>
      </c>
      <c r="M65" s="17">
        <v>3.5450701996528756E-2</v>
      </c>
      <c r="N65" s="17">
        <v>3.8776886168829176E-2</v>
      </c>
      <c r="O65" s="17">
        <v>4.1806691383829024E-2</v>
      </c>
      <c r="P65" s="17">
        <v>4.590495354278195E-2</v>
      </c>
      <c r="Q65" s="17">
        <v>4.6900341593352074E-2</v>
      </c>
      <c r="R65" s="17">
        <v>4.3303474643281895E-2</v>
      </c>
      <c r="S65" s="17">
        <v>4.1174017846349283E-2</v>
      </c>
      <c r="T65" s="17">
        <v>4.1766389469429989E-2</v>
      </c>
      <c r="U65" s="17">
        <v>4.3506889821927949E-2</v>
      </c>
      <c r="V65" s="17">
        <v>5.6828212142637169E-2</v>
      </c>
      <c r="W65" s="17">
        <v>7.5959411517493913E-2</v>
      </c>
      <c r="X65" s="17">
        <v>8.404791435567148E-2</v>
      </c>
      <c r="Y65" s="17">
        <v>7.5845652388195142E-2</v>
      </c>
      <c r="Z65" s="17">
        <v>6.1300649973460616E-2</v>
      </c>
      <c r="AA65" s="17">
        <v>4.666521489875386E-2</v>
      </c>
      <c r="AB65" s="17">
        <v>3.4449567716493094E-2</v>
      </c>
      <c r="AC65" s="8">
        <f t="shared" si="0"/>
        <v>4.0000000000000009</v>
      </c>
    </row>
    <row r="66" spans="2:29" outlineLevel="1" x14ac:dyDescent="0.25">
      <c r="B66" s="16"/>
      <c r="C66" s="8" t="s">
        <v>48</v>
      </c>
      <c r="D66" s="8">
        <v>2</v>
      </c>
      <c r="E66" s="17">
        <v>2.6544379146986877E-2</v>
      </c>
      <c r="F66" s="17">
        <v>2.1766752669527267E-2</v>
      </c>
      <c r="G66" s="17">
        <v>1.9103237681513559E-2</v>
      </c>
      <c r="H66" s="17">
        <v>1.8183734455243714E-2</v>
      </c>
      <c r="I66" s="17">
        <v>1.8645407790424257E-2</v>
      </c>
      <c r="J66" s="17">
        <v>2.3200507893613314E-2</v>
      </c>
      <c r="K66" s="17">
        <v>2.8210954097783011E-2</v>
      </c>
      <c r="L66" s="17">
        <v>3.0658056805892668E-2</v>
      </c>
      <c r="M66" s="17">
        <v>3.5450701996528756E-2</v>
      </c>
      <c r="N66" s="17">
        <v>3.8776886168829176E-2</v>
      </c>
      <c r="O66" s="17">
        <v>4.1806691383829024E-2</v>
      </c>
      <c r="P66" s="17">
        <v>4.590495354278195E-2</v>
      </c>
      <c r="Q66" s="17">
        <v>4.6900341593352074E-2</v>
      </c>
      <c r="R66" s="17">
        <v>4.3303474643281895E-2</v>
      </c>
      <c r="S66" s="17">
        <v>4.1174017846349283E-2</v>
      </c>
      <c r="T66" s="17">
        <v>4.1766389469429989E-2</v>
      </c>
      <c r="U66" s="17">
        <v>4.3506889821927949E-2</v>
      </c>
      <c r="V66" s="17">
        <v>5.6828212142637169E-2</v>
      </c>
      <c r="W66" s="17">
        <v>7.5959411517493913E-2</v>
      </c>
      <c r="X66" s="17">
        <v>8.404791435567148E-2</v>
      </c>
      <c r="Y66" s="17">
        <v>7.5845652388195142E-2</v>
      </c>
      <c r="Z66" s="17">
        <v>6.1300649973460616E-2</v>
      </c>
      <c r="AA66" s="17">
        <v>4.666521489875386E-2</v>
      </c>
      <c r="AB66" s="17">
        <v>3.4449567716493094E-2</v>
      </c>
      <c r="AC66" s="8">
        <f t="shared" si="0"/>
        <v>2.0000000000000004</v>
      </c>
    </row>
    <row r="67" spans="2:29" outlineLevel="1" x14ac:dyDescent="0.25">
      <c r="B67" s="10"/>
      <c r="C67" s="10" t="s">
        <v>15</v>
      </c>
      <c r="D67" s="10">
        <f>+SUM(D63:D66)</f>
        <v>30</v>
      </c>
      <c r="E67" s="18">
        <f>+SUMPRODUCT(E63:E66,$D63:$D66)</f>
        <v>0.62411459486621046</v>
      </c>
      <c r="F67" s="18">
        <f>+SUMPRODUCT(F63:F66,$D63:$D66)</f>
        <v>0.50991396182308613</v>
      </c>
      <c r="G67" s="18">
        <f>+SUMPRODUCT(G63:G66,$D63:$D66)</f>
        <v>0.44951759899146648</v>
      </c>
      <c r="H67" s="18">
        <f t="shared" ref="H67:AB67" si="11">+SUMPRODUCT(H63:H66,$D63:$D66)</f>
        <v>0.44088116508089092</v>
      </c>
      <c r="I67" s="18">
        <f t="shared" si="11"/>
        <v>0.53421177074509485</v>
      </c>
      <c r="J67" s="18">
        <f t="shared" si="11"/>
        <v>0.74920377761778301</v>
      </c>
      <c r="K67" s="18">
        <f t="shared" si="11"/>
        <v>0.94437174663624535</v>
      </c>
      <c r="L67" s="18">
        <f t="shared" si="11"/>
        <v>0.98609501635331465</v>
      </c>
      <c r="M67" s="18">
        <f t="shared" si="11"/>
        <v>1.120208679044111</v>
      </c>
      <c r="N67" s="18">
        <f t="shared" si="11"/>
        <v>1.2111767201255184</v>
      </c>
      <c r="O67" s="18">
        <f t="shared" si="11"/>
        <v>1.3122348449920145</v>
      </c>
      <c r="P67" s="18">
        <f t="shared" si="11"/>
        <v>1.4343388384453608</v>
      </c>
      <c r="Q67" s="18">
        <f t="shared" si="11"/>
        <v>1.4162132090228468</v>
      </c>
      <c r="R67" s="18">
        <f t="shared" si="11"/>
        <v>1.3114445908944323</v>
      </c>
      <c r="S67" s="18">
        <f t="shared" si="11"/>
        <v>1.2732684483041983</v>
      </c>
      <c r="T67" s="18">
        <f t="shared" si="11"/>
        <v>1.3367091193177389</v>
      </c>
      <c r="U67" s="18">
        <f t="shared" si="11"/>
        <v>1.3840437143646642</v>
      </c>
      <c r="V67" s="18">
        <f t="shared" si="11"/>
        <v>1.7594096265503989</v>
      </c>
      <c r="W67" s="18">
        <f t="shared" si="11"/>
        <v>2.2984440628178091</v>
      </c>
      <c r="X67" s="18">
        <f t="shared" si="11"/>
        <v>2.4876789755134401</v>
      </c>
      <c r="Y67" s="18">
        <f t="shared" si="11"/>
        <v>2.2411726340696485</v>
      </c>
      <c r="Z67" s="18">
        <f t="shared" si="11"/>
        <v>1.8446610241336061</v>
      </c>
      <c r="AA67" s="18">
        <f t="shared" si="11"/>
        <v>1.3594188250221624</v>
      </c>
      <c r="AB67" s="18">
        <f t="shared" si="11"/>
        <v>0.97126705526795964</v>
      </c>
      <c r="AC67" s="10">
        <f>+SUM(E67:AB67)</f>
        <v>30</v>
      </c>
    </row>
    <row r="68" spans="2:29" outlineLevel="1" x14ac:dyDescent="0.25">
      <c r="B68" s="15">
        <f>+EDATE(B63,1)</f>
        <v>45261</v>
      </c>
      <c r="C68" s="8" t="s">
        <v>45</v>
      </c>
      <c r="D68" s="8">
        <v>19</v>
      </c>
      <c r="E68" s="17">
        <v>2.0166213765135301E-2</v>
      </c>
      <c r="F68" s="17">
        <v>1.706771476231126E-2</v>
      </c>
      <c r="G68" s="17">
        <v>1.5327820324313009E-2</v>
      </c>
      <c r="H68" s="17">
        <v>1.5251742948722868E-2</v>
      </c>
      <c r="I68" s="17">
        <v>1.9162335926605885E-2</v>
      </c>
      <c r="J68" s="17">
        <v>2.7286580022423554E-2</v>
      </c>
      <c r="K68" s="17">
        <v>3.3852614927098637E-2</v>
      </c>
      <c r="L68" s="17">
        <v>3.4436984589405181E-2</v>
      </c>
      <c r="M68" s="17">
        <v>3.8033247821221014E-2</v>
      </c>
      <c r="N68" s="17">
        <v>4.0621664700369715E-2</v>
      </c>
      <c r="O68" s="17">
        <v>4.3930789602712447E-2</v>
      </c>
      <c r="P68" s="17">
        <v>4.782870158022353E-2</v>
      </c>
      <c r="Q68" s="17">
        <v>4.6675344955506737E-2</v>
      </c>
      <c r="R68" s="17">
        <v>4.3573555468657842E-2</v>
      </c>
      <c r="S68" s="17">
        <v>4.2970791595467767E-2</v>
      </c>
      <c r="T68" s="17">
        <v>4.5474902178022719E-2</v>
      </c>
      <c r="U68" s="17">
        <v>4.7081905596157658E-2</v>
      </c>
      <c r="V68" s="17">
        <v>5.7955247883595899E-2</v>
      </c>
      <c r="W68" s="17">
        <v>7.4301657582554914E-2</v>
      </c>
      <c r="X68" s="17">
        <v>8.0368104624641931E-2</v>
      </c>
      <c r="Y68" s="17">
        <v>7.2533704016493894E-2</v>
      </c>
      <c r="Z68" s="17">
        <v>6.037990220056428E-2</v>
      </c>
      <c r="AA68" s="17">
        <v>4.4453134368762935E-2</v>
      </c>
      <c r="AB68" s="17">
        <v>3.1265338559031026E-2</v>
      </c>
      <c r="AC68" s="8">
        <f>+SUM(E68:AB68)*D68</f>
        <v>19.000000000000004</v>
      </c>
    </row>
    <row r="69" spans="2:29" outlineLevel="1" x14ac:dyDescent="0.25">
      <c r="B69" s="16"/>
      <c r="C69" s="8" t="s">
        <v>46</v>
      </c>
      <c r="D69" s="8">
        <v>5</v>
      </c>
      <c r="E69" s="17">
        <v>2.2686192928994577E-2</v>
      </c>
      <c r="F69" s="17">
        <v>1.8437113306621435E-2</v>
      </c>
      <c r="G69" s="17">
        <v>1.6864437214188767E-2</v>
      </c>
      <c r="H69" s="17">
        <v>1.6620998872566448E-2</v>
      </c>
      <c r="I69" s="17">
        <v>1.8753803809424527E-2</v>
      </c>
      <c r="J69" s="17">
        <v>2.4484384091423606E-2</v>
      </c>
      <c r="K69" s="17">
        <v>3.1892956008940619E-2</v>
      </c>
      <c r="L69" s="17">
        <v>3.386048989096551E-2</v>
      </c>
      <c r="M69" s="17">
        <v>3.8854948482239818E-2</v>
      </c>
      <c r="N69" s="17">
        <v>4.1868031270758416E-2</v>
      </c>
      <c r="O69" s="17">
        <v>4.5153077608115114E-2</v>
      </c>
      <c r="P69" s="17">
        <v>4.8447192188486976E-2</v>
      </c>
      <c r="Q69" s="17">
        <v>4.7934612191908352E-2</v>
      </c>
      <c r="R69" s="17">
        <v>4.4530669245285703E-2</v>
      </c>
      <c r="S69" s="17">
        <v>4.3087832844730743E-2</v>
      </c>
      <c r="T69" s="17">
        <v>4.3732588420500394E-2</v>
      </c>
      <c r="U69" s="17">
        <v>4.4796014763431861E-2</v>
      </c>
      <c r="V69" s="17">
        <v>5.5775837271495432E-2</v>
      </c>
      <c r="W69" s="17">
        <v>7.2728547102261218E-2</v>
      </c>
      <c r="X69" s="17">
        <v>7.9272864014051661E-2</v>
      </c>
      <c r="Y69" s="17">
        <v>7.1824109986161261E-2</v>
      </c>
      <c r="Z69" s="17">
        <v>5.9224915147412349E-2</v>
      </c>
      <c r="AA69" s="17">
        <v>4.4934119849887835E-2</v>
      </c>
      <c r="AB69" s="17">
        <v>3.4234263490147458E-2</v>
      </c>
      <c r="AC69" s="8">
        <f t="shared" si="0"/>
        <v>5</v>
      </c>
    </row>
    <row r="70" spans="2:29" outlineLevel="1" x14ac:dyDescent="0.25">
      <c r="B70" s="16"/>
      <c r="C70" s="8" t="s">
        <v>47</v>
      </c>
      <c r="D70" s="8">
        <v>5</v>
      </c>
      <c r="E70" s="17">
        <v>2.6905857541797206E-2</v>
      </c>
      <c r="F70" s="17">
        <v>2.284857351311749E-2</v>
      </c>
      <c r="G70" s="17">
        <v>2.047468992953257E-2</v>
      </c>
      <c r="H70" s="17">
        <v>1.9651084701676216E-2</v>
      </c>
      <c r="I70" s="17">
        <v>1.885969584553953E-2</v>
      </c>
      <c r="J70" s="17">
        <v>2.1800151306957713E-2</v>
      </c>
      <c r="K70" s="17">
        <v>2.7862025372415982E-2</v>
      </c>
      <c r="L70" s="17">
        <v>3.2749489100669091E-2</v>
      </c>
      <c r="M70" s="17">
        <v>3.7956836313521147E-2</v>
      </c>
      <c r="N70" s="17">
        <v>4.0721818194179124E-2</v>
      </c>
      <c r="O70" s="17">
        <v>4.2832359476952908E-2</v>
      </c>
      <c r="P70" s="17">
        <v>4.6359631855581021E-2</v>
      </c>
      <c r="Q70" s="17">
        <v>4.6629086019160972E-2</v>
      </c>
      <c r="R70" s="17">
        <v>4.3506555292082916E-2</v>
      </c>
      <c r="S70" s="17">
        <v>4.1343317006545408E-2</v>
      </c>
      <c r="T70" s="17">
        <v>4.1660139257081542E-2</v>
      </c>
      <c r="U70" s="17">
        <v>4.321134757796697E-2</v>
      </c>
      <c r="V70" s="17">
        <v>5.4381005073471593E-2</v>
      </c>
      <c r="W70" s="17">
        <v>7.2410877966423523E-2</v>
      </c>
      <c r="X70" s="17">
        <v>8.1607276292076147E-2</v>
      </c>
      <c r="Y70" s="17">
        <v>7.4425493484691879E-2</v>
      </c>
      <c r="Z70" s="17">
        <v>6.0871559767509617E-2</v>
      </c>
      <c r="AA70" s="17">
        <v>4.6518168046546966E-2</v>
      </c>
      <c r="AB70" s="17">
        <v>3.4412961064502437E-2</v>
      </c>
      <c r="AC70" s="8">
        <f t="shared" si="0"/>
        <v>4.9999999999999991</v>
      </c>
    </row>
    <row r="71" spans="2:29" outlineLevel="1" x14ac:dyDescent="0.25">
      <c r="B71" s="16"/>
      <c r="C71" s="8" t="s">
        <v>48</v>
      </c>
      <c r="D71" s="8">
        <v>2</v>
      </c>
      <c r="E71" s="17">
        <v>2.6905857541797206E-2</v>
      </c>
      <c r="F71" s="17">
        <v>2.284857351311749E-2</v>
      </c>
      <c r="G71" s="17">
        <v>2.047468992953257E-2</v>
      </c>
      <c r="H71" s="17">
        <v>1.9651084701676216E-2</v>
      </c>
      <c r="I71" s="17">
        <v>1.885969584553953E-2</v>
      </c>
      <c r="J71" s="17">
        <v>2.1800151306957713E-2</v>
      </c>
      <c r="K71" s="17">
        <v>2.7862025372415982E-2</v>
      </c>
      <c r="L71" s="17">
        <v>3.2749489100669091E-2</v>
      </c>
      <c r="M71" s="17">
        <v>3.7956836313521147E-2</v>
      </c>
      <c r="N71" s="17">
        <v>4.0721818194179124E-2</v>
      </c>
      <c r="O71" s="17">
        <v>4.2832359476952908E-2</v>
      </c>
      <c r="P71" s="17">
        <v>4.6359631855581021E-2</v>
      </c>
      <c r="Q71" s="17">
        <v>4.6629086019160972E-2</v>
      </c>
      <c r="R71" s="17">
        <v>4.3506555292082916E-2</v>
      </c>
      <c r="S71" s="17">
        <v>4.1343317006545408E-2</v>
      </c>
      <c r="T71" s="17">
        <v>4.1660139257081542E-2</v>
      </c>
      <c r="U71" s="17">
        <v>4.321134757796697E-2</v>
      </c>
      <c r="V71" s="17">
        <v>5.4381005073471593E-2</v>
      </c>
      <c r="W71" s="17">
        <v>7.2410877966423523E-2</v>
      </c>
      <c r="X71" s="17">
        <v>8.1607276292076147E-2</v>
      </c>
      <c r="Y71" s="17">
        <v>7.4425493484691879E-2</v>
      </c>
      <c r="Z71" s="17">
        <v>6.0871559767509617E-2</v>
      </c>
      <c r="AA71" s="17">
        <v>4.6518168046546966E-2</v>
      </c>
      <c r="AB71" s="17">
        <v>3.4412961064502437E-2</v>
      </c>
      <c r="AC71" s="8">
        <f t="shared" si="0"/>
        <v>1.9999999999999996</v>
      </c>
    </row>
    <row r="72" spans="2:29" outlineLevel="1" x14ac:dyDescent="0.25">
      <c r="B72" s="12"/>
      <c r="C72" s="12" t="s">
        <v>15</v>
      </c>
      <c r="D72" s="12">
        <f>+SUM(D68:D71)</f>
        <v>31</v>
      </c>
      <c r="E72" s="19">
        <f>+SUMPRODUCT(E68:E71,$D68:$D71)</f>
        <v>0.68493002897512401</v>
      </c>
      <c r="F72" s="19">
        <f>+SUMPRODUCT(F68:F71,$D68:$D71)</f>
        <v>0.57641216160884357</v>
      </c>
      <c r="G72" s="19">
        <f t="shared" ref="G72:AB72" si="12">+SUMPRODUCT(G68:G71,$D68:$D71)</f>
        <v>0.51887360173961894</v>
      </c>
      <c r="H72" s="19">
        <f t="shared" si="12"/>
        <v>0.51044570330030026</v>
      </c>
      <c r="I72" s="19">
        <f t="shared" si="12"/>
        <v>0.58987127257141114</v>
      </c>
      <c r="J72" s="19">
        <f t="shared" si="12"/>
        <v>0.79346800003186957</v>
      </c>
      <c r="K72" s="19">
        <f t="shared" si="12"/>
        <v>0.99769864126648911</v>
      </c>
      <c r="L72" s="19">
        <f t="shared" si="12"/>
        <v>1.0528515803582097</v>
      </c>
      <c r="M72" s="19">
        <f t="shared" si="12"/>
        <v>1.1826043052090465</v>
      </c>
      <c r="N72" s="19">
        <f t="shared" si="12"/>
        <v>1.2662045130200705</v>
      </c>
      <c r="O72" s="19">
        <f t="shared" si="12"/>
        <v>1.3602769068307823</v>
      </c>
      <c r="P72" s="19">
        <f t="shared" si="12"/>
        <v>1.4754987139557489</v>
      </c>
      <c r="Q72" s="19">
        <f t="shared" si="12"/>
        <v>1.4529082172482966</v>
      </c>
      <c r="R72" s="19">
        <f t="shared" si="12"/>
        <v>1.3550967871755077</v>
      </c>
      <c r="S72" s="19">
        <f t="shared" si="12"/>
        <v>1.3212874235833592</v>
      </c>
      <c r="T72" s="19">
        <f t="shared" si="12"/>
        <v>1.3743070582845045</v>
      </c>
      <c r="U72" s="19">
        <f t="shared" si="12"/>
        <v>1.4210157131899235</v>
      </c>
      <c r="V72" s="19">
        <f t="shared" si="12"/>
        <v>1.7606959316601001</v>
      </c>
      <c r="W72" s="19">
        <f t="shared" si="12"/>
        <v>2.2822503753448142</v>
      </c>
      <c r="X72" s="19">
        <f t="shared" si="12"/>
        <v>2.4946092419829879</v>
      </c>
      <c r="Y72" s="19">
        <f t="shared" si="12"/>
        <v>2.2582393806370336</v>
      </c>
      <c r="Z72" s="19">
        <f t="shared" si="12"/>
        <v>1.8694436359203501</v>
      </c>
      <c r="AA72" s="19">
        <f t="shared" si="12"/>
        <v>1.3949073285817637</v>
      </c>
      <c r="AB72" s="19">
        <f t="shared" si="12"/>
        <v>1.0061034775238438</v>
      </c>
      <c r="AC72" s="12">
        <f>+SUM(E72:AB72)</f>
        <v>31</v>
      </c>
    </row>
    <row r="73" spans="2:29" outlineLevel="1" collapsed="1" x14ac:dyDescent="0.25">
      <c r="B73" s="15">
        <f>+EDATE(B68,1)</f>
        <v>45292</v>
      </c>
      <c r="C73" s="8" t="s">
        <v>45</v>
      </c>
      <c r="D73" s="8">
        <v>21</v>
      </c>
      <c r="E73" s="17">
        <v>2.9361257124838391E-2</v>
      </c>
      <c r="F73" s="17">
        <v>2.7692710332229715E-2</v>
      </c>
      <c r="G73" s="17">
        <v>2.6785161397696527E-2</v>
      </c>
      <c r="H73" s="17">
        <v>2.6786989368939883E-2</v>
      </c>
      <c r="I73" s="17">
        <v>2.9135775177511477E-2</v>
      </c>
      <c r="J73" s="17">
        <v>3.4540443856715661E-2</v>
      </c>
      <c r="K73" s="17">
        <v>3.8789035252325646E-2</v>
      </c>
      <c r="L73" s="17">
        <v>3.957865839345593E-2</v>
      </c>
      <c r="M73" s="17">
        <v>4.0957538271781398E-2</v>
      </c>
      <c r="N73" s="17">
        <v>4.2166920044863825E-2</v>
      </c>
      <c r="O73" s="17">
        <v>4.4150374939633218E-2</v>
      </c>
      <c r="P73" s="17">
        <v>4.6294816466469102E-2</v>
      </c>
      <c r="Q73" s="17">
        <v>4.5431875959152102E-2</v>
      </c>
      <c r="R73" s="17">
        <v>4.3879728503346101E-2</v>
      </c>
      <c r="S73" s="17">
        <v>4.4118506624640258E-2</v>
      </c>
      <c r="T73" s="17">
        <v>4.5188432655351718E-2</v>
      </c>
      <c r="U73" s="17">
        <v>4.624302558461979E-2</v>
      </c>
      <c r="V73" s="17">
        <v>4.8247238962955179E-2</v>
      </c>
      <c r="W73" s="17">
        <v>5.7096885328092907E-2</v>
      </c>
      <c r="X73" s="17">
        <v>6.1739938045350239E-2</v>
      </c>
      <c r="Y73" s="17">
        <v>5.7231881517227232E-2</v>
      </c>
      <c r="Z73" s="17">
        <v>5.0129255438435008E-2</v>
      </c>
      <c r="AA73" s="17">
        <v>4.1010488221716553E-2</v>
      </c>
      <c r="AB73" s="17">
        <v>3.34430625326523E-2</v>
      </c>
      <c r="AC73" s="8">
        <f>+SUM(E73:AB73)*D73</f>
        <v>21.000000000000004</v>
      </c>
    </row>
    <row r="74" spans="2:29" outlineLevel="1" x14ac:dyDescent="0.25">
      <c r="B74" s="16"/>
      <c r="C74" s="8" t="s">
        <v>46</v>
      </c>
      <c r="D74" s="8">
        <v>4</v>
      </c>
      <c r="E74" s="17">
        <v>3.0659473205105158E-2</v>
      </c>
      <c r="F74" s="17">
        <v>2.8600001140869122E-2</v>
      </c>
      <c r="G74" s="17">
        <v>2.7683858575034276E-2</v>
      </c>
      <c r="H74" s="17">
        <v>2.7537802139610414E-2</v>
      </c>
      <c r="I74" s="17">
        <v>2.8782539770184416E-2</v>
      </c>
      <c r="J74" s="17">
        <v>3.2241585579716119E-2</v>
      </c>
      <c r="K74" s="17">
        <v>3.645312931015221E-2</v>
      </c>
      <c r="L74" s="17">
        <v>3.9012639181609042E-2</v>
      </c>
      <c r="M74" s="17">
        <v>4.1549207589560662E-2</v>
      </c>
      <c r="N74" s="17">
        <v>4.3042516751632572E-2</v>
      </c>
      <c r="O74" s="17">
        <v>4.4973693586955334E-2</v>
      </c>
      <c r="P74" s="17">
        <v>4.6808021710202923E-2</v>
      </c>
      <c r="Q74" s="17">
        <v>4.6383383047344962E-2</v>
      </c>
      <c r="R74" s="17">
        <v>4.4751654806610461E-2</v>
      </c>
      <c r="S74" s="17">
        <v>4.4013077558728637E-2</v>
      </c>
      <c r="T74" s="17">
        <v>4.428856091631931E-2</v>
      </c>
      <c r="U74" s="17">
        <v>4.49735778579251E-2</v>
      </c>
      <c r="V74" s="17">
        <v>4.6933206789217301E-2</v>
      </c>
      <c r="W74" s="17">
        <v>5.6210586428141023E-2</v>
      </c>
      <c r="X74" s="17">
        <v>6.1205656691958259E-2</v>
      </c>
      <c r="Y74" s="17">
        <v>5.7018442088769522E-2</v>
      </c>
      <c r="Z74" s="17">
        <v>4.9896672365740725E-2</v>
      </c>
      <c r="AA74" s="17">
        <v>4.1622868086918119E-2</v>
      </c>
      <c r="AB74" s="17">
        <v>3.5357844821693719E-2</v>
      </c>
      <c r="AC74" s="8">
        <f>+SUM(E74:AB74)*D74</f>
        <v>3.9999999999999969</v>
      </c>
    </row>
    <row r="75" spans="2:29" outlineLevel="1" x14ac:dyDescent="0.25">
      <c r="B75" s="16"/>
      <c r="C75" s="8" t="s">
        <v>47</v>
      </c>
      <c r="D75" s="8">
        <v>4</v>
      </c>
      <c r="E75" s="17">
        <v>3.3281514565353124E-2</v>
      </c>
      <c r="F75" s="17">
        <v>3.1140043873712407E-2</v>
      </c>
      <c r="G75" s="17">
        <v>2.984335106750436E-2</v>
      </c>
      <c r="H75" s="17">
        <v>2.9286927979133532E-2</v>
      </c>
      <c r="I75" s="17">
        <v>2.9138028999542646E-2</v>
      </c>
      <c r="J75" s="17">
        <v>3.0942883559119717E-2</v>
      </c>
      <c r="K75" s="17">
        <v>3.4432484834348992E-2</v>
      </c>
      <c r="L75" s="17">
        <v>3.8305304424032266E-2</v>
      </c>
      <c r="M75" s="17">
        <v>4.1103790742913066E-2</v>
      </c>
      <c r="N75" s="17">
        <v>4.2608444243851212E-2</v>
      </c>
      <c r="O75" s="17">
        <v>4.3914681848814308E-2</v>
      </c>
      <c r="P75" s="17">
        <v>4.5729867165388009E-2</v>
      </c>
      <c r="Q75" s="17">
        <v>4.5741487779353565E-2</v>
      </c>
      <c r="R75" s="17">
        <v>4.4277060725657284E-2</v>
      </c>
      <c r="S75" s="17">
        <v>4.3144199391556254E-2</v>
      </c>
      <c r="T75" s="17">
        <v>4.3279567369281124E-2</v>
      </c>
      <c r="U75" s="17">
        <v>4.4109954506885138E-2</v>
      </c>
      <c r="V75" s="17">
        <v>4.6298728840315946E-2</v>
      </c>
      <c r="W75" s="17">
        <v>5.6176649878816001E-2</v>
      </c>
      <c r="X75" s="17">
        <v>6.2194705000087863E-2</v>
      </c>
      <c r="Y75" s="17">
        <v>5.7928891294023718E-2</v>
      </c>
      <c r="Z75" s="17">
        <v>5.019499221712586E-2</v>
      </c>
      <c r="AA75" s="17">
        <v>4.1853093029906328E-2</v>
      </c>
      <c r="AB75" s="17">
        <v>3.507334666327714E-2</v>
      </c>
      <c r="AC75" s="8">
        <f>+SUM(E75:AB75)*D75</f>
        <v>3.9999999999999991</v>
      </c>
    </row>
    <row r="76" spans="2:29" outlineLevel="1" x14ac:dyDescent="0.25">
      <c r="B76" s="16"/>
      <c r="C76" s="8" t="s">
        <v>48</v>
      </c>
      <c r="D76" s="8">
        <v>2</v>
      </c>
      <c r="E76" s="17">
        <v>3.367503361886829E-2</v>
      </c>
      <c r="F76" s="17">
        <v>3.1245692535415936E-2</v>
      </c>
      <c r="G76" s="17">
        <v>2.9861746203171599E-2</v>
      </c>
      <c r="H76" s="17">
        <v>2.9235019370742008E-2</v>
      </c>
      <c r="I76" s="17">
        <v>3.0186379118294998E-2</v>
      </c>
      <c r="J76" s="17">
        <v>3.3123682717801174E-2</v>
      </c>
      <c r="K76" s="17">
        <v>3.5563630818173868E-2</v>
      </c>
      <c r="L76" s="17">
        <v>3.7375437025807548E-2</v>
      </c>
      <c r="M76" s="17">
        <v>3.9557895894381336E-2</v>
      </c>
      <c r="N76" s="17">
        <v>4.1330002492198488E-2</v>
      </c>
      <c r="O76" s="17">
        <v>4.3273465010057272E-2</v>
      </c>
      <c r="P76" s="17">
        <v>4.5278417057592932E-2</v>
      </c>
      <c r="Q76" s="17">
        <v>4.5765189585786785E-2</v>
      </c>
      <c r="R76" s="17">
        <v>4.421428774797561E-2</v>
      </c>
      <c r="S76" s="17">
        <v>4.3245429527174986E-2</v>
      </c>
      <c r="T76" s="17">
        <v>4.3554999005074702E-2</v>
      </c>
      <c r="U76" s="17">
        <v>4.4435510161992771E-2</v>
      </c>
      <c r="V76" s="17">
        <v>4.717219114348542E-2</v>
      </c>
      <c r="W76" s="17">
        <v>5.6899741232983039E-2</v>
      </c>
      <c r="X76" s="17">
        <v>6.1986738769463187E-2</v>
      </c>
      <c r="Y76" s="17">
        <v>5.7208700429979269E-2</v>
      </c>
      <c r="Z76" s="17">
        <v>4.9339560702577757E-2</v>
      </c>
      <c r="AA76" s="17">
        <v>4.1368944501432053E-2</v>
      </c>
      <c r="AB76" s="17">
        <v>3.5102305329568817E-2</v>
      </c>
      <c r="AC76" s="8">
        <f>+SUM(E76:AB76)*D76</f>
        <v>1.9999999999999996</v>
      </c>
    </row>
    <row r="77" spans="2:29" outlineLevel="1" x14ac:dyDescent="0.25">
      <c r="B77" s="12"/>
      <c r="C77" s="12" t="s">
        <v>15</v>
      </c>
      <c r="D77" s="12">
        <f>+SUM(D73:D76)</f>
        <v>31</v>
      </c>
      <c r="E77" s="19">
        <f>+SUMPRODUCT(E73:E76,$D73:$D76)</f>
        <v>0.93970041794117598</v>
      </c>
      <c r="F77" s="19">
        <f>+SUMPRODUCT(F73:F76,$D73:$D76)</f>
        <v>0.88299848210598197</v>
      </c>
      <c r="G77" s="19">
        <f t="shared" ref="G77:AB77" si="13">+SUMPRODUCT(G73:G76,$D73:$D76)</f>
        <v>0.85232072032812478</v>
      </c>
      <c r="H77" s="19">
        <f t="shared" si="13"/>
        <v>0.84829573596419738</v>
      </c>
      <c r="I77" s="19">
        <f t="shared" si="13"/>
        <v>0.90390631204323935</v>
      </c>
      <c r="J77" s="19">
        <f t="shared" si="13"/>
        <v>1.0443345629819747</v>
      </c>
      <c r="K77" s="19">
        <f t="shared" si="13"/>
        <v>1.1692394585131909</v>
      </c>
      <c r="L77" s="19">
        <f t="shared" si="13"/>
        <v>1.215174474736755</v>
      </c>
      <c r="M77" s="19">
        <f t="shared" si="13"/>
        <v>1.2698360888260669</v>
      </c>
      <c r="N77" s="19">
        <f t="shared" si="13"/>
        <v>1.3107691699084727</v>
      </c>
      <c r="O77" s="19">
        <f t="shared" si="13"/>
        <v>1.3692583054954905</v>
      </c>
      <c r="P77" s="19">
        <f t="shared" si="13"/>
        <v>1.4328995354134009</v>
      </c>
      <c r="Q77" s="19">
        <f t="shared" si="13"/>
        <v>1.4140992576205618</v>
      </c>
      <c r="R77" s="19">
        <f t="shared" si="13"/>
        <v>1.3660177361952903</v>
      </c>
      <c r="S77" s="19">
        <f t="shared" si="13"/>
        <v>1.3616086059729351</v>
      </c>
      <c r="T77" s="19">
        <f t="shared" si="13"/>
        <v>1.3863395969149375</v>
      </c>
      <c r="U77" s="19">
        <f t="shared" si="13"/>
        <v>1.4163086870602422</v>
      </c>
      <c r="V77" s="19">
        <f t="shared" si="13"/>
        <v>1.4804641430271626</v>
      </c>
      <c r="W77" s="19">
        <f t="shared" si="13"/>
        <v>1.7623830195837451</v>
      </c>
      <c r="X77" s="19">
        <f t="shared" si="13"/>
        <v>1.914113623259466</v>
      </c>
      <c r="Y77" s="19">
        <f t="shared" si="13"/>
        <v>1.7760762462529034</v>
      </c>
      <c r="Z77" s="19">
        <f t="shared" si="13"/>
        <v>1.5517601439437572</v>
      </c>
      <c r="AA77" s="19">
        <f t="shared" si="13"/>
        <v>1.2778619861262095</v>
      </c>
      <c r="AB77" s="19">
        <f t="shared" si="13"/>
        <v>1.0542336897847193</v>
      </c>
      <c r="AC77" s="12">
        <f>+SUM(E77:AB77)</f>
        <v>30.999999999999996</v>
      </c>
    </row>
    <row r="78" spans="2:29" outlineLevel="1" x14ac:dyDescent="0.25">
      <c r="B78" s="15">
        <f>+EDATE(B73,1)</f>
        <v>45323</v>
      </c>
      <c r="C78" s="8" t="s">
        <v>45</v>
      </c>
      <c r="D78" s="8">
        <v>21</v>
      </c>
      <c r="E78" s="17">
        <v>2.9361257124838391E-2</v>
      </c>
      <c r="F78" s="17">
        <v>2.7692710332229715E-2</v>
      </c>
      <c r="G78" s="17">
        <v>2.6785161397696527E-2</v>
      </c>
      <c r="H78" s="17">
        <v>2.6786989368939883E-2</v>
      </c>
      <c r="I78" s="17">
        <v>2.9135775177511477E-2</v>
      </c>
      <c r="J78" s="17">
        <v>3.4540443856715661E-2</v>
      </c>
      <c r="K78" s="17">
        <v>3.8789035252325646E-2</v>
      </c>
      <c r="L78" s="17">
        <v>3.957865839345593E-2</v>
      </c>
      <c r="M78" s="17">
        <v>4.0957538271781398E-2</v>
      </c>
      <c r="N78" s="17">
        <v>4.2166920044863825E-2</v>
      </c>
      <c r="O78" s="17">
        <v>4.4150374939633218E-2</v>
      </c>
      <c r="P78" s="17">
        <v>4.6294816466469102E-2</v>
      </c>
      <c r="Q78" s="17">
        <v>4.5431875959152102E-2</v>
      </c>
      <c r="R78" s="17">
        <v>4.3879728503346101E-2</v>
      </c>
      <c r="S78" s="17">
        <v>4.4118506624640258E-2</v>
      </c>
      <c r="T78" s="17">
        <v>4.5188432655351718E-2</v>
      </c>
      <c r="U78" s="17">
        <v>4.624302558461979E-2</v>
      </c>
      <c r="V78" s="17">
        <v>4.8247238962955179E-2</v>
      </c>
      <c r="W78" s="17">
        <v>5.7096885328092907E-2</v>
      </c>
      <c r="X78" s="17">
        <v>6.1739938045350239E-2</v>
      </c>
      <c r="Y78" s="17">
        <v>5.7231881517227232E-2</v>
      </c>
      <c r="Z78" s="17">
        <v>5.0129255438435008E-2</v>
      </c>
      <c r="AA78" s="17">
        <v>4.1010488221716553E-2</v>
      </c>
      <c r="AB78" s="17">
        <v>3.34430625326523E-2</v>
      </c>
      <c r="AC78" s="8">
        <f>+SUM(E78:AB78)*D78</f>
        <v>21.000000000000004</v>
      </c>
    </row>
    <row r="79" spans="2:29" outlineLevel="1" x14ac:dyDescent="0.25">
      <c r="B79" s="16"/>
      <c r="C79" s="8" t="s">
        <v>46</v>
      </c>
      <c r="D79" s="8">
        <v>4</v>
      </c>
      <c r="E79" s="17">
        <v>3.0659473205105158E-2</v>
      </c>
      <c r="F79" s="17">
        <v>2.8600001140869122E-2</v>
      </c>
      <c r="G79" s="17">
        <v>2.7683858575034276E-2</v>
      </c>
      <c r="H79" s="17">
        <v>2.7537802139610414E-2</v>
      </c>
      <c r="I79" s="17">
        <v>2.8782539770184416E-2</v>
      </c>
      <c r="J79" s="17">
        <v>3.2241585579716119E-2</v>
      </c>
      <c r="K79" s="17">
        <v>3.645312931015221E-2</v>
      </c>
      <c r="L79" s="17">
        <v>3.9012639181609042E-2</v>
      </c>
      <c r="M79" s="17">
        <v>4.1549207589560662E-2</v>
      </c>
      <c r="N79" s="17">
        <v>4.3042516751632572E-2</v>
      </c>
      <c r="O79" s="17">
        <v>4.4973693586955334E-2</v>
      </c>
      <c r="P79" s="17">
        <v>4.6808021710202923E-2</v>
      </c>
      <c r="Q79" s="17">
        <v>4.6383383047344962E-2</v>
      </c>
      <c r="R79" s="17">
        <v>4.4751654806610461E-2</v>
      </c>
      <c r="S79" s="17">
        <v>4.4013077558728637E-2</v>
      </c>
      <c r="T79" s="17">
        <v>4.428856091631931E-2</v>
      </c>
      <c r="U79" s="17">
        <v>4.49735778579251E-2</v>
      </c>
      <c r="V79" s="17">
        <v>4.6933206789217301E-2</v>
      </c>
      <c r="W79" s="17">
        <v>5.6210586428141023E-2</v>
      </c>
      <c r="X79" s="17">
        <v>6.1205656691958259E-2</v>
      </c>
      <c r="Y79" s="17">
        <v>5.7018442088769522E-2</v>
      </c>
      <c r="Z79" s="17">
        <v>4.9896672365740725E-2</v>
      </c>
      <c r="AA79" s="17">
        <v>4.1622868086918119E-2</v>
      </c>
      <c r="AB79" s="17">
        <v>3.5357844821693719E-2</v>
      </c>
      <c r="AC79" s="8">
        <f>+SUM(E79:AB79)*D79</f>
        <v>3.9999999999999969</v>
      </c>
    </row>
    <row r="80" spans="2:29" outlineLevel="1" x14ac:dyDescent="0.25">
      <c r="B80" s="16"/>
      <c r="C80" s="8" t="s">
        <v>47</v>
      </c>
      <c r="D80" s="8">
        <v>4</v>
      </c>
      <c r="E80" s="17">
        <v>3.3281514565353124E-2</v>
      </c>
      <c r="F80" s="17">
        <v>3.1140043873712407E-2</v>
      </c>
      <c r="G80" s="17">
        <v>2.984335106750436E-2</v>
      </c>
      <c r="H80" s="17">
        <v>2.9286927979133532E-2</v>
      </c>
      <c r="I80" s="17">
        <v>2.9138028999542646E-2</v>
      </c>
      <c r="J80" s="17">
        <v>3.0942883559119717E-2</v>
      </c>
      <c r="K80" s="17">
        <v>3.4432484834348992E-2</v>
      </c>
      <c r="L80" s="17">
        <v>3.8305304424032266E-2</v>
      </c>
      <c r="M80" s="17">
        <v>4.1103790742913066E-2</v>
      </c>
      <c r="N80" s="17">
        <v>4.2608444243851212E-2</v>
      </c>
      <c r="O80" s="17">
        <v>4.3914681848814308E-2</v>
      </c>
      <c r="P80" s="17">
        <v>4.5729867165388009E-2</v>
      </c>
      <c r="Q80" s="17">
        <v>4.5741487779353565E-2</v>
      </c>
      <c r="R80" s="17">
        <v>4.4277060725657284E-2</v>
      </c>
      <c r="S80" s="17">
        <v>4.3144199391556254E-2</v>
      </c>
      <c r="T80" s="17">
        <v>4.3279567369281124E-2</v>
      </c>
      <c r="U80" s="17">
        <v>4.4109954506885138E-2</v>
      </c>
      <c r="V80" s="17">
        <v>4.6298728840315946E-2</v>
      </c>
      <c r="W80" s="17">
        <v>5.6176649878816001E-2</v>
      </c>
      <c r="X80" s="17">
        <v>6.2194705000087863E-2</v>
      </c>
      <c r="Y80" s="17">
        <v>5.7928891294023718E-2</v>
      </c>
      <c r="Z80" s="17">
        <v>5.019499221712586E-2</v>
      </c>
      <c r="AA80" s="17">
        <v>4.1853093029906328E-2</v>
      </c>
      <c r="AB80" s="17">
        <v>3.507334666327714E-2</v>
      </c>
      <c r="AC80" s="8">
        <f>+SUM(E80:AB80)*D80</f>
        <v>3.9999999999999991</v>
      </c>
    </row>
    <row r="81" spans="2:29" outlineLevel="1" x14ac:dyDescent="0.25">
      <c r="B81" s="16"/>
      <c r="C81" s="8" t="s">
        <v>48</v>
      </c>
      <c r="D81" s="8">
        <v>0</v>
      </c>
      <c r="E81" s="17">
        <v>3.367503361886829E-2</v>
      </c>
      <c r="F81" s="17">
        <v>3.1245692535415936E-2</v>
      </c>
      <c r="G81" s="17">
        <v>2.9861746203171599E-2</v>
      </c>
      <c r="H81" s="17">
        <v>2.9235019370742008E-2</v>
      </c>
      <c r="I81" s="17">
        <v>3.0186379118294998E-2</v>
      </c>
      <c r="J81" s="17">
        <v>3.3123682717801174E-2</v>
      </c>
      <c r="K81" s="17">
        <v>3.5563630818173868E-2</v>
      </c>
      <c r="L81" s="17">
        <v>3.7375437025807548E-2</v>
      </c>
      <c r="M81" s="17">
        <v>3.9557895894381336E-2</v>
      </c>
      <c r="N81" s="17">
        <v>4.1330002492198488E-2</v>
      </c>
      <c r="O81" s="17">
        <v>4.3273465010057272E-2</v>
      </c>
      <c r="P81" s="17">
        <v>4.5278417057592932E-2</v>
      </c>
      <c r="Q81" s="17">
        <v>4.5765189585786785E-2</v>
      </c>
      <c r="R81" s="17">
        <v>4.421428774797561E-2</v>
      </c>
      <c r="S81" s="17">
        <v>4.3245429527174986E-2</v>
      </c>
      <c r="T81" s="17">
        <v>4.3554999005074702E-2</v>
      </c>
      <c r="U81" s="17">
        <v>4.4435510161992771E-2</v>
      </c>
      <c r="V81" s="17">
        <v>4.717219114348542E-2</v>
      </c>
      <c r="W81" s="17">
        <v>5.6899741232983039E-2</v>
      </c>
      <c r="X81" s="17">
        <v>6.1986738769463187E-2</v>
      </c>
      <c r="Y81" s="17">
        <v>5.7208700429979269E-2</v>
      </c>
      <c r="Z81" s="17">
        <v>4.9339560702577757E-2</v>
      </c>
      <c r="AA81" s="17">
        <v>4.1368944501432053E-2</v>
      </c>
      <c r="AB81" s="17">
        <v>3.5102305329568817E-2</v>
      </c>
      <c r="AC81" s="8">
        <f>+SUM(E81:AB81)*D81</f>
        <v>0</v>
      </c>
    </row>
    <row r="82" spans="2:29" outlineLevel="1" x14ac:dyDescent="0.25">
      <c r="B82" s="12"/>
      <c r="C82" s="12" t="s">
        <v>15</v>
      </c>
      <c r="D82" s="12">
        <f>+SUM(D78:D81)</f>
        <v>29</v>
      </c>
      <c r="E82" s="19">
        <f>+SUMPRODUCT(E78:E81,$D78:$D81)</f>
        <v>0.87235035070343936</v>
      </c>
      <c r="F82" s="19">
        <f>+SUMPRODUCT(F78:F81,$D78:$D81)</f>
        <v>0.82050709703515012</v>
      </c>
      <c r="G82" s="19">
        <f t="shared" ref="G82:AB82" si="14">+SUMPRODUCT(G78:G81,$D78:$D81)</f>
        <v>0.79259722792178156</v>
      </c>
      <c r="H82" s="19">
        <f t="shared" si="14"/>
        <v>0.78982569722271334</v>
      </c>
      <c r="I82" s="19">
        <f t="shared" si="14"/>
        <v>0.84353355380664929</v>
      </c>
      <c r="J82" s="19">
        <f t="shared" si="14"/>
        <v>0.9780871975463723</v>
      </c>
      <c r="K82" s="19">
        <f t="shared" si="14"/>
        <v>1.0981121968768432</v>
      </c>
      <c r="L82" s="19">
        <f t="shared" si="14"/>
        <v>1.1404236006851398</v>
      </c>
      <c r="M82" s="19">
        <f t="shared" si="14"/>
        <v>1.1907202970373043</v>
      </c>
      <c r="N82" s="19">
        <f t="shared" si="14"/>
        <v>1.2281091649240756</v>
      </c>
      <c r="O82" s="19">
        <f t="shared" si="14"/>
        <v>1.2827113754753761</v>
      </c>
      <c r="P82" s="19">
        <f t="shared" si="14"/>
        <v>1.342342701298215</v>
      </c>
      <c r="Q82" s="19">
        <f t="shared" si="14"/>
        <v>1.3225688784489882</v>
      </c>
      <c r="R82" s="19">
        <f t="shared" si="14"/>
        <v>1.277589160699339</v>
      </c>
      <c r="S82" s="19">
        <f t="shared" si="14"/>
        <v>1.275117746918585</v>
      </c>
      <c r="T82" s="19">
        <f t="shared" si="14"/>
        <v>1.299229598904788</v>
      </c>
      <c r="U82" s="19">
        <f t="shared" si="14"/>
        <v>1.3274376667362566</v>
      </c>
      <c r="V82" s="19">
        <f t="shared" si="14"/>
        <v>1.3861197607401918</v>
      </c>
      <c r="W82" s="19">
        <f t="shared" si="14"/>
        <v>1.6485835371177791</v>
      </c>
      <c r="X82" s="19">
        <f t="shared" si="14"/>
        <v>1.7901401457205397</v>
      </c>
      <c r="Y82" s="19">
        <f t="shared" si="14"/>
        <v>1.6616588453929448</v>
      </c>
      <c r="Z82" s="19">
        <f t="shared" si="14"/>
        <v>1.4530810225386017</v>
      </c>
      <c r="AA82" s="19">
        <f t="shared" si="14"/>
        <v>1.1951240971233454</v>
      </c>
      <c r="AB82" s="19">
        <f t="shared" si="14"/>
        <v>0.98402907912558168</v>
      </c>
      <c r="AC82" s="12">
        <f>+SUM(E82:AB82)</f>
        <v>29</v>
      </c>
    </row>
    <row r="83" spans="2:29" outlineLevel="1" x14ac:dyDescent="0.25">
      <c r="B83" s="15">
        <f>+EDATE(B78,1)</f>
        <v>45352</v>
      </c>
      <c r="C83" s="8" t="s">
        <v>45</v>
      </c>
      <c r="D83" s="8">
        <v>18</v>
      </c>
      <c r="E83" s="17">
        <v>2.9361257124838391E-2</v>
      </c>
      <c r="F83" s="17">
        <v>2.7692710332229715E-2</v>
      </c>
      <c r="G83" s="17">
        <v>2.6785161397696527E-2</v>
      </c>
      <c r="H83" s="17">
        <v>2.6786989368939883E-2</v>
      </c>
      <c r="I83" s="17">
        <v>2.9135775177511477E-2</v>
      </c>
      <c r="J83" s="17">
        <v>3.4540443856715661E-2</v>
      </c>
      <c r="K83" s="17">
        <v>3.8789035252325646E-2</v>
      </c>
      <c r="L83" s="17">
        <v>3.957865839345593E-2</v>
      </c>
      <c r="M83" s="17">
        <v>4.0957538271781398E-2</v>
      </c>
      <c r="N83" s="17">
        <v>4.2166920044863825E-2</v>
      </c>
      <c r="O83" s="17">
        <v>4.4150374939633218E-2</v>
      </c>
      <c r="P83" s="17">
        <v>4.6294816466469102E-2</v>
      </c>
      <c r="Q83" s="17">
        <v>4.5431875959152102E-2</v>
      </c>
      <c r="R83" s="17">
        <v>4.3879728503346101E-2</v>
      </c>
      <c r="S83" s="17">
        <v>4.4118506624640258E-2</v>
      </c>
      <c r="T83" s="17">
        <v>4.5188432655351718E-2</v>
      </c>
      <c r="U83" s="17">
        <v>4.624302558461979E-2</v>
      </c>
      <c r="V83" s="17">
        <v>4.8247238962955179E-2</v>
      </c>
      <c r="W83" s="17">
        <v>5.7096885328092907E-2</v>
      </c>
      <c r="X83" s="17">
        <v>6.1739938045350239E-2</v>
      </c>
      <c r="Y83" s="17">
        <v>5.7231881517227232E-2</v>
      </c>
      <c r="Z83" s="17">
        <v>5.0129255438435008E-2</v>
      </c>
      <c r="AA83" s="17">
        <v>4.1010488221716553E-2</v>
      </c>
      <c r="AB83" s="17">
        <v>3.34430625326523E-2</v>
      </c>
      <c r="AC83" s="8">
        <f>+SUM(E83:AB83)*D83</f>
        <v>18.000000000000004</v>
      </c>
    </row>
    <row r="84" spans="2:29" outlineLevel="1" x14ac:dyDescent="0.25">
      <c r="B84" s="16"/>
      <c r="C84" s="8" t="s">
        <v>46</v>
      </c>
      <c r="D84" s="8">
        <v>5</v>
      </c>
      <c r="E84" s="17">
        <v>3.0659473205105158E-2</v>
      </c>
      <c r="F84" s="17">
        <v>2.8600001140869122E-2</v>
      </c>
      <c r="G84" s="17">
        <v>2.7683858575034276E-2</v>
      </c>
      <c r="H84" s="17">
        <v>2.7537802139610414E-2</v>
      </c>
      <c r="I84" s="17">
        <v>2.8782539770184416E-2</v>
      </c>
      <c r="J84" s="17">
        <v>3.2241585579716119E-2</v>
      </c>
      <c r="K84" s="17">
        <v>3.645312931015221E-2</v>
      </c>
      <c r="L84" s="17">
        <v>3.9012639181609042E-2</v>
      </c>
      <c r="M84" s="17">
        <v>4.1549207589560662E-2</v>
      </c>
      <c r="N84" s="17">
        <v>4.3042516751632572E-2</v>
      </c>
      <c r="O84" s="17">
        <v>4.4973693586955334E-2</v>
      </c>
      <c r="P84" s="17">
        <v>4.6808021710202923E-2</v>
      </c>
      <c r="Q84" s="17">
        <v>4.6383383047344962E-2</v>
      </c>
      <c r="R84" s="17">
        <v>4.4751654806610461E-2</v>
      </c>
      <c r="S84" s="17">
        <v>4.4013077558728637E-2</v>
      </c>
      <c r="T84" s="17">
        <v>4.428856091631931E-2</v>
      </c>
      <c r="U84" s="17">
        <v>4.49735778579251E-2</v>
      </c>
      <c r="V84" s="17">
        <v>4.6933206789217301E-2</v>
      </c>
      <c r="W84" s="17">
        <v>5.6210586428141023E-2</v>
      </c>
      <c r="X84" s="17">
        <v>6.1205656691958259E-2</v>
      </c>
      <c r="Y84" s="17">
        <v>5.7018442088769522E-2</v>
      </c>
      <c r="Z84" s="17">
        <v>4.9896672365740725E-2</v>
      </c>
      <c r="AA84" s="17">
        <v>4.1622868086918119E-2</v>
      </c>
      <c r="AB84" s="17">
        <v>3.5357844821693719E-2</v>
      </c>
      <c r="AC84" s="8">
        <f>+SUM(E84:AB84)*D84</f>
        <v>4.9999999999999964</v>
      </c>
    </row>
    <row r="85" spans="2:29" outlineLevel="1" x14ac:dyDescent="0.25">
      <c r="B85" s="16"/>
      <c r="C85" s="8" t="s">
        <v>47</v>
      </c>
      <c r="D85" s="8">
        <v>5</v>
      </c>
      <c r="E85" s="17">
        <v>3.3281514565353124E-2</v>
      </c>
      <c r="F85" s="17">
        <v>3.1140043873712407E-2</v>
      </c>
      <c r="G85" s="17">
        <v>2.984335106750436E-2</v>
      </c>
      <c r="H85" s="17">
        <v>2.9286927979133532E-2</v>
      </c>
      <c r="I85" s="17">
        <v>2.9138028999542646E-2</v>
      </c>
      <c r="J85" s="17">
        <v>3.0942883559119717E-2</v>
      </c>
      <c r="K85" s="17">
        <v>3.4432484834348992E-2</v>
      </c>
      <c r="L85" s="17">
        <v>3.8305304424032266E-2</v>
      </c>
      <c r="M85" s="17">
        <v>4.1103790742913066E-2</v>
      </c>
      <c r="N85" s="17">
        <v>4.2608444243851212E-2</v>
      </c>
      <c r="O85" s="17">
        <v>4.3914681848814308E-2</v>
      </c>
      <c r="P85" s="17">
        <v>4.5729867165388009E-2</v>
      </c>
      <c r="Q85" s="17">
        <v>4.5741487779353565E-2</v>
      </c>
      <c r="R85" s="17">
        <v>4.4277060725657284E-2</v>
      </c>
      <c r="S85" s="17">
        <v>4.3144199391556254E-2</v>
      </c>
      <c r="T85" s="17">
        <v>4.3279567369281124E-2</v>
      </c>
      <c r="U85" s="17">
        <v>4.4109954506885138E-2</v>
      </c>
      <c r="V85" s="17">
        <v>4.6298728840315946E-2</v>
      </c>
      <c r="W85" s="17">
        <v>5.6176649878816001E-2</v>
      </c>
      <c r="X85" s="17">
        <v>6.2194705000087863E-2</v>
      </c>
      <c r="Y85" s="17">
        <v>5.7928891294023718E-2</v>
      </c>
      <c r="Z85" s="17">
        <v>5.019499221712586E-2</v>
      </c>
      <c r="AA85" s="17">
        <v>4.1853093029906328E-2</v>
      </c>
      <c r="AB85" s="17">
        <v>3.507334666327714E-2</v>
      </c>
      <c r="AC85" s="8">
        <f>+SUM(E85:AB85)*D85</f>
        <v>4.9999999999999991</v>
      </c>
    </row>
    <row r="86" spans="2:29" outlineLevel="1" x14ac:dyDescent="0.25">
      <c r="B86" s="16"/>
      <c r="C86" s="8" t="s">
        <v>48</v>
      </c>
      <c r="D86" s="8">
        <v>3</v>
      </c>
      <c r="E86" s="17">
        <v>3.367503361886829E-2</v>
      </c>
      <c r="F86" s="17">
        <v>3.1245692535415936E-2</v>
      </c>
      <c r="G86" s="17">
        <v>2.9861746203171599E-2</v>
      </c>
      <c r="H86" s="17">
        <v>2.9235019370742008E-2</v>
      </c>
      <c r="I86" s="17">
        <v>3.0186379118294998E-2</v>
      </c>
      <c r="J86" s="17">
        <v>3.3123682717801174E-2</v>
      </c>
      <c r="K86" s="17">
        <v>3.5563630818173868E-2</v>
      </c>
      <c r="L86" s="17">
        <v>3.7375437025807548E-2</v>
      </c>
      <c r="M86" s="17">
        <v>3.9557895894381336E-2</v>
      </c>
      <c r="N86" s="17">
        <v>4.1330002492198488E-2</v>
      </c>
      <c r="O86" s="17">
        <v>4.3273465010057272E-2</v>
      </c>
      <c r="P86" s="17">
        <v>4.5278417057592932E-2</v>
      </c>
      <c r="Q86" s="17">
        <v>4.5765189585786785E-2</v>
      </c>
      <c r="R86" s="17">
        <v>4.421428774797561E-2</v>
      </c>
      <c r="S86" s="17">
        <v>4.3245429527174986E-2</v>
      </c>
      <c r="T86" s="17">
        <v>4.3554999005074702E-2</v>
      </c>
      <c r="U86" s="17">
        <v>4.4435510161992771E-2</v>
      </c>
      <c r="V86" s="17">
        <v>4.717219114348542E-2</v>
      </c>
      <c r="W86" s="17">
        <v>5.6899741232983039E-2</v>
      </c>
      <c r="X86" s="17">
        <v>6.1986738769463187E-2</v>
      </c>
      <c r="Y86" s="17">
        <v>5.7208700429979269E-2</v>
      </c>
      <c r="Z86" s="17">
        <v>4.9339560702577757E-2</v>
      </c>
      <c r="AA86" s="17">
        <v>4.1368944501432053E-2</v>
      </c>
      <c r="AB86" s="17">
        <v>3.5102305329568817E-2</v>
      </c>
      <c r="AC86" s="8">
        <f>+SUM(E86:AB86)*D86</f>
        <v>2.9999999999999991</v>
      </c>
    </row>
    <row r="87" spans="2:29" outlineLevel="1" x14ac:dyDescent="0.25">
      <c r="B87" s="12"/>
      <c r="C87" s="12" t="s">
        <v>15</v>
      </c>
      <c r="D87" s="12">
        <f>+SUM(D83:D86)</f>
        <v>31</v>
      </c>
      <c r="E87" s="19">
        <f>+SUMPRODUCT(E83:E86,$D83:$D86)</f>
        <v>0.94923266795598737</v>
      </c>
      <c r="F87" s="19">
        <f>+SUMPRODUCT(F83:F86,$D83:$D86)</f>
        <v>0.89090608865929044</v>
      </c>
      <c r="G87" s="19">
        <f t="shared" ref="G87:AB87" si="15">+SUMPRODUCT(G83:G86,$D83:$D86)</f>
        <v>0.85935419198074547</v>
      </c>
      <c r="H87" s="19">
        <f t="shared" si="15"/>
        <v>0.8539945173468636</v>
      </c>
      <c r="I87" s="19">
        <f t="shared" si="15"/>
        <v>0.90460593439872683</v>
      </c>
      <c r="J87" s="19">
        <f t="shared" si="15"/>
        <v>1.0370213832684647</v>
      </c>
      <c r="K87" s="19">
        <f t="shared" si="15"/>
        <v>1.1593215977188891</v>
      </c>
      <c r="L87" s="19">
        <f t="shared" si="15"/>
        <v>1.2111318801878359</v>
      </c>
      <c r="M87" s="19">
        <f t="shared" si="15"/>
        <v>1.2691743682375778</v>
      </c>
      <c r="N87" s="19">
        <f t="shared" si="15"/>
        <v>1.3112493732615631</v>
      </c>
      <c r="O87" s="19">
        <f t="shared" si="15"/>
        <v>1.3689690211224179</v>
      </c>
      <c r="P87" s="19">
        <f t="shared" si="15"/>
        <v>1.4318313919471772</v>
      </c>
      <c r="Q87" s="19">
        <f t="shared" si="15"/>
        <v>1.4156936901555908</v>
      </c>
      <c r="R87" s="19">
        <f t="shared" si="15"/>
        <v>1.3676215539654955</v>
      </c>
      <c r="S87" s="19">
        <f t="shared" si="15"/>
        <v>1.3596557925764741</v>
      </c>
      <c r="T87" s="19">
        <f t="shared" si="15"/>
        <v>1.3818974262395571</v>
      </c>
      <c r="U87" s="19">
        <f t="shared" si="15"/>
        <v>1.4110986528331857</v>
      </c>
      <c r="V87" s="19">
        <f t="shared" si="15"/>
        <v>1.4761265529113157</v>
      </c>
      <c r="W87" s="19">
        <f t="shared" si="15"/>
        <v>1.7603793411394066</v>
      </c>
      <c r="X87" s="19">
        <f t="shared" si="15"/>
        <v>1.9142809095849245</v>
      </c>
      <c r="Y87" s="19">
        <f t="shared" si="15"/>
        <v>1.7765366355139942</v>
      </c>
      <c r="Z87" s="19">
        <f t="shared" si="15"/>
        <v>1.5508036029138963</v>
      </c>
      <c r="AA87" s="19">
        <f t="shared" si="15"/>
        <v>1.2796754270793163</v>
      </c>
      <c r="AB87" s="19">
        <f t="shared" si="15"/>
        <v>1.0594379990013021</v>
      </c>
      <c r="AC87" s="12">
        <f>+SUM(E87:AB87)</f>
        <v>31</v>
      </c>
    </row>
    <row r="88" spans="2:29" outlineLevel="1" x14ac:dyDescent="0.25">
      <c r="B88" s="15">
        <f>+EDATE(B83,1)</f>
        <v>45383</v>
      </c>
      <c r="C88" s="8" t="s">
        <v>45</v>
      </c>
      <c r="D88" s="8">
        <v>22</v>
      </c>
      <c r="E88" s="17">
        <v>2.9361257124838391E-2</v>
      </c>
      <c r="F88" s="17">
        <v>2.7692710332229715E-2</v>
      </c>
      <c r="G88" s="17">
        <v>2.6785161397696527E-2</v>
      </c>
      <c r="H88" s="17">
        <v>2.6786989368939883E-2</v>
      </c>
      <c r="I88" s="17">
        <v>2.9135775177511477E-2</v>
      </c>
      <c r="J88" s="17">
        <v>3.4540443856715661E-2</v>
      </c>
      <c r="K88" s="17">
        <v>3.8789035252325646E-2</v>
      </c>
      <c r="L88" s="17">
        <v>3.957865839345593E-2</v>
      </c>
      <c r="M88" s="17">
        <v>4.0957538271781398E-2</v>
      </c>
      <c r="N88" s="17">
        <v>4.2166920044863825E-2</v>
      </c>
      <c r="O88" s="17">
        <v>4.4150374939633218E-2</v>
      </c>
      <c r="P88" s="17">
        <v>4.6294816466469102E-2</v>
      </c>
      <c r="Q88" s="17">
        <v>4.5431875959152102E-2</v>
      </c>
      <c r="R88" s="17">
        <v>4.3879728503346101E-2</v>
      </c>
      <c r="S88" s="17">
        <v>4.4118506624640258E-2</v>
      </c>
      <c r="T88" s="17">
        <v>4.5188432655351718E-2</v>
      </c>
      <c r="U88" s="17">
        <v>4.624302558461979E-2</v>
      </c>
      <c r="V88" s="17">
        <v>4.8247238962955179E-2</v>
      </c>
      <c r="W88" s="17">
        <v>5.7096885328092907E-2</v>
      </c>
      <c r="X88" s="17">
        <v>6.1739938045350239E-2</v>
      </c>
      <c r="Y88" s="17">
        <v>5.7231881517227232E-2</v>
      </c>
      <c r="Z88" s="17">
        <v>5.0129255438435008E-2</v>
      </c>
      <c r="AA88" s="17">
        <v>4.1010488221716553E-2</v>
      </c>
      <c r="AB88" s="17">
        <v>3.34430625326523E-2</v>
      </c>
      <c r="AC88" s="8">
        <f>+SUM(E88:AB88)*D88</f>
        <v>22.000000000000004</v>
      </c>
    </row>
    <row r="89" spans="2:29" outlineLevel="1" x14ac:dyDescent="0.25">
      <c r="B89" s="16"/>
      <c r="C89" s="8" t="s">
        <v>46</v>
      </c>
      <c r="D89" s="8">
        <v>4</v>
      </c>
      <c r="E89" s="17">
        <v>3.0659473205105158E-2</v>
      </c>
      <c r="F89" s="17">
        <v>2.8600001140869122E-2</v>
      </c>
      <c r="G89" s="17">
        <v>2.7683858575034276E-2</v>
      </c>
      <c r="H89" s="17">
        <v>2.7537802139610414E-2</v>
      </c>
      <c r="I89" s="17">
        <v>2.8782539770184416E-2</v>
      </c>
      <c r="J89" s="17">
        <v>3.2241585579716119E-2</v>
      </c>
      <c r="K89" s="17">
        <v>3.645312931015221E-2</v>
      </c>
      <c r="L89" s="17">
        <v>3.9012639181609042E-2</v>
      </c>
      <c r="M89" s="17">
        <v>4.1549207589560662E-2</v>
      </c>
      <c r="N89" s="17">
        <v>4.3042516751632572E-2</v>
      </c>
      <c r="O89" s="17">
        <v>4.4973693586955334E-2</v>
      </c>
      <c r="P89" s="17">
        <v>4.6808021710202923E-2</v>
      </c>
      <c r="Q89" s="17">
        <v>4.6383383047344962E-2</v>
      </c>
      <c r="R89" s="17">
        <v>4.4751654806610461E-2</v>
      </c>
      <c r="S89" s="17">
        <v>4.4013077558728637E-2</v>
      </c>
      <c r="T89" s="17">
        <v>4.428856091631931E-2</v>
      </c>
      <c r="U89" s="17">
        <v>4.49735778579251E-2</v>
      </c>
      <c r="V89" s="17">
        <v>4.6933206789217301E-2</v>
      </c>
      <c r="W89" s="17">
        <v>5.6210586428141023E-2</v>
      </c>
      <c r="X89" s="17">
        <v>6.1205656691958259E-2</v>
      </c>
      <c r="Y89" s="17">
        <v>5.7018442088769522E-2</v>
      </c>
      <c r="Z89" s="17">
        <v>4.9896672365740725E-2</v>
      </c>
      <c r="AA89" s="17">
        <v>4.1622868086918119E-2</v>
      </c>
      <c r="AB89" s="17">
        <v>3.5357844821693719E-2</v>
      </c>
      <c r="AC89" s="8">
        <f>+SUM(E89:AB89)*D89</f>
        <v>3.9999999999999969</v>
      </c>
    </row>
    <row r="90" spans="2:29" outlineLevel="1" x14ac:dyDescent="0.25">
      <c r="B90" s="16"/>
      <c r="C90" s="8" t="s">
        <v>47</v>
      </c>
      <c r="D90" s="8">
        <v>4</v>
      </c>
      <c r="E90" s="17">
        <v>3.3281514565353124E-2</v>
      </c>
      <c r="F90" s="17">
        <v>3.1140043873712407E-2</v>
      </c>
      <c r="G90" s="17">
        <v>2.984335106750436E-2</v>
      </c>
      <c r="H90" s="17">
        <v>2.9286927979133532E-2</v>
      </c>
      <c r="I90" s="17">
        <v>2.9138028999542646E-2</v>
      </c>
      <c r="J90" s="17">
        <v>3.0942883559119717E-2</v>
      </c>
      <c r="K90" s="17">
        <v>3.4432484834348992E-2</v>
      </c>
      <c r="L90" s="17">
        <v>3.8305304424032266E-2</v>
      </c>
      <c r="M90" s="17">
        <v>4.1103790742913066E-2</v>
      </c>
      <c r="N90" s="17">
        <v>4.2608444243851212E-2</v>
      </c>
      <c r="O90" s="17">
        <v>4.3914681848814308E-2</v>
      </c>
      <c r="P90" s="17">
        <v>4.5729867165388009E-2</v>
      </c>
      <c r="Q90" s="17">
        <v>4.5741487779353565E-2</v>
      </c>
      <c r="R90" s="17">
        <v>4.4277060725657284E-2</v>
      </c>
      <c r="S90" s="17">
        <v>4.3144199391556254E-2</v>
      </c>
      <c r="T90" s="17">
        <v>4.3279567369281124E-2</v>
      </c>
      <c r="U90" s="17">
        <v>4.4109954506885138E-2</v>
      </c>
      <c r="V90" s="17">
        <v>4.6298728840315946E-2</v>
      </c>
      <c r="W90" s="17">
        <v>5.6176649878816001E-2</v>
      </c>
      <c r="X90" s="17">
        <v>6.2194705000087863E-2</v>
      </c>
      <c r="Y90" s="17">
        <v>5.7928891294023718E-2</v>
      </c>
      <c r="Z90" s="17">
        <v>5.019499221712586E-2</v>
      </c>
      <c r="AA90" s="17">
        <v>4.1853093029906328E-2</v>
      </c>
      <c r="AB90" s="17">
        <v>3.507334666327714E-2</v>
      </c>
      <c r="AC90" s="8">
        <f>+SUM(E90:AB90)*D90</f>
        <v>3.9999999999999991</v>
      </c>
    </row>
    <row r="91" spans="2:29" outlineLevel="1" x14ac:dyDescent="0.25">
      <c r="B91" s="16"/>
      <c r="C91" s="8" t="s">
        <v>48</v>
      </c>
      <c r="D91" s="8">
        <v>0</v>
      </c>
      <c r="E91" s="17">
        <v>3.367503361886829E-2</v>
      </c>
      <c r="F91" s="17">
        <v>3.1245692535415936E-2</v>
      </c>
      <c r="G91" s="17">
        <v>2.9861746203171599E-2</v>
      </c>
      <c r="H91" s="17">
        <v>2.9235019370742008E-2</v>
      </c>
      <c r="I91" s="17">
        <v>3.0186379118294998E-2</v>
      </c>
      <c r="J91" s="17">
        <v>3.3123682717801174E-2</v>
      </c>
      <c r="K91" s="17">
        <v>3.5563630818173868E-2</v>
      </c>
      <c r="L91" s="17">
        <v>3.7375437025807548E-2</v>
      </c>
      <c r="M91" s="17">
        <v>3.9557895894381336E-2</v>
      </c>
      <c r="N91" s="17">
        <v>4.1330002492198488E-2</v>
      </c>
      <c r="O91" s="17">
        <v>4.3273465010057272E-2</v>
      </c>
      <c r="P91" s="17">
        <v>4.5278417057592932E-2</v>
      </c>
      <c r="Q91" s="17">
        <v>4.5765189585786785E-2</v>
      </c>
      <c r="R91" s="17">
        <v>4.421428774797561E-2</v>
      </c>
      <c r="S91" s="17">
        <v>4.3245429527174986E-2</v>
      </c>
      <c r="T91" s="17">
        <v>4.3554999005074702E-2</v>
      </c>
      <c r="U91" s="17">
        <v>4.4435510161992771E-2</v>
      </c>
      <c r="V91" s="17">
        <v>4.717219114348542E-2</v>
      </c>
      <c r="W91" s="17">
        <v>5.6899741232983039E-2</v>
      </c>
      <c r="X91" s="17">
        <v>6.1986738769463187E-2</v>
      </c>
      <c r="Y91" s="17">
        <v>5.7208700429979269E-2</v>
      </c>
      <c r="Z91" s="17">
        <v>4.9339560702577757E-2</v>
      </c>
      <c r="AA91" s="17">
        <v>4.1368944501432053E-2</v>
      </c>
      <c r="AB91" s="17">
        <v>3.5102305329568817E-2</v>
      </c>
      <c r="AC91" s="8">
        <f>+SUM(E91:AB91)*D91</f>
        <v>0</v>
      </c>
    </row>
    <row r="92" spans="2:29" outlineLevel="1" x14ac:dyDescent="0.25">
      <c r="B92" s="12"/>
      <c r="C92" s="12" t="s">
        <v>15</v>
      </c>
      <c r="D92" s="12">
        <f>+SUM(D88:D91)</f>
        <v>30</v>
      </c>
      <c r="E92" s="19">
        <f>+SUMPRODUCT(E88:E91,$D88:$D91)</f>
        <v>0.90171160782827764</v>
      </c>
      <c r="F92" s="19">
        <f>+SUMPRODUCT(F88:F91,$D88:$D91)</f>
        <v>0.84819980736737988</v>
      </c>
      <c r="G92" s="19">
        <f t="shared" ref="G92:AB92" si="16">+SUMPRODUCT(G88:G91,$D88:$D91)</f>
        <v>0.81938238931947815</v>
      </c>
      <c r="H92" s="19">
        <f t="shared" si="16"/>
        <v>0.8166126865916532</v>
      </c>
      <c r="I92" s="19">
        <f t="shared" si="16"/>
        <v>0.87266932898416072</v>
      </c>
      <c r="J92" s="19">
        <f t="shared" si="16"/>
        <v>1.0126276414030879</v>
      </c>
      <c r="K92" s="19">
        <f t="shared" si="16"/>
        <v>1.1369012321291692</v>
      </c>
      <c r="L92" s="19">
        <f t="shared" si="16"/>
        <v>1.1800022590785955</v>
      </c>
      <c r="M92" s="19">
        <f t="shared" si="16"/>
        <v>1.2316778353090858</v>
      </c>
      <c r="N92" s="19">
        <f t="shared" si="16"/>
        <v>1.2702760849689394</v>
      </c>
      <c r="O92" s="19">
        <f t="shared" si="16"/>
        <v>1.3268617504150093</v>
      </c>
      <c r="P92" s="19">
        <f t="shared" si="16"/>
        <v>1.3886375177646839</v>
      </c>
      <c r="Q92" s="19">
        <f t="shared" si="16"/>
        <v>1.3680007544081403</v>
      </c>
      <c r="R92" s="19">
        <f t="shared" si="16"/>
        <v>1.3214688892026851</v>
      </c>
      <c r="S92" s="19">
        <f t="shared" si="16"/>
        <v>1.3192362535432252</v>
      </c>
      <c r="T92" s="19">
        <f t="shared" si="16"/>
        <v>1.3444180315601395</v>
      </c>
      <c r="U92" s="19">
        <f t="shared" si="16"/>
        <v>1.3736806923208764</v>
      </c>
      <c r="V92" s="19">
        <f t="shared" si="16"/>
        <v>1.434366999703147</v>
      </c>
      <c r="W92" s="19">
        <f t="shared" si="16"/>
        <v>1.7056804224458719</v>
      </c>
      <c r="X92" s="19">
        <f t="shared" si="16"/>
        <v>1.8518800837658898</v>
      </c>
      <c r="Y92" s="19">
        <f t="shared" si="16"/>
        <v>1.7188907269101723</v>
      </c>
      <c r="Z92" s="19">
        <f t="shared" si="16"/>
        <v>1.5032102779770367</v>
      </c>
      <c r="AA92" s="19">
        <f t="shared" si="16"/>
        <v>1.2361345853450618</v>
      </c>
      <c r="AB92" s="19">
        <f t="shared" si="16"/>
        <v>1.017472141658234</v>
      </c>
      <c r="AC92" s="12">
        <f>+SUM(E92:AB92)</f>
        <v>29.999999999999996</v>
      </c>
    </row>
    <row r="93" spans="2:29" outlineLevel="1" x14ac:dyDescent="0.25">
      <c r="B93" s="15">
        <f>+EDATE(B88,1)</f>
        <v>45413</v>
      </c>
      <c r="C93" s="8" t="s">
        <v>45</v>
      </c>
      <c r="D93" s="8">
        <v>21</v>
      </c>
      <c r="E93" s="17">
        <v>2.9361257124838391E-2</v>
      </c>
      <c r="F93" s="17">
        <v>2.7692710332229715E-2</v>
      </c>
      <c r="G93" s="17">
        <v>2.6785161397696527E-2</v>
      </c>
      <c r="H93" s="17">
        <v>2.6786989368939883E-2</v>
      </c>
      <c r="I93" s="17">
        <v>2.9135775177511477E-2</v>
      </c>
      <c r="J93" s="17">
        <v>3.4540443856715661E-2</v>
      </c>
      <c r="K93" s="17">
        <v>3.8789035252325646E-2</v>
      </c>
      <c r="L93" s="17">
        <v>3.957865839345593E-2</v>
      </c>
      <c r="M93" s="17">
        <v>4.0957538271781398E-2</v>
      </c>
      <c r="N93" s="17">
        <v>4.2166920044863825E-2</v>
      </c>
      <c r="O93" s="17">
        <v>4.4150374939633218E-2</v>
      </c>
      <c r="P93" s="17">
        <v>4.6294816466469102E-2</v>
      </c>
      <c r="Q93" s="17">
        <v>4.5431875959152102E-2</v>
      </c>
      <c r="R93" s="17">
        <v>4.3879728503346101E-2</v>
      </c>
      <c r="S93" s="17">
        <v>4.4118506624640258E-2</v>
      </c>
      <c r="T93" s="17">
        <v>4.5188432655351718E-2</v>
      </c>
      <c r="U93" s="17">
        <v>4.624302558461979E-2</v>
      </c>
      <c r="V93" s="17">
        <v>4.8247238962955179E-2</v>
      </c>
      <c r="W93" s="17">
        <v>5.7096885328092907E-2</v>
      </c>
      <c r="X93" s="17">
        <v>6.1739938045350239E-2</v>
      </c>
      <c r="Y93" s="17">
        <v>5.7231881517227232E-2</v>
      </c>
      <c r="Z93" s="17">
        <v>5.0129255438435008E-2</v>
      </c>
      <c r="AA93" s="17">
        <v>4.1010488221716553E-2</v>
      </c>
      <c r="AB93" s="17">
        <v>3.34430625326523E-2</v>
      </c>
      <c r="AC93" s="8">
        <f>+SUM(E93:AB93)*D93</f>
        <v>21.000000000000004</v>
      </c>
    </row>
    <row r="94" spans="2:29" outlineLevel="1" x14ac:dyDescent="0.25">
      <c r="B94" s="16"/>
      <c r="C94" s="8" t="s">
        <v>46</v>
      </c>
      <c r="D94" s="8">
        <v>4</v>
      </c>
      <c r="E94" s="17">
        <v>3.0659473205105158E-2</v>
      </c>
      <c r="F94" s="17">
        <v>2.8600001140869122E-2</v>
      </c>
      <c r="G94" s="17">
        <v>2.7683858575034276E-2</v>
      </c>
      <c r="H94" s="17">
        <v>2.7537802139610414E-2</v>
      </c>
      <c r="I94" s="17">
        <v>2.8782539770184416E-2</v>
      </c>
      <c r="J94" s="17">
        <v>3.2241585579716119E-2</v>
      </c>
      <c r="K94" s="17">
        <v>3.645312931015221E-2</v>
      </c>
      <c r="L94" s="17">
        <v>3.9012639181609042E-2</v>
      </c>
      <c r="M94" s="17">
        <v>4.1549207589560662E-2</v>
      </c>
      <c r="N94" s="17">
        <v>4.3042516751632572E-2</v>
      </c>
      <c r="O94" s="17">
        <v>4.4973693586955334E-2</v>
      </c>
      <c r="P94" s="17">
        <v>4.6808021710202923E-2</v>
      </c>
      <c r="Q94" s="17">
        <v>4.6383383047344962E-2</v>
      </c>
      <c r="R94" s="17">
        <v>4.4751654806610461E-2</v>
      </c>
      <c r="S94" s="17">
        <v>4.4013077558728637E-2</v>
      </c>
      <c r="T94" s="17">
        <v>4.428856091631931E-2</v>
      </c>
      <c r="U94" s="17">
        <v>4.49735778579251E-2</v>
      </c>
      <c r="V94" s="17">
        <v>4.6933206789217301E-2</v>
      </c>
      <c r="W94" s="17">
        <v>5.6210586428141023E-2</v>
      </c>
      <c r="X94" s="17">
        <v>6.1205656691958259E-2</v>
      </c>
      <c r="Y94" s="17">
        <v>5.7018442088769522E-2</v>
      </c>
      <c r="Z94" s="17">
        <v>4.9896672365740725E-2</v>
      </c>
      <c r="AA94" s="17">
        <v>4.1622868086918119E-2</v>
      </c>
      <c r="AB94" s="17">
        <v>3.5357844821693719E-2</v>
      </c>
      <c r="AC94" s="8">
        <f t="shared" ref="AC94:AC151" si="17">+SUM(E94:AB94)*D94</f>
        <v>3.9999999999999969</v>
      </c>
    </row>
    <row r="95" spans="2:29" outlineLevel="1" x14ac:dyDescent="0.25">
      <c r="B95" s="16"/>
      <c r="C95" s="8" t="s">
        <v>47</v>
      </c>
      <c r="D95" s="8">
        <v>4</v>
      </c>
      <c r="E95" s="17">
        <v>3.3281514565353124E-2</v>
      </c>
      <c r="F95" s="17">
        <v>3.1140043873712407E-2</v>
      </c>
      <c r="G95" s="17">
        <v>2.984335106750436E-2</v>
      </c>
      <c r="H95" s="17">
        <v>2.9286927979133532E-2</v>
      </c>
      <c r="I95" s="17">
        <v>2.9138028999542646E-2</v>
      </c>
      <c r="J95" s="17">
        <v>3.0942883559119717E-2</v>
      </c>
      <c r="K95" s="17">
        <v>3.4432484834348992E-2</v>
      </c>
      <c r="L95" s="17">
        <v>3.8305304424032266E-2</v>
      </c>
      <c r="M95" s="17">
        <v>4.1103790742913066E-2</v>
      </c>
      <c r="N95" s="17">
        <v>4.2608444243851212E-2</v>
      </c>
      <c r="O95" s="17">
        <v>4.3914681848814308E-2</v>
      </c>
      <c r="P95" s="17">
        <v>4.5729867165388009E-2</v>
      </c>
      <c r="Q95" s="17">
        <v>4.5741487779353565E-2</v>
      </c>
      <c r="R95" s="17">
        <v>4.4277060725657284E-2</v>
      </c>
      <c r="S95" s="17">
        <v>4.3144199391556254E-2</v>
      </c>
      <c r="T95" s="17">
        <v>4.3279567369281124E-2</v>
      </c>
      <c r="U95" s="17">
        <v>4.4109954506885138E-2</v>
      </c>
      <c r="V95" s="17">
        <v>4.6298728840315946E-2</v>
      </c>
      <c r="W95" s="17">
        <v>5.6176649878816001E-2</v>
      </c>
      <c r="X95" s="17">
        <v>6.2194705000087863E-2</v>
      </c>
      <c r="Y95" s="17">
        <v>5.7928891294023718E-2</v>
      </c>
      <c r="Z95" s="17">
        <v>5.019499221712586E-2</v>
      </c>
      <c r="AA95" s="17">
        <v>4.1853093029906328E-2</v>
      </c>
      <c r="AB95" s="17">
        <v>3.507334666327714E-2</v>
      </c>
      <c r="AC95" s="8">
        <f t="shared" si="17"/>
        <v>3.9999999999999991</v>
      </c>
    </row>
    <row r="96" spans="2:29" outlineLevel="1" x14ac:dyDescent="0.25">
      <c r="B96" s="16"/>
      <c r="C96" s="8" t="s">
        <v>48</v>
      </c>
      <c r="D96" s="8">
        <v>2</v>
      </c>
      <c r="E96" s="17">
        <v>3.367503361886829E-2</v>
      </c>
      <c r="F96" s="17">
        <v>3.1245692535415936E-2</v>
      </c>
      <c r="G96" s="17">
        <v>2.9861746203171599E-2</v>
      </c>
      <c r="H96" s="17">
        <v>2.9235019370742008E-2</v>
      </c>
      <c r="I96" s="17">
        <v>3.0186379118294998E-2</v>
      </c>
      <c r="J96" s="17">
        <v>3.3123682717801174E-2</v>
      </c>
      <c r="K96" s="17">
        <v>3.5563630818173868E-2</v>
      </c>
      <c r="L96" s="17">
        <v>3.7375437025807548E-2</v>
      </c>
      <c r="M96" s="17">
        <v>3.9557895894381336E-2</v>
      </c>
      <c r="N96" s="17">
        <v>4.1330002492198488E-2</v>
      </c>
      <c r="O96" s="17">
        <v>4.3273465010057272E-2</v>
      </c>
      <c r="P96" s="17">
        <v>4.5278417057592932E-2</v>
      </c>
      <c r="Q96" s="17">
        <v>4.5765189585786785E-2</v>
      </c>
      <c r="R96" s="17">
        <v>4.421428774797561E-2</v>
      </c>
      <c r="S96" s="17">
        <v>4.3245429527174986E-2</v>
      </c>
      <c r="T96" s="17">
        <v>4.3554999005074702E-2</v>
      </c>
      <c r="U96" s="17">
        <v>4.4435510161992771E-2</v>
      </c>
      <c r="V96" s="17">
        <v>4.717219114348542E-2</v>
      </c>
      <c r="W96" s="17">
        <v>5.6899741232983039E-2</v>
      </c>
      <c r="X96" s="17">
        <v>6.1986738769463187E-2</v>
      </c>
      <c r="Y96" s="17">
        <v>5.7208700429979269E-2</v>
      </c>
      <c r="Z96" s="17">
        <v>4.9339560702577757E-2</v>
      </c>
      <c r="AA96" s="17">
        <v>4.1368944501432053E-2</v>
      </c>
      <c r="AB96" s="17">
        <v>3.5102305329568817E-2</v>
      </c>
      <c r="AC96" s="8">
        <f>+SUM(E96:AB96)*D96</f>
        <v>1.9999999999999996</v>
      </c>
    </row>
    <row r="97" spans="2:29" outlineLevel="1" x14ac:dyDescent="0.25">
      <c r="B97" s="12"/>
      <c r="C97" s="12" t="s">
        <v>15</v>
      </c>
      <c r="D97" s="12">
        <f>+SUM(D93:D96)</f>
        <v>31</v>
      </c>
      <c r="E97" s="19">
        <f>+SUMPRODUCT(E93:E96,$D93:$D96)</f>
        <v>0.93970041794117598</v>
      </c>
      <c r="F97" s="19">
        <f>+SUMPRODUCT(F93:F96,$D93:$D96)</f>
        <v>0.88299848210598197</v>
      </c>
      <c r="G97" s="19">
        <f t="shared" ref="G97:AB97" si="18">+SUMPRODUCT(G93:G96,$D93:$D96)</f>
        <v>0.85232072032812478</v>
      </c>
      <c r="H97" s="19">
        <f t="shared" si="18"/>
        <v>0.84829573596419738</v>
      </c>
      <c r="I97" s="19">
        <f t="shared" si="18"/>
        <v>0.90390631204323935</v>
      </c>
      <c r="J97" s="19">
        <f t="shared" si="18"/>
        <v>1.0443345629819747</v>
      </c>
      <c r="K97" s="19">
        <f t="shared" si="18"/>
        <v>1.1692394585131909</v>
      </c>
      <c r="L97" s="19">
        <f t="shared" si="18"/>
        <v>1.215174474736755</v>
      </c>
      <c r="M97" s="19">
        <f t="shared" si="18"/>
        <v>1.2698360888260669</v>
      </c>
      <c r="N97" s="19">
        <f t="shared" si="18"/>
        <v>1.3107691699084727</v>
      </c>
      <c r="O97" s="19">
        <f t="shared" si="18"/>
        <v>1.3692583054954905</v>
      </c>
      <c r="P97" s="19">
        <f t="shared" si="18"/>
        <v>1.4328995354134009</v>
      </c>
      <c r="Q97" s="19">
        <f t="shared" si="18"/>
        <v>1.4140992576205618</v>
      </c>
      <c r="R97" s="19">
        <f t="shared" si="18"/>
        <v>1.3660177361952903</v>
      </c>
      <c r="S97" s="19">
        <f t="shared" si="18"/>
        <v>1.3616086059729351</v>
      </c>
      <c r="T97" s="19">
        <f t="shared" si="18"/>
        <v>1.3863395969149375</v>
      </c>
      <c r="U97" s="19">
        <f t="shared" si="18"/>
        <v>1.4163086870602422</v>
      </c>
      <c r="V97" s="19">
        <f t="shared" si="18"/>
        <v>1.4804641430271626</v>
      </c>
      <c r="W97" s="19">
        <f t="shared" si="18"/>
        <v>1.7623830195837451</v>
      </c>
      <c r="X97" s="19">
        <f t="shared" si="18"/>
        <v>1.914113623259466</v>
      </c>
      <c r="Y97" s="19">
        <f t="shared" si="18"/>
        <v>1.7760762462529034</v>
      </c>
      <c r="Z97" s="19">
        <f t="shared" si="18"/>
        <v>1.5517601439437572</v>
      </c>
      <c r="AA97" s="19">
        <f t="shared" si="18"/>
        <v>1.2778619861262095</v>
      </c>
      <c r="AB97" s="19">
        <f t="shared" si="18"/>
        <v>1.0542336897847193</v>
      </c>
      <c r="AC97" s="12">
        <f>+SUM(E97:AB97)</f>
        <v>30.999999999999996</v>
      </c>
    </row>
    <row r="98" spans="2:29" outlineLevel="1" x14ac:dyDescent="0.25">
      <c r="B98" s="15">
        <f>+EDATE(B93,1)</f>
        <v>45444</v>
      </c>
      <c r="C98" s="8" t="s">
        <v>45</v>
      </c>
      <c r="D98" s="8">
        <v>18</v>
      </c>
      <c r="E98" s="17">
        <v>2.9361257124838391E-2</v>
      </c>
      <c r="F98" s="17">
        <v>2.7692710332229715E-2</v>
      </c>
      <c r="G98" s="17">
        <v>2.6785161397696527E-2</v>
      </c>
      <c r="H98" s="17">
        <v>2.6786989368939883E-2</v>
      </c>
      <c r="I98" s="17">
        <v>2.9135775177511477E-2</v>
      </c>
      <c r="J98" s="17">
        <v>3.4540443856715661E-2</v>
      </c>
      <c r="K98" s="17">
        <v>3.8789035252325646E-2</v>
      </c>
      <c r="L98" s="17">
        <v>3.957865839345593E-2</v>
      </c>
      <c r="M98" s="17">
        <v>4.0957538271781398E-2</v>
      </c>
      <c r="N98" s="17">
        <v>4.2166920044863825E-2</v>
      </c>
      <c r="O98" s="17">
        <v>4.4150374939633218E-2</v>
      </c>
      <c r="P98" s="17">
        <v>4.6294816466469102E-2</v>
      </c>
      <c r="Q98" s="17">
        <v>4.5431875959152102E-2</v>
      </c>
      <c r="R98" s="17">
        <v>4.3879728503346101E-2</v>
      </c>
      <c r="S98" s="17">
        <v>4.4118506624640258E-2</v>
      </c>
      <c r="T98" s="17">
        <v>4.5188432655351718E-2</v>
      </c>
      <c r="U98" s="17">
        <v>4.624302558461979E-2</v>
      </c>
      <c r="V98" s="17">
        <v>4.8247238962955179E-2</v>
      </c>
      <c r="W98" s="17">
        <v>5.7096885328092907E-2</v>
      </c>
      <c r="X98" s="17">
        <v>6.1739938045350239E-2</v>
      </c>
      <c r="Y98" s="17">
        <v>5.7231881517227232E-2</v>
      </c>
      <c r="Z98" s="17">
        <v>5.0129255438435008E-2</v>
      </c>
      <c r="AA98" s="17">
        <v>4.1010488221716553E-2</v>
      </c>
      <c r="AB98" s="17">
        <v>3.34430625326523E-2</v>
      </c>
      <c r="AC98" s="8">
        <f>+SUM(E98:AB98)*D98</f>
        <v>18.000000000000004</v>
      </c>
    </row>
    <row r="99" spans="2:29" outlineLevel="1" x14ac:dyDescent="0.25">
      <c r="B99" s="16"/>
      <c r="C99" s="8" t="s">
        <v>46</v>
      </c>
      <c r="D99" s="8">
        <v>5</v>
      </c>
      <c r="E99" s="17">
        <v>3.0659473205105158E-2</v>
      </c>
      <c r="F99" s="17">
        <v>2.8600001140869122E-2</v>
      </c>
      <c r="G99" s="17">
        <v>2.7683858575034276E-2</v>
      </c>
      <c r="H99" s="17">
        <v>2.7537802139610414E-2</v>
      </c>
      <c r="I99" s="17">
        <v>2.8782539770184416E-2</v>
      </c>
      <c r="J99" s="17">
        <v>3.2241585579716119E-2</v>
      </c>
      <c r="K99" s="17">
        <v>3.645312931015221E-2</v>
      </c>
      <c r="L99" s="17">
        <v>3.9012639181609042E-2</v>
      </c>
      <c r="M99" s="17">
        <v>4.1549207589560662E-2</v>
      </c>
      <c r="N99" s="17">
        <v>4.3042516751632572E-2</v>
      </c>
      <c r="O99" s="17">
        <v>4.4973693586955334E-2</v>
      </c>
      <c r="P99" s="17">
        <v>4.6808021710202923E-2</v>
      </c>
      <c r="Q99" s="17">
        <v>4.6383383047344962E-2</v>
      </c>
      <c r="R99" s="17">
        <v>4.4751654806610461E-2</v>
      </c>
      <c r="S99" s="17">
        <v>4.4013077558728637E-2</v>
      </c>
      <c r="T99" s="17">
        <v>4.428856091631931E-2</v>
      </c>
      <c r="U99" s="17">
        <v>4.49735778579251E-2</v>
      </c>
      <c r="V99" s="17">
        <v>4.6933206789217301E-2</v>
      </c>
      <c r="W99" s="17">
        <v>5.6210586428141023E-2</v>
      </c>
      <c r="X99" s="17">
        <v>6.1205656691958259E-2</v>
      </c>
      <c r="Y99" s="17">
        <v>5.7018442088769522E-2</v>
      </c>
      <c r="Z99" s="17">
        <v>4.9896672365740725E-2</v>
      </c>
      <c r="AA99" s="17">
        <v>4.1622868086918119E-2</v>
      </c>
      <c r="AB99" s="17">
        <v>3.5357844821693719E-2</v>
      </c>
      <c r="AC99" s="8">
        <f t="shared" si="17"/>
        <v>4.9999999999999964</v>
      </c>
    </row>
    <row r="100" spans="2:29" outlineLevel="1" x14ac:dyDescent="0.25">
      <c r="B100" s="16"/>
      <c r="C100" s="8" t="s">
        <v>47</v>
      </c>
      <c r="D100" s="8">
        <v>5</v>
      </c>
      <c r="E100" s="17">
        <v>3.3281514565353124E-2</v>
      </c>
      <c r="F100" s="17">
        <v>3.1140043873712407E-2</v>
      </c>
      <c r="G100" s="17">
        <v>2.984335106750436E-2</v>
      </c>
      <c r="H100" s="17">
        <v>2.9286927979133532E-2</v>
      </c>
      <c r="I100" s="17">
        <v>2.9138028999542646E-2</v>
      </c>
      <c r="J100" s="17">
        <v>3.0942883559119717E-2</v>
      </c>
      <c r="K100" s="17">
        <v>3.4432484834348992E-2</v>
      </c>
      <c r="L100" s="17">
        <v>3.8305304424032266E-2</v>
      </c>
      <c r="M100" s="17">
        <v>4.1103790742913066E-2</v>
      </c>
      <c r="N100" s="17">
        <v>4.2608444243851212E-2</v>
      </c>
      <c r="O100" s="17">
        <v>4.3914681848814308E-2</v>
      </c>
      <c r="P100" s="17">
        <v>4.5729867165388009E-2</v>
      </c>
      <c r="Q100" s="17">
        <v>4.5741487779353565E-2</v>
      </c>
      <c r="R100" s="17">
        <v>4.4277060725657284E-2</v>
      </c>
      <c r="S100" s="17">
        <v>4.3144199391556254E-2</v>
      </c>
      <c r="T100" s="17">
        <v>4.3279567369281124E-2</v>
      </c>
      <c r="U100" s="17">
        <v>4.4109954506885138E-2</v>
      </c>
      <c r="V100" s="17">
        <v>4.6298728840315946E-2</v>
      </c>
      <c r="W100" s="17">
        <v>5.6176649878816001E-2</v>
      </c>
      <c r="X100" s="17">
        <v>6.2194705000087863E-2</v>
      </c>
      <c r="Y100" s="17">
        <v>5.7928891294023718E-2</v>
      </c>
      <c r="Z100" s="17">
        <v>5.019499221712586E-2</v>
      </c>
      <c r="AA100" s="17">
        <v>4.1853093029906328E-2</v>
      </c>
      <c r="AB100" s="17">
        <v>3.507334666327714E-2</v>
      </c>
      <c r="AC100" s="8">
        <f t="shared" si="17"/>
        <v>4.9999999999999991</v>
      </c>
    </row>
    <row r="101" spans="2:29" outlineLevel="1" x14ac:dyDescent="0.25">
      <c r="B101" s="16"/>
      <c r="C101" s="8" t="s">
        <v>48</v>
      </c>
      <c r="D101" s="8">
        <v>2</v>
      </c>
      <c r="E101" s="17">
        <v>3.367503361886829E-2</v>
      </c>
      <c r="F101" s="17">
        <v>3.1245692535415936E-2</v>
      </c>
      <c r="G101" s="17">
        <v>2.9861746203171599E-2</v>
      </c>
      <c r="H101" s="17">
        <v>2.9235019370742008E-2</v>
      </c>
      <c r="I101" s="17">
        <v>3.0186379118294998E-2</v>
      </c>
      <c r="J101" s="17">
        <v>3.3123682717801174E-2</v>
      </c>
      <c r="K101" s="17">
        <v>3.5563630818173868E-2</v>
      </c>
      <c r="L101" s="17">
        <v>3.7375437025807548E-2</v>
      </c>
      <c r="M101" s="17">
        <v>3.9557895894381336E-2</v>
      </c>
      <c r="N101" s="17">
        <v>4.1330002492198488E-2</v>
      </c>
      <c r="O101" s="17">
        <v>4.3273465010057272E-2</v>
      </c>
      <c r="P101" s="17">
        <v>4.5278417057592932E-2</v>
      </c>
      <c r="Q101" s="17">
        <v>4.5765189585786785E-2</v>
      </c>
      <c r="R101" s="17">
        <v>4.421428774797561E-2</v>
      </c>
      <c r="S101" s="17">
        <v>4.3245429527174986E-2</v>
      </c>
      <c r="T101" s="17">
        <v>4.3554999005074702E-2</v>
      </c>
      <c r="U101" s="17">
        <v>4.4435510161992771E-2</v>
      </c>
      <c r="V101" s="17">
        <v>4.717219114348542E-2</v>
      </c>
      <c r="W101" s="17">
        <v>5.6899741232983039E-2</v>
      </c>
      <c r="X101" s="17">
        <v>6.1986738769463187E-2</v>
      </c>
      <c r="Y101" s="17">
        <v>5.7208700429979269E-2</v>
      </c>
      <c r="Z101" s="17">
        <v>4.9339560702577757E-2</v>
      </c>
      <c r="AA101" s="17">
        <v>4.1368944501432053E-2</v>
      </c>
      <c r="AB101" s="17">
        <v>3.5102305329568817E-2</v>
      </c>
      <c r="AC101" s="8">
        <f t="shared" si="17"/>
        <v>1.9999999999999996</v>
      </c>
    </row>
    <row r="102" spans="2:29" outlineLevel="1" x14ac:dyDescent="0.25">
      <c r="B102" s="12"/>
      <c r="C102" s="12" t="s">
        <v>15</v>
      </c>
      <c r="D102" s="12">
        <f>+SUM(D98:D101)</f>
        <v>30</v>
      </c>
      <c r="E102" s="19">
        <f>+SUMPRODUCT(E98:E101,$D98:$D101)</f>
        <v>0.91555763433711912</v>
      </c>
      <c r="F102" s="19">
        <f>+SUMPRODUCT(F98:F101,$D98:$D101)</f>
        <v>0.85966039612387446</v>
      </c>
      <c r="G102" s="19">
        <f t="shared" ref="G102:AB102" si="19">+SUMPRODUCT(G98:G101,$D98:$D101)</f>
        <v>0.82949244577757386</v>
      </c>
      <c r="H102" s="19">
        <f t="shared" si="19"/>
        <v>0.82475949797612158</v>
      </c>
      <c r="I102" s="19">
        <f t="shared" si="19"/>
        <v>0.87441955528043191</v>
      </c>
      <c r="J102" s="19">
        <f t="shared" si="19"/>
        <v>1.0038977005506635</v>
      </c>
      <c r="K102" s="19">
        <f t="shared" si="19"/>
        <v>1.1237579669007152</v>
      </c>
      <c r="L102" s="19">
        <f t="shared" si="19"/>
        <v>1.1737564431620284</v>
      </c>
      <c r="M102" s="19">
        <f t="shared" si="19"/>
        <v>1.2296164723431964</v>
      </c>
      <c r="N102" s="19">
        <f t="shared" si="19"/>
        <v>1.2699193707693648</v>
      </c>
      <c r="O102" s="19">
        <f t="shared" si="19"/>
        <v>1.3256955561123607</v>
      </c>
      <c r="P102" s="19">
        <f t="shared" si="19"/>
        <v>1.3865529748895844</v>
      </c>
      <c r="Q102" s="19">
        <f t="shared" si="19"/>
        <v>1.3699285005698041</v>
      </c>
      <c r="R102" s="19">
        <f t="shared" si="19"/>
        <v>1.3234072662175198</v>
      </c>
      <c r="S102" s="19">
        <f t="shared" si="19"/>
        <v>1.3164103630492991</v>
      </c>
      <c r="T102" s="19">
        <f t="shared" si="19"/>
        <v>1.3383424272344824</v>
      </c>
      <c r="U102" s="19">
        <f t="shared" si="19"/>
        <v>1.3666631426711928</v>
      </c>
      <c r="V102" s="19">
        <f t="shared" si="19"/>
        <v>1.4289543617678304</v>
      </c>
      <c r="W102" s="19">
        <f t="shared" si="19"/>
        <v>1.7034795999064236</v>
      </c>
      <c r="X102" s="19">
        <f t="shared" si="19"/>
        <v>1.8522941708154612</v>
      </c>
      <c r="Y102" s="19">
        <f t="shared" si="19"/>
        <v>1.7193279350840149</v>
      </c>
      <c r="Z102" s="19">
        <f t="shared" si="19"/>
        <v>1.5014640422113186</v>
      </c>
      <c r="AA102" s="19">
        <f t="shared" si="19"/>
        <v>1.2383064825778842</v>
      </c>
      <c r="AB102" s="19">
        <f t="shared" si="19"/>
        <v>1.0243356936717334</v>
      </c>
      <c r="AC102" s="12">
        <f>+SUM(E102:AB102)</f>
        <v>29.999999999999996</v>
      </c>
    </row>
    <row r="103" spans="2:29" outlineLevel="1" x14ac:dyDescent="0.25">
      <c r="B103" s="15">
        <f>+EDATE(B98,1)</f>
        <v>45474</v>
      </c>
      <c r="C103" s="8" t="s">
        <v>45</v>
      </c>
      <c r="D103" s="8">
        <v>22</v>
      </c>
      <c r="E103" s="17">
        <v>2.9361257124838391E-2</v>
      </c>
      <c r="F103" s="17">
        <v>2.7692710332229715E-2</v>
      </c>
      <c r="G103" s="17">
        <v>2.6785161397696527E-2</v>
      </c>
      <c r="H103" s="17">
        <v>2.6786989368939883E-2</v>
      </c>
      <c r="I103" s="17">
        <v>2.9135775177511477E-2</v>
      </c>
      <c r="J103" s="17">
        <v>3.4540443856715661E-2</v>
      </c>
      <c r="K103" s="17">
        <v>3.8789035252325646E-2</v>
      </c>
      <c r="L103" s="17">
        <v>3.957865839345593E-2</v>
      </c>
      <c r="M103" s="17">
        <v>4.0957538271781398E-2</v>
      </c>
      <c r="N103" s="17">
        <v>4.2166920044863825E-2</v>
      </c>
      <c r="O103" s="17">
        <v>4.4150374939633218E-2</v>
      </c>
      <c r="P103" s="17">
        <v>4.6294816466469102E-2</v>
      </c>
      <c r="Q103" s="17">
        <v>4.5431875959152102E-2</v>
      </c>
      <c r="R103" s="17">
        <v>4.3879728503346101E-2</v>
      </c>
      <c r="S103" s="17">
        <v>4.4118506624640258E-2</v>
      </c>
      <c r="T103" s="17">
        <v>4.5188432655351718E-2</v>
      </c>
      <c r="U103" s="17">
        <v>4.624302558461979E-2</v>
      </c>
      <c r="V103" s="17">
        <v>4.8247238962955179E-2</v>
      </c>
      <c r="W103" s="17">
        <v>5.7096885328092907E-2</v>
      </c>
      <c r="X103" s="17">
        <v>6.1739938045350239E-2</v>
      </c>
      <c r="Y103" s="17">
        <v>5.7231881517227232E-2</v>
      </c>
      <c r="Z103" s="17">
        <v>5.0129255438435008E-2</v>
      </c>
      <c r="AA103" s="17">
        <v>4.1010488221716553E-2</v>
      </c>
      <c r="AB103" s="17">
        <v>3.34430625326523E-2</v>
      </c>
      <c r="AC103" s="8">
        <f>+SUM(E103:AB103)*D103</f>
        <v>22.000000000000004</v>
      </c>
    </row>
    <row r="104" spans="2:29" outlineLevel="1" x14ac:dyDescent="0.25">
      <c r="B104" s="16"/>
      <c r="C104" s="8" t="s">
        <v>46</v>
      </c>
      <c r="D104" s="8">
        <v>3</v>
      </c>
      <c r="E104" s="17">
        <v>3.0659473205105158E-2</v>
      </c>
      <c r="F104" s="17">
        <v>2.8600001140869122E-2</v>
      </c>
      <c r="G104" s="17">
        <v>2.7683858575034276E-2</v>
      </c>
      <c r="H104" s="17">
        <v>2.7537802139610414E-2</v>
      </c>
      <c r="I104" s="17">
        <v>2.8782539770184416E-2</v>
      </c>
      <c r="J104" s="17">
        <v>3.2241585579716119E-2</v>
      </c>
      <c r="K104" s="17">
        <v>3.645312931015221E-2</v>
      </c>
      <c r="L104" s="17">
        <v>3.9012639181609042E-2</v>
      </c>
      <c r="M104" s="17">
        <v>4.1549207589560662E-2</v>
      </c>
      <c r="N104" s="17">
        <v>4.3042516751632572E-2</v>
      </c>
      <c r="O104" s="17">
        <v>4.4973693586955334E-2</v>
      </c>
      <c r="P104" s="17">
        <v>4.6808021710202923E-2</v>
      </c>
      <c r="Q104" s="17">
        <v>4.6383383047344962E-2</v>
      </c>
      <c r="R104" s="17">
        <v>4.4751654806610461E-2</v>
      </c>
      <c r="S104" s="17">
        <v>4.4013077558728637E-2</v>
      </c>
      <c r="T104" s="17">
        <v>4.428856091631931E-2</v>
      </c>
      <c r="U104" s="17">
        <v>4.49735778579251E-2</v>
      </c>
      <c r="V104" s="17">
        <v>4.6933206789217301E-2</v>
      </c>
      <c r="W104" s="17">
        <v>5.6210586428141023E-2</v>
      </c>
      <c r="X104" s="17">
        <v>6.1205656691958259E-2</v>
      </c>
      <c r="Y104" s="17">
        <v>5.7018442088769522E-2</v>
      </c>
      <c r="Z104" s="17">
        <v>4.9896672365740725E-2</v>
      </c>
      <c r="AA104" s="17">
        <v>4.1622868086918119E-2</v>
      </c>
      <c r="AB104" s="17">
        <v>3.5357844821693719E-2</v>
      </c>
      <c r="AC104" s="8">
        <f t="shared" si="17"/>
        <v>2.9999999999999978</v>
      </c>
    </row>
    <row r="105" spans="2:29" outlineLevel="1" x14ac:dyDescent="0.25">
      <c r="B105" s="16"/>
      <c r="C105" s="8" t="s">
        <v>47</v>
      </c>
      <c r="D105" s="8">
        <v>4</v>
      </c>
      <c r="E105" s="17">
        <v>3.3281514565353124E-2</v>
      </c>
      <c r="F105" s="17">
        <v>3.1140043873712407E-2</v>
      </c>
      <c r="G105" s="17">
        <v>2.984335106750436E-2</v>
      </c>
      <c r="H105" s="17">
        <v>2.9286927979133532E-2</v>
      </c>
      <c r="I105" s="17">
        <v>2.9138028999542646E-2</v>
      </c>
      <c r="J105" s="17">
        <v>3.0942883559119717E-2</v>
      </c>
      <c r="K105" s="17">
        <v>3.4432484834348992E-2</v>
      </c>
      <c r="L105" s="17">
        <v>3.8305304424032266E-2</v>
      </c>
      <c r="M105" s="17">
        <v>4.1103790742913066E-2</v>
      </c>
      <c r="N105" s="17">
        <v>4.2608444243851212E-2</v>
      </c>
      <c r="O105" s="17">
        <v>4.3914681848814308E-2</v>
      </c>
      <c r="P105" s="17">
        <v>4.5729867165388009E-2</v>
      </c>
      <c r="Q105" s="17">
        <v>4.5741487779353565E-2</v>
      </c>
      <c r="R105" s="17">
        <v>4.4277060725657284E-2</v>
      </c>
      <c r="S105" s="17">
        <v>4.3144199391556254E-2</v>
      </c>
      <c r="T105" s="17">
        <v>4.3279567369281124E-2</v>
      </c>
      <c r="U105" s="17">
        <v>4.4109954506885138E-2</v>
      </c>
      <c r="V105" s="17">
        <v>4.6298728840315946E-2</v>
      </c>
      <c r="W105" s="17">
        <v>5.6176649878816001E-2</v>
      </c>
      <c r="X105" s="17">
        <v>6.2194705000087863E-2</v>
      </c>
      <c r="Y105" s="17">
        <v>5.7928891294023718E-2</v>
      </c>
      <c r="Z105" s="17">
        <v>5.019499221712586E-2</v>
      </c>
      <c r="AA105" s="17">
        <v>4.1853093029906328E-2</v>
      </c>
      <c r="AB105" s="17">
        <v>3.507334666327714E-2</v>
      </c>
      <c r="AC105" s="8">
        <f t="shared" si="17"/>
        <v>3.9999999999999991</v>
      </c>
    </row>
    <row r="106" spans="2:29" outlineLevel="1" x14ac:dyDescent="0.25">
      <c r="B106" s="16"/>
      <c r="C106" s="8" t="s">
        <v>48</v>
      </c>
      <c r="D106" s="8">
        <v>2</v>
      </c>
      <c r="E106" s="17">
        <v>3.367503361886829E-2</v>
      </c>
      <c r="F106" s="17">
        <v>3.1245692535415936E-2</v>
      </c>
      <c r="G106" s="17">
        <v>2.9861746203171599E-2</v>
      </c>
      <c r="H106" s="17">
        <v>2.9235019370742008E-2</v>
      </c>
      <c r="I106" s="17">
        <v>3.0186379118294998E-2</v>
      </c>
      <c r="J106" s="17">
        <v>3.3123682717801174E-2</v>
      </c>
      <c r="K106" s="17">
        <v>3.5563630818173868E-2</v>
      </c>
      <c r="L106" s="17">
        <v>3.7375437025807548E-2</v>
      </c>
      <c r="M106" s="17">
        <v>3.9557895894381336E-2</v>
      </c>
      <c r="N106" s="17">
        <v>4.1330002492198488E-2</v>
      </c>
      <c r="O106" s="17">
        <v>4.3273465010057272E-2</v>
      </c>
      <c r="P106" s="17">
        <v>4.5278417057592932E-2</v>
      </c>
      <c r="Q106" s="17">
        <v>4.5765189585786785E-2</v>
      </c>
      <c r="R106" s="17">
        <v>4.421428774797561E-2</v>
      </c>
      <c r="S106" s="17">
        <v>4.3245429527174986E-2</v>
      </c>
      <c r="T106" s="17">
        <v>4.3554999005074702E-2</v>
      </c>
      <c r="U106" s="17">
        <v>4.4435510161992771E-2</v>
      </c>
      <c r="V106" s="17">
        <v>4.717219114348542E-2</v>
      </c>
      <c r="W106" s="17">
        <v>5.6899741232983039E-2</v>
      </c>
      <c r="X106" s="17">
        <v>6.1986738769463187E-2</v>
      </c>
      <c r="Y106" s="17">
        <v>5.7208700429979269E-2</v>
      </c>
      <c r="Z106" s="17">
        <v>4.9339560702577757E-2</v>
      </c>
      <c r="AA106" s="17">
        <v>4.1368944501432053E-2</v>
      </c>
      <c r="AB106" s="17">
        <v>3.5102305329568817E-2</v>
      </c>
      <c r="AC106" s="8">
        <f t="shared" si="17"/>
        <v>1.9999999999999996</v>
      </c>
    </row>
    <row r="107" spans="2:29" outlineLevel="1" x14ac:dyDescent="0.25">
      <c r="B107" s="12"/>
      <c r="C107" s="12" t="s">
        <v>15</v>
      </c>
      <c r="D107" s="12">
        <f>+SUM(D103:D106)</f>
        <v>31</v>
      </c>
      <c r="E107" s="19">
        <f>+SUMPRODUCT(E103:E106,$D103:$D106)</f>
        <v>0.93840220186090917</v>
      </c>
      <c r="F107" s="19">
        <f>+SUMPRODUCT(F103:F106,$D103:$D106)</f>
        <v>0.88209119129734259</v>
      </c>
      <c r="G107" s="19">
        <f t="shared" ref="G107:AB107" si="20">+SUMPRODUCT(G103:G106,$D103:$D106)</f>
        <v>0.85142202315078708</v>
      </c>
      <c r="H107" s="19">
        <f t="shared" si="20"/>
        <v>0.84754492319352692</v>
      </c>
      <c r="I107" s="19">
        <f t="shared" si="20"/>
        <v>0.90425954745056636</v>
      </c>
      <c r="J107" s="19">
        <f t="shared" si="20"/>
        <v>1.0466334212589741</v>
      </c>
      <c r="K107" s="19">
        <f t="shared" si="20"/>
        <v>1.1715753644553646</v>
      </c>
      <c r="L107" s="19">
        <f t="shared" si="20"/>
        <v>1.2157404939486016</v>
      </c>
      <c r="M107" s="19">
        <f t="shared" si="20"/>
        <v>1.2692444195082875</v>
      </c>
      <c r="N107" s="19">
        <f t="shared" si="20"/>
        <v>1.3098935732017036</v>
      </c>
      <c r="O107" s="19">
        <f t="shared" si="20"/>
        <v>1.3684349868481684</v>
      </c>
      <c r="P107" s="19">
        <f t="shared" si="20"/>
        <v>1.4323863301696669</v>
      </c>
      <c r="Q107" s="19">
        <f t="shared" si="20"/>
        <v>1.4131477505323689</v>
      </c>
      <c r="R107" s="19">
        <f t="shared" si="20"/>
        <v>1.3651458098920259</v>
      </c>
      <c r="S107" s="19">
        <f t="shared" si="20"/>
        <v>1.3617140350388468</v>
      </c>
      <c r="T107" s="19">
        <f t="shared" si="20"/>
        <v>1.3872394686539695</v>
      </c>
      <c r="U107" s="19">
        <f t="shared" si="20"/>
        <v>1.4175781347869367</v>
      </c>
      <c r="V107" s="19">
        <f t="shared" si="20"/>
        <v>1.4817781752009003</v>
      </c>
      <c r="W107" s="19">
        <f t="shared" si="20"/>
        <v>1.7632693184836969</v>
      </c>
      <c r="X107" s="19">
        <f t="shared" si="20"/>
        <v>1.9146479046128577</v>
      </c>
      <c r="Y107" s="19">
        <f t="shared" si="20"/>
        <v>1.7762896856813613</v>
      </c>
      <c r="Z107" s="19">
        <f t="shared" si="20"/>
        <v>1.5519927270164513</v>
      </c>
      <c r="AA107" s="19">
        <f t="shared" si="20"/>
        <v>1.2772496062610077</v>
      </c>
      <c r="AB107" s="19">
        <f t="shared" si="20"/>
        <v>1.0523189074956778</v>
      </c>
      <c r="AC107" s="12">
        <f>+SUM(E107:AB107)</f>
        <v>31.000000000000004</v>
      </c>
    </row>
    <row r="108" spans="2:29" outlineLevel="1" x14ac:dyDescent="0.25">
      <c r="B108" s="15">
        <f>+EDATE(B103,1)</f>
        <v>45505</v>
      </c>
      <c r="C108" s="8" t="s">
        <v>45</v>
      </c>
      <c r="D108" s="8">
        <v>20</v>
      </c>
      <c r="E108" s="17">
        <v>2.9361257124838391E-2</v>
      </c>
      <c r="F108" s="17">
        <v>2.7692710332229715E-2</v>
      </c>
      <c r="G108" s="17">
        <v>2.6785161397696527E-2</v>
      </c>
      <c r="H108" s="17">
        <v>2.6786989368939883E-2</v>
      </c>
      <c r="I108" s="17">
        <v>2.9135775177511477E-2</v>
      </c>
      <c r="J108" s="17">
        <v>3.4540443856715661E-2</v>
      </c>
      <c r="K108" s="17">
        <v>3.8789035252325646E-2</v>
      </c>
      <c r="L108" s="17">
        <v>3.957865839345593E-2</v>
      </c>
      <c r="M108" s="17">
        <v>4.0957538271781398E-2</v>
      </c>
      <c r="N108" s="17">
        <v>4.2166920044863825E-2</v>
      </c>
      <c r="O108" s="17">
        <v>4.4150374939633218E-2</v>
      </c>
      <c r="P108" s="17">
        <v>4.6294816466469102E-2</v>
      </c>
      <c r="Q108" s="17">
        <v>4.5431875959152102E-2</v>
      </c>
      <c r="R108" s="17">
        <v>4.3879728503346101E-2</v>
      </c>
      <c r="S108" s="17">
        <v>4.4118506624640258E-2</v>
      </c>
      <c r="T108" s="17">
        <v>4.5188432655351718E-2</v>
      </c>
      <c r="U108" s="17">
        <v>4.624302558461979E-2</v>
      </c>
      <c r="V108" s="17">
        <v>4.8247238962955179E-2</v>
      </c>
      <c r="W108" s="17">
        <v>5.7096885328092907E-2</v>
      </c>
      <c r="X108" s="17">
        <v>6.1739938045350239E-2</v>
      </c>
      <c r="Y108" s="17">
        <v>5.7231881517227232E-2</v>
      </c>
      <c r="Z108" s="17">
        <v>5.0129255438435008E-2</v>
      </c>
      <c r="AA108" s="17">
        <v>4.1010488221716553E-2</v>
      </c>
      <c r="AB108" s="17">
        <v>3.34430625326523E-2</v>
      </c>
      <c r="AC108" s="8">
        <f>+SUM(E108:AB108)*D108</f>
        <v>20.000000000000004</v>
      </c>
    </row>
    <row r="109" spans="2:29" outlineLevel="1" x14ac:dyDescent="0.25">
      <c r="B109" s="16"/>
      <c r="C109" s="8" t="s">
        <v>46</v>
      </c>
      <c r="D109" s="8">
        <v>5</v>
      </c>
      <c r="E109" s="17">
        <v>3.0659473205105158E-2</v>
      </c>
      <c r="F109" s="17">
        <v>2.8600001140869122E-2</v>
      </c>
      <c r="G109" s="17">
        <v>2.7683858575034276E-2</v>
      </c>
      <c r="H109" s="17">
        <v>2.7537802139610414E-2</v>
      </c>
      <c r="I109" s="17">
        <v>2.8782539770184416E-2</v>
      </c>
      <c r="J109" s="17">
        <v>3.2241585579716119E-2</v>
      </c>
      <c r="K109" s="17">
        <v>3.645312931015221E-2</v>
      </c>
      <c r="L109" s="17">
        <v>3.9012639181609042E-2</v>
      </c>
      <c r="M109" s="17">
        <v>4.1549207589560662E-2</v>
      </c>
      <c r="N109" s="17">
        <v>4.3042516751632572E-2</v>
      </c>
      <c r="O109" s="17">
        <v>4.4973693586955334E-2</v>
      </c>
      <c r="P109" s="17">
        <v>4.6808021710202923E-2</v>
      </c>
      <c r="Q109" s="17">
        <v>4.6383383047344962E-2</v>
      </c>
      <c r="R109" s="17">
        <v>4.4751654806610461E-2</v>
      </c>
      <c r="S109" s="17">
        <v>4.4013077558728637E-2</v>
      </c>
      <c r="T109" s="17">
        <v>4.428856091631931E-2</v>
      </c>
      <c r="U109" s="17">
        <v>4.49735778579251E-2</v>
      </c>
      <c r="V109" s="17">
        <v>4.6933206789217301E-2</v>
      </c>
      <c r="W109" s="17">
        <v>5.6210586428141023E-2</v>
      </c>
      <c r="X109" s="17">
        <v>6.1205656691958259E-2</v>
      </c>
      <c r="Y109" s="17">
        <v>5.7018442088769522E-2</v>
      </c>
      <c r="Z109" s="17">
        <v>4.9896672365740725E-2</v>
      </c>
      <c r="AA109" s="17">
        <v>4.1622868086918119E-2</v>
      </c>
      <c r="AB109" s="17">
        <v>3.5357844821693719E-2</v>
      </c>
      <c r="AC109" s="8">
        <f t="shared" si="17"/>
        <v>4.9999999999999964</v>
      </c>
    </row>
    <row r="110" spans="2:29" outlineLevel="1" x14ac:dyDescent="0.25">
      <c r="B110" s="16"/>
      <c r="C110" s="8" t="s">
        <v>47</v>
      </c>
      <c r="D110" s="8">
        <v>4</v>
      </c>
      <c r="E110" s="17">
        <v>3.3281514565353124E-2</v>
      </c>
      <c r="F110" s="17">
        <v>3.1140043873712407E-2</v>
      </c>
      <c r="G110" s="17">
        <v>2.984335106750436E-2</v>
      </c>
      <c r="H110" s="17">
        <v>2.9286927979133532E-2</v>
      </c>
      <c r="I110" s="17">
        <v>2.9138028999542646E-2</v>
      </c>
      <c r="J110" s="17">
        <v>3.0942883559119717E-2</v>
      </c>
      <c r="K110" s="17">
        <v>3.4432484834348992E-2</v>
      </c>
      <c r="L110" s="17">
        <v>3.8305304424032266E-2</v>
      </c>
      <c r="M110" s="17">
        <v>4.1103790742913066E-2</v>
      </c>
      <c r="N110" s="17">
        <v>4.2608444243851212E-2</v>
      </c>
      <c r="O110" s="17">
        <v>4.3914681848814308E-2</v>
      </c>
      <c r="P110" s="17">
        <v>4.5729867165388009E-2</v>
      </c>
      <c r="Q110" s="17">
        <v>4.5741487779353565E-2</v>
      </c>
      <c r="R110" s="17">
        <v>4.4277060725657284E-2</v>
      </c>
      <c r="S110" s="17">
        <v>4.3144199391556254E-2</v>
      </c>
      <c r="T110" s="17">
        <v>4.3279567369281124E-2</v>
      </c>
      <c r="U110" s="17">
        <v>4.4109954506885138E-2</v>
      </c>
      <c r="V110" s="17">
        <v>4.6298728840315946E-2</v>
      </c>
      <c r="W110" s="17">
        <v>5.6176649878816001E-2</v>
      </c>
      <c r="X110" s="17">
        <v>6.2194705000087863E-2</v>
      </c>
      <c r="Y110" s="17">
        <v>5.7928891294023718E-2</v>
      </c>
      <c r="Z110" s="17">
        <v>5.019499221712586E-2</v>
      </c>
      <c r="AA110" s="17">
        <v>4.1853093029906328E-2</v>
      </c>
      <c r="AB110" s="17">
        <v>3.507334666327714E-2</v>
      </c>
      <c r="AC110" s="8">
        <f t="shared" si="17"/>
        <v>3.9999999999999991</v>
      </c>
    </row>
    <row r="111" spans="2:29" outlineLevel="1" x14ac:dyDescent="0.25">
      <c r="B111" s="16"/>
      <c r="C111" s="8" t="s">
        <v>48</v>
      </c>
      <c r="D111" s="8">
        <v>2</v>
      </c>
      <c r="E111" s="17">
        <v>3.367503361886829E-2</v>
      </c>
      <c r="F111" s="17">
        <v>3.1245692535415936E-2</v>
      </c>
      <c r="G111" s="17">
        <v>2.9861746203171599E-2</v>
      </c>
      <c r="H111" s="17">
        <v>2.9235019370742008E-2</v>
      </c>
      <c r="I111" s="17">
        <v>3.0186379118294998E-2</v>
      </c>
      <c r="J111" s="17">
        <v>3.3123682717801174E-2</v>
      </c>
      <c r="K111" s="17">
        <v>3.5563630818173868E-2</v>
      </c>
      <c r="L111" s="17">
        <v>3.7375437025807548E-2</v>
      </c>
      <c r="M111" s="17">
        <v>3.9557895894381336E-2</v>
      </c>
      <c r="N111" s="17">
        <v>4.1330002492198488E-2</v>
      </c>
      <c r="O111" s="17">
        <v>4.3273465010057272E-2</v>
      </c>
      <c r="P111" s="17">
        <v>4.5278417057592932E-2</v>
      </c>
      <c r="Q111" s="17">
        <v>4.5765189585786785E-2</v>
      </c>
      <c r="R111" s="17">
        <v>4.421428774797561E-2</v>
      </c>
      <c r="S111" s="17">
        <v>4.3245429527174986E-2</v>
      </c>
      <c r="T111" s="17">
        <v>4.3554999005074702E-2</v>
      </c>
      <c r="U111" s="17">
        <v>4.4435510161992771E-2</v>
      </c>
      <c r="V111" s="17">
        <v>4.717219114348542E-2</v>
      </c>
      <c r="W111" s="17">
        <v>5.6899741232983039E-2</v>
      </c>
      <c r="X111" s="17">
        <v>6.1986738769463187E-2</v>
      </c>
      <c r="Y111" s="17">
        <v>5.7208700429979269E-2</v>
      </c>
      <c r="Z111" s="17">
        <v>4.9339560702577757E-2</v>
      </c>
      <c r="AA111" s="17">
        <v>4.1368944501432053E-2</v>
      </c>
      <c r="AB111" s="17">
        <v>3.5102305329568817E-2</v>
      </c>
      <c r="AC111" s="8">
        <f t="shared" si="17"/>
        <v>1.9999999999999996</v>
      </c>
    </row>
    <row r="112" spans="2:29" outlineLevel="1" x14ac:dyDescent="0.25">
      <c r="B112" s="12"/>
      <c r="C112" s="12" t="s">
        <v>15</v>
      </c>
      <c r="D112" s="12">
        <f>+SUM(D108:D111)</f>
        <v>31</v>
      </c>
      <c r="E112" s="19">
        <f>+SUMPRODUCT(E108:E111,$D108:$D111)</f>
        <v>0.94099863402144279</v>
      </c>
      <c r="F112" s="19">
        <f>+SUMPRODUCT(F108:F111,$D108:$D111)</f>
        <v>0.88390577291462136</v>
      </c>
      <c r="G112" s="19">
        <f t="shared" ref="G112:AB112" si="21">+SUMPRODUCT(G108:G111,$D108:$D111)</f>
        <v>0.8532194175054626</v>
      </c>
      <c r="H112" s="19">
        <f t="shared" si="21"/>
        <v>0.84904654873486796</v>
      </c>
      <c r="I112" s="19">
        <f t="shared" si="21"/>
        <v>0.90355307663591211</v>
      </c>
      <c r="J112" s="19">
        <f t="shared" si="21"/>
        <v>1.0420357047049751</v>
      </c>
      <c r="K112" s="19">
        <f t="shared" si="21"/>
        <v>1.1669035525710176</v>
      </c>
      <c r="L112" s="19">
        <f t="shared" si="21"/>
        <v>1.2146084555249079</v>
      </c>
      <c r="M112" s="19">
        <f t="shared" si="21"/>
        <v>1.2704277581438459</v>
      </c>
      <c r="N112" s="19">
        <f t="shared" si="21"/>
        <v>1.3116447666152413</v>
      </c>
      <c r="O112" s="19">
        <f t="shared" si="21"/>
        <v>1.3700816241428129</v>
      </c>
      <c r="P112" s="19">
        <f t="shared" si="21"/>
        <v>1.4334127406571346</v>
      </c>
      <c r="Q112" s="19">
        <f t="shared" si="21"/>
        <v>1.4150507647087547</v>
      </c>
      <c r="R112" s="19">
        <f t="shared" si="21"/>
        <v>1.3668896624985547</v>
      </c>
      <c r="S112" s="19">
        <f t="shared" si="21"/>
        <v>1.3615031769070234</v>
      </c>
      <c r="T112" s="19">
        <f t="shared" si="21"/>
        <v>1.385439725175905</v>
      </c>
      <c r="U112" s="19">
        <f t="shared" si="21"/>
        <v>1.4150392393335474</v>
      </c>
      <c r="V112" s="19">
        <f t="shared" si="21"/>
        <v>1.4791501108534248</v>
      </c>
      <c r="W112" s="19">
        <f t="shared" si="21"/>
        <v>1.7614967206837933</v>
      </c>
      <c r="X112" s="19">
        <f t="shared" si="21"/>
        <v>1.9135793419060738</v>
      </c>
      <c r="Y112" s="19">
        <f t="shared" si="21"/>
        <v>1.7758628068244457</v>
      </c>
      <c r="Z112" s="19">
        <f t="shared" si="21"/>
        <v>1.5515275608710626</v>
      </c>
      <c r="AA112" s="19">
        <f t="shared" si="21"/>
        <v>1.2784743659914108</v>
      </c>
      <c r="AB112" s="19">
        <f t="shared" si="21"/>
        <v>1.0561484720737608</v>
      </c>
      <c r="AC112" s="12">
        <f>+SUM(E112:AB112)</f>
        <v>31.000000000000007</v>
      </c>
    </row>
    <row r="113" spans="2:29" outlineLevel="1" x14ac:dyDescent="0.25">
      <c r="B113" s="15">
        <f>+EDATE(B108,1)</f>
        <v>45536</v>
      </c>
      <c r="C113" s="8" t="s">
        <v>45</v>
      </c>
      <c r="D113" s="8">
        <v>21</v>
      </c>
      <c r="E113" s="17">
        <v>2.9361257124838391E-2</v>
      </c>
      <c r="F113" s="17">
        <v>2.7692710332229715E-2</v>
      </c>
      <c r="G113" s="17">
        <v>2.6785161397696527E-2</v>
      </c>
      <c r="H113" s="17">
        <v>2.6786989368939883E-2</v>
      </c>
      <c r="I113" s="17">
        <v>2.9135775177511477E-2</v>
      </c>
      <c r="J113" s="17">
        <v>3.4540443856715661E-2</v>
      </c>
      <c r="K113" s="17">
        <v>3.8789035252325646E-2</v>
      </c>
      <c r="L113" s="17">
        <v>3.957865839345593E-2</v>
      </c>
      <c r="M113" s="17">
        <v>4.0957538271781398E-2</v>
      </c>
      <c r="N113" s="17">
        <v>4.2166920044863825E-2</v>
      </c>
      <c r="O113" s="17">
        <v>4.4150374939633218E-2</v>
      </c>
      <c r="P113" s="17">
        <v>4.6294816466469102E-2</v>
      </c>
      <c r="Q113" s="17">
        <v>4.5431875959152102E-2</v>
      </c>
      <c r="R113" s="17">
        <v>4.3879728503346101E-2</v>
      </c>
      <c r="S113" s="17">
        <v>4.4118506624640258E-2</v>
      </c>
      <c r="T113" s="17">
        <v>4.5188432655351718E-2</v>
      </c>
      <c r="U113" s="17">
        <v>4.624302558461979E-2</v>
      </c>
      <c r="V113" s="17">
        <v>4.8247238962955179E-2</v>
      </c>
      <c r="W113" s="17">
        <v>5.7096885328092907E-2</v>
      </c>
      <c r="X113" s="17">
        <v>6.1739938045350239E-2</v>
      </c>
      <c r="Y113" s="17">
        <v>5.7231881517227232E-2</v>
      </c>
      <c r="Z113" s="17">
        <v>5.0129255438435008E-2</v>
      </c>
      <c r="AA113" s="17">
        <v>4.1010488221716553E-2</v>
      </c>
      <c r="AB113" s="17">
        <v>3.34430625326523E-2</v>
      </c>
      <c r="AC113" s="8">
        <f>+SUM(E113:AB113)*D113</f>
        <v>21.000000000000004</v>
      </c>
    </row>
    <row r="114" spans="2:29" outlineLevel="1" x14ac:dyDescent="0.25">
      <c r="B114" s="16"/>
      <c r="C114" s="8" t="s">
        <v>46</v>
      </c>
      <c r="D114" s="8">
        <v>4</v>
      </c>
      <c r="E114" s="17">
        <v>3.0659473205105158E-2</v>
      </c>
      <c r="F114" s="17">
        <v>2.8600001140869122E-2</v>
      </c>
      <c r="G114" s="17">
        <v>2.7683858575034276E-2</v>
      </c>
      <c r="H114" s="17">
        <v>2.7537802139610414E-2</v>
      </c>
      <c r="I114" s="17">
        <v>2.8782539770184416E-2</v>
      </c>
      <c r="J114" s="17">
        <v>3.2241585579716119E-2</v>
      </c>
      <c r="K114" s="17">
        <v>3.645312931015221E-2</v>
      </c>
      <c r="L114" s="17">
        <v>3.9012639181609042E-2</v>
      </c>
      <c r="M114" s="17">
        <v>4.1549207589560662E-2</v>
      </c>
      <c r="N114" s="17">
        <v>4.3042516751632572E-2</v>
      </c>
      <c r="O114" s="17">
        <v>4.4973693586955334E-2</v>
      </c>
      <c r="P114" s="17">
        <v>4.6808021710202923E-2</v>
      </c>
      <c r="Q114" s="17">
        <v>4.6383383047344962E-2</v>
      </c>
      <c r="R114" s="17">
        <v>4.4751654806610461E-2</v>
      </c>
      <c r="S114" s="17">
        <v>4.4013077558728637E-2</v>
      </c>
      <c r="T114" s="17">
        <v>4.428856091631931E-2</v>
      </c>
      <c r="U114" s="17">
        <v>4.49735778579251E-2</v>
      </c>
      <c r="V114" s="17">
        <v>4.6933206789217301E-2</v>
      </c>
      <c r="W114" s="17">
        <v>5.6210586428141023E-2</v>
      </c>
      <c r="X114" s="17">
        <v>6.1205656691958259E-2</v>
      </c>
      <c r="Y114" s="17">
        <v>5.7018442088769522E-2</v>
      </c>
      <c r="Z114" s="17">
        <v>4.9896672365740725E-2</v>
      </c>
      <c r="AA114" s="17">
        <v>4.1622868086918119E-2</v>
      </c>
      <c r="AB114" s="17">
        <v>3.5357844821693719E-2</v>
      </c>
      <c r="AC114" s="8">
        <f t="shared" si="17"/>
        <v>3.9999999999999969</v>
      </c>
    </row>
    <row r="115" spans="2:29" outlineLevel="1" x14ac:dyDescent="0.25">
      <c r="B115" s="16"/>
      <c r="C115" s="8" t="s">
        <v>47</v>
      </c>
      <c r="D115" s="8">
        <v>5</v>
      </c>
      <c r="E115" s="17">
        <v>3.3281514565353124E-2</v>
      </c>
      <c r="F115" s="17">
        <v>3.1140043873712407E-2</v>
      </c>
      <c r="G115" s="17">
        <v>2.984335106750436E-2</v>
      </c>
      <c r="H115" s="17">
        <v>2.9286927979133532E-2</v>
      </c>
      <c r="I115" s="17">
        <v>2.9138028999542646E-2</v>
      </c>
      <c r="J115" s="17">
        <v>3.0942883559119717E-2</v>
      </c>
      <c r="K115" s="17">
        <v>3.4432484834348992E-2</v>
      </c>
      <c r="L115" s="17">
        <v>3.8305304424032266E-2</v>
      </c>
      <c r="M115" s="17">
        <v>4.1103790742913066E-2</v>
      </c>
      <c r="N115" s="17">
        <v>4.2608444243851212E-2</v>
      </c>
      <c r="O115" s="17">
        <v>4.3914681848814308E-2</v>
      </c>
      <c r="P115" s="17">
        <v>4.5729867165388009E-2</v>
      </c>
      <c r="Q115" s="17">
        <v>4.5741487779353565E-2</v>
      </c>
      <c r="R115" s="17">
        <v>4.4277060725657284E-2</v>
      </c>
      <c r="S115" s="17">
        <v>4.3144199391556254E-2</v>
      </c>
      <c r="T115" s="17">
        <v>4.3279567369281124E-2</v>
      </c>
      <c r="U115" s="17">
        <v>4.4109954506885138E-2</v>
      </c>
      <c r="V115" s="17">
        <v>4.6298728840315946E-2</v>
      </c>
      <c r="W115" s="17">
        <v>5.6176649878816001E-2</v>
      </c>
      <c r="X115" s="17">
        <v>6.2194705000087863E-2</v>
      </c>
      <c r="Y115" s="17">
        <v>5.7928891294023718E-2</v>
      </c>
      <c r="Z115" s="17">
        <v>5.019499221712586E-2</v>
      </c>
      <c r="AA115" s="17">
        <v>4.1853093029906328E-2</v>
      </c>
      <c r="AB115" s="17">
        <v>3.507334666327714E-2</v>
      </c>
      <c r="AC115" s="8">
        <f t="shared" si="17"/>
        <v>4.9999999999999991</v>
      </c>
    </row>
    <row r="116" spans="2:29" outlineLevel="1" x14ac:dyDescent="0.25">
      <c r="B116" s="16"/>
      <c r="C116" s="8" t="s">
        <v>48</v>
      </c>
      <c r="D116" s="8">
        <v>0</v>
      </c>
      <c r="E116" s="17">
        <v>3.367503361886829E-2</v>
      </c>
      <c r="F116" s="17">
        <v>3.1245692535415936E-2</v>
      </c>
      <c r="G116" s="17">
        <v>2.9861746203171599E-2</v>
      </c>
      <c r="H116" s="17">
        <v>2.9235019370742008E-2</v>
      </c>
      <c r="I116" s="17">
        <v>3.0186379118294998E-2</v>
      </c>
      <c r="J116" s="17">
        <v>3.3123682717801174E-2</v>
      </c>
      <c r="K116" s="17">
        <v>3.5563630818173868E-2</v>
      </c>
      <c r="L116" s="17">
        <v>3.7375437025807548E-2</v>
      </c>
      <c r="M116" s="17">
        <v>3.9557895894381336E-2</v>
      </c>
      <c r="N116" s="17">
        <v>4.1330002492198488E-2</v>
      </c>
      <c r="O116" s="17">
        <v>4.3273465010057272E-2</v>
      </c>
      <c r="P116" s="17">
        <v>4.5278417057592932E-2</v>
      </c>
      <c r="Q116" s="17">
        <v>4.5765189585786785E-2</v>
      </c>
      <c r="R116" s="17">
        <v>4.421428774797561E-2</v>
      </c>
      <c r="S116" s="17">
        <v>4.3245429527174986E-2</v>
      </c>
      <c r="T116" s="17">
        <v>4.3554999005074702E-2</v>
      </c>
      <c r="U116" s="17">
        <v>4.4435510161992771E-2</v>
      </c>
      <c r="V116" s="17">
        <v>4.717219114348542E-2</v>
      </c>
      <c r="W116" s="17">
        <v>5.6899741232983039E-2</v>
      </c>
      <c r="X116" s="17">
        <v>6.1986738769463187E-2</v>
      </c>
      <c r="Y116" s="17">
        <v>5.7208700429979269E-2</v>
      </c>
      <c r="Z116" s="17">
        <v>4.9339560702577757E-2</v>
      </c>
      <c r="AA116" s="17">
        <v>4.1368944501432053E-2</v>
      </c>
      <c r="AB116" s="17">
        <v>3.5102305329568817E-2</v>
      </c>
      <c r="AC116" s="8">
        <f t="shared" si="17"/>
        <v>0</v>
      </c>
    </row>
    <row r="117" spans="2:29" outlineLevel="1" x14ac:dyDescent="0.25">
      <c r="B117" s="12"/>
      <c r="C117" s="12" t="s">
        <v>15</v>
      </c>
      <c r="D117" s="12">
        <f>+SUM(D113:D116)</f>
        <v>30</v>
      </c>
      <c r="E117" s="19">
        <f>+SUMPRODUCT(E113:E116,$D113:$D116)</f>
        <v>0.90563186526879247</v>
      </c>
      <c r="F117" s="19">
        <f>+SUMPRODUCT(F113:F116,$D113:$D116)</f>
        <v>0.85164714090886251</v>
      </c>
      <c r="G117" s="19">
        <f t="shared" ref="G117:AB117" si="22">+SUMPRODUCT(G113:G116,$D113:$D116)</f>
        <v>0.82244057898928591</v>
      </c>
      <c r="H117" s="19">
        <f t="shared" si="22"/>
        <v>0.8191126252018468</v>
      </c>
      <c r="I117" s="19">
        <f t="shared" si="22"/>
        <v>0.87267158280619195</v>
      </c>
      <c r="J117" s="19">
        <f t="shared" si="22"/>
        <v>1.009030081105492</v>
      </c>
      <c r="K117" s="19">
        <f t="shared" si="22"/>
        <v>1.1325446817111924</v>
      </c>
      <c r="L117" s="19">
        <f t="shared" si="22"/>
        <v>1.1787289051091721</v>
      </c>
      <c r="M117" s="19">
        <f t="shared" si="22"/>
        <v>1.2318240877802173</v>
      </c>
      <c r="N117" s="19">
        <f t="shared" si="22"/>
        <v>1.2707176091679266</v>
      </c>
      <c r="O117" s="19">
        <f t="shared" si="22"/>
        <v>1.3266260573241904</v>
      </c>
      <c r="P117" s="19">
        <f t="shared" si="22"/>
        <v>1.3880725684636031</v>
      </c>
      <c r="Q117" s="19">
        <f t="shared" si="22"/>
        <v>1.3683103662283418</v>
      </c>
      <c r="R117" s="19">
        <f t="shared" si="22"/>
        <v>1.3218662214249963</v>
      </c>
      <c r="S117" s="19">
        <f t="shared" si="22"/>
        <v>1.3182619463101413</v>
      </c>
      <c r="T117" s="19">
        <f t="shared" si="22"/>
        <v>1.3425091662740691</v>
      </c>
      <c r="U117" s="19">
        <f t="shared" si="22"/>
        <v>1.3715476212431417</v>
      </c>
      <c r="V117" s="19">
        <f t="shared" si="22"/>
        <v>1.4324184895805079</v>
      </c>
      <c r="W117" s="19">
        <f t="shared" si="22"/>
        <v>1.7047601869965952</v>
      </c>
      <c r="X117" s="19">
        <f t="shared" si="22"/>
        <v>1.8523348507206274</v>
      </c>
      <c r="Y117" s="19">
        <f t="shared" si="22"/>
        <v>1.7195877366869685</v>
      </c>
      <c r="Z117" s="19">
        <f t="shared" si="22"/>
        <v>1.5032760147557276</v>
      </c>
      <c r="AA117" s="19">
        <f t="shared" si="22"/>
        <v>1.2369771901532518</v>
      </c>
      <c r="AB117" s="19">
        <f t="shared" si="22"/>
        <v>1.0191024257888588</v>
      </c>
      <c r="AC117" s="12">
        <f>+SUM(E117:AB117)</f>
        <v>30</v>
      </c>
    </row>
    <row r="118" spans="2:29" outlineLevel="1" x14ac:dyDescent="0.25">
      <c r="B118" s="15">
        <f>+EDATE(B113,1)</f>
        <v>45566</v>
      </c>
      <c r="C118" s="8" t="s">
        <v>45</v>
      </c>
      <c r="D118" s="8">
        <v>22</v>
      </c>
      <c r="E118" s="17">
        <v>2.9361257124838391E-2</v>
      </c>
      <c r="F118" s="17">
        <v>2.7692710332229715E-2</v>
      </c>
      <c r="G118" s="17">
        <v>2.6785161397696527E-2</v>
      </c>
      <c r="H118" s="17">
        <v>2.6786989368939883E-2</v>
      </c>
      <c r="I118" s="17">
        <v>2.9135775177511477E-2</v>
      </c>
      <c r="J118" s="17">
        <v>3.4540443856715661E-2</v>
      </c>
      <c r="K118" s="17">
        <v>3.8789035252325646E-2</v>
      </c>
      <c r="L118" s="17">
        <v>3.957865839345593E-2</v>
      </c>
      <c r="M118" s="17">
        <v>4.0957538271781398E-2</v>
      </c>
      <c r="N118" s="17">
        <v>4.2166920044863825E-2</v>
      </c>
      <c r="O118" s="17">
        <v>4.4150374939633218E-2</v>
      </c>
      <c r="P118" s="17">
        <v>4.6294816466469102E-2</v>
      </c>
      <c r="Q118" s="17">
        <v>4.5431875959152102E-2</v>
      </c>
      <c r="R118" s="17">
        <v>4.3879728503346101E-2</v>
      </c>
      <c r="S118" s="17">
        <v>4.4118506624640258E-2</v>
      </c>
      <c r="T118" s="17">
        <v>4.5188432655351718E-2</v>
      </c>
      <c r="U118" s="17">
        <v>4.624302558461979E-2</v>
      </c>
      <c r="V118" s="17">
        <v>4.8247238962955179E-2</v>
      </c>
      <c r="W118" s="17">
        <v>5.7096885328092907E-2</v>
      </c>
      <c r="X118" s="17">
        <v>6.1739938045350239E-2</v>
      </c>
      <c r="Y118" s="17">
        <v>5.7231881517227232E-2</v>
      </c>
      <c r="Z118" s="17">
        <v>5.0129255438435008E-2</v>
      </c>
      <c r="AA118" s="17">
        <v>4.1010488221716553E-2</v>
      </c>
      <c r="AB118" s="17">
        <v>3.34430625326523E-2</v>
      </c>
      <c r="AC118" s="8">
        <f>+SUM(E118:AB118)*D118</f>
        <v>22.000000000000004</v>
      </c>
    </row>
    <row r="119" spans="2:29" outlineLevel="1" x14ac:dyDescent="0.25">
      <c r="B119" s="16"/>
      <c r="C119" s="8" t="s">
        <v>46</v>
      </c>
      <c r="D119" s="8">
        <v>4</v>
      </c>
      <c r="E119" s="17">
        <v>3.0659473205105158E-2</v>
      </c>
      <c r="F119" s="17">
        <v>2.8600001140869122E-2</v>
      </c>
      <c r="G119" s="17">
        <v>2.7683858575034276E-2</v>
      </c>
      <c r="H119" s="17">
        <v>2.7537802139610414E-2</v>
      </c>
      <c r="I119" s="17">
        <v>2.8782539770184416E-2</v>
      </c>
      <c r="J119" s="17">
        <v>3.2241585579716119E-2</v>
      </c>
      <c r="K119" s="17">
        <v>3.645312931015221E-2</v>
      </c>
      <c r="L119" s="17">
        <v>3.9012639181609042E-2</v>
      </c>
      <c r="M119" s="17">
        <v>4.1549207589560662E-2</v>
      </c>
      <c r="N119" s="17">
        <v>4.3042516751632572E-2</v>
      </c>
      <c r="O119" s="17">
        <v>4.4973693586955334E-2</v>
      </c>
      <c r="P119" s="17">
        <v>4.6808021710202923E-2</v>
      </c>
      <c r="Q119" s="17">
        <v>4.6383383047344962E-2</v>
      </c>
      <c r="R119" s="17">
        <v>4.4751654806610461E-2</v>
      </c>
      <c r="S119" s="17">
        <v>4.4013077558728637E-2</v>
      </c>
      <c r="T119" s="17">
        <v>4.428856091631931E-2</v>
      </c>
      <c r="U119" s="17">
        <v>4.49735778579251E-2</v>
      </c>
      <c r="V119" s="17">
        <v>4.6933206789217301E-2</v>
      </c>
      <c r="W119" s="17">
        <v>5.6210586428141023E-2</v>
      </c>
      <c r="X119" s="17">
        <v>6.1205656691958259E-2</v>
      </c>
      <c r="Y119" s="17">
        <v>5.7018442088769522E-2</v>
      </c>
      <c r="Z119" s="17">
        <v>4.9896672365740725E-2</v>
      </c>
      <c r="AA119" s="17">
        <v>4.1622868086918119E-2</v>
      </c>
      <c r="AB119" s="17">
        <v>3.5357844821693719E-2</v>
      </c>
      <c r="AC119" s="8">
        <f t="shared" si="17"/>
        <v>3.9999999999999969</v>
      </c>
    </row>
    <row r="120" spans="2:29" outlineLevel="1" x14ac:dyDescent="0.25">
      <c r="B120" s="16"/>
      <c r="C120" s="8" t="s">
        <v>47</v>
      </c>
      <c r="D120" s="8">
        <v>4</v>
      </c>
      <c r="E120" s="17">
        <v>3.3281514565353124E-2</v>
      </c>
      <c r="F120" s="17">
        <v>3.1140043873712407E-2</v>
      </c>
      <c r="G120" s="17">
        <v>2.984335106750436E-2</v>
      </c>
      <c r="H120" s="17">
        <v>2.9286927979133532E-2</v>
      </c>
      <c r="I120" s="17">
        <v>2.9138028999542646E-2</v>
      </c>
      <c r="J120" s="17">
        <v>3.0942883559119717E-2</v>
      </c>
      <c r="K120" s="17">
        <v>3.4432484834348992E-2</v>
      </c>
      <c r="L120" s="17">
        <v>3.8305304424032266E-2</v>
      </c>
      <c r="M120" s="17">
        <v>4.1103790742913066E-2</v>
      </c>
      <c r="N120" s="17">
        <v>4.2608444243851212E-2</v>
      </c>
      <c r="O120" s="17">
        <v>4.3914681848814308E-2</v>
      </c>
      <c r="P120" s="17">
        <v>4.5729867165388009E-2</v>
      </c>
      <c r="Q120" s="17">
        <v>4.5741487779353565E-2</v>
      </c>
      <c r="R120" s="17">
        <v>4.4277060725657284E-2</v>
      </c>
      <c r="S120" s="17">
        <v>4.3144199391556254E-2</v>
      </c>
      <c r="T120" s="17">
        <v>4.3279567369281124E-2</v>
      </c>
      <c r="U120" s="17">
        <v>4.4109954506885138E-2</v>
      </c>
      <c r="V120" s="17">
        <v>4.6298728840315946E-2</v>
      </c>
      <c r="W120" s="17">
        <v>5.6176649878816001E-2</v>
      </c>
      <c r="X120" s="17">
        <v>6.2194705000087863E-2</v>
      </c>
      <c r="Y120" s="17">
        <v>5.7928891294023718E-2</v>
      </c>
      <c r="Z120" s="17">
        <v>5.019499221712586E-2</v>
      </c>
      <c r="AA120" s="17">
        <v>4.1853093029906328E-2</v>
      </c>
      <c r="AB120" s="17">
        <v>3.507334666327714E-2</v>
      </c>
      <c r="AC120" s="8">
        <f t="shared" si="17"/>
        <v>3.9999999999999991</v>
      </c>
    </row>
    <row r="121" spans="2:29" outlineLevel="1" x14ac:dyDescent="0.25">
      <c r="B121" s="16"/>
      <c r="C121" s="8" t="s">
        <v>48</v>
      </c>
      <c r="D121" s="8">
        <v>1</v>
      </c>
      <c r="E121" s="17">
        <v>3.367503361886829E-2</v>
      </c>
      <c r="F121" s="17">
        <v>3.1245692535415936E-2</v>
      </c>
      <c r="G121" s="17">
        <v>2.9861746203171599E-2</v>
      </c>
      <c r="H121" s="17">
        <v>2.9235019370742008E-2</v>
      </c>
      <c r="I121" s="17">
        <v>3.0186379118294998E-2</v>
      </c>
      <c r="J121" s="17">
        <v>3.3123682717801174E-2</v>
      </c>
      <c r="K121" s="17">
        <v>3.5563630818173868E-2</v>
      </c>
      <c r="L121" s="17">
        <v>3.7375437025807548E-2</v>
      </c>
      <c r="M121" s="17">
        <v>3.9557895894381336E-2</v>
      </c>
      <c r="N121" s="17">
        <v>4.1330002492198488E-2</v>
      </c>
      <c r="O121" s="17">
        <v>4.3273465010057272E-2</v>
      </c>
      <c r="P121" s="17">
        <v>4.5278417057592932E-2</v>
      </c>
      <c r="Q121" s="17">
        <v>4.5765189585786785E-2</v>
      </c>
      <c r="R121" s="17">
        <v>4.421428774797561E-2</v>
      </c>
      <c r="S121" s="17">
        <v>4.3245429527174986E-2</v>
      </c>
      <c r="T121" s="17">
        <v>4.3554999005074702E-2</v>
      </c>
      <c r="U121" s="17">
        <v>4.4435510161992771E-2</v>
      </c>
      <c r="V121" s="17">
        <v>4.717219114348542E-2</v>
      </c>
      <c r="W121" s="17">
        <v>5.6899741232983039E-2</v>
      </c>
      <c r="X121" s="17">
        <v>6.1986738769463187E-2</v>
      </c>
      <c r="Y121" s="17">
        <v>5.7208700429979269E-2</v>
      </c>
      <c r="Z121" s="17">
        <v>4.9339560702577757E-2</v>
      </c>
      <c r="AA121" s="17">
        <v>4.1368944501432053E-2</v>
      </c>
      <c r="AB121" s="17">
        <v>3.5102305329568817E-2</v>
      </c>
      <c r="AC121" s="8">
        <f t="shared" si="17"/>
        <v>0.99999999999999978</v>
      </c>
    </row>
    <row r="122" spans="2:29" outlineLevel="1" x14ac:dyDescent="0.25">
      <c r="B122" s="12"/>
      <c r="C122" s="12" t="s">
        <v>15</v>
      </c>
      <c r="D122" s="12">
        <f>+SUM(D118:D121)</f>
        <v>31</v>
      </c>
      <c r="E122" s="19">
        <f>+SUMPRODUCT(E118:E121,$D118:$D121)</f>
        <v>0.93538664144714589</v>
      </c>
      <c r="F122" s="19">
        <f>+SUMPRODUCT(F118:F121,$D118:$D121)</f>
        <v>0.87944549990279586</v>
      </c>
      <c r="G122" s="19">
        <f t="shared" ref="G122:AB122" si="23">+SUMPRODUCT(G118:G121,$D118:$D121)</f>
        <v>0.84924413552264977</v>
      </c>
      <c r="H122" s="19">
        <f t="shared" si="23"/>
        <v>0.84584770596239522</v>
      </c>
      <c r="I122" s="19">
        <f t="shared" si="23"/>
        <v>0.90285570810245575</v>
      </c>
      <c r="J122" s="19">
        <f t="shared" si="23"/>
        <v>1.0457513241208891</v>
      </c>
      <c r="K122" s="19">
        <f t="shared" si="23"/>
        <v>1.1724648629473431</v>
      </c>
      <c r="L122" s="19">
        <f t="shared" si="23"/>
        <v>1.2173776961044029</v>
      </c>
      <c r="M122" s="19">
        <f t="shared" si="23"/>
        <v>1.2712357312034672</v>
      </c>
      <c r="N122" s="19">
        <f t="shared" si="23"/>
        <v>1.3116060874611379</v>
      </c>
      <c r="O122" s="19">
        <f t="shared" si="23"/>
        <v>1.3701352154250666</v>
      </c>
      <c r="P122" s="19">
        <f t="shared" si="23"/>
        <v>1.4339159348222767</v>
      </c>
      <c r="Q122" s="19">
        <f t="shared" si="23"/>
        <v>1.413765943993927</v>
      </c>
      <c r="R122" s="19">
        <f t="shared" si="23"/>
        <v>1.3656831769506608</v>
      </c>
      <c r="S122" s="19">
        <f t="shared" si="23"/>
        <v>1.3624816830704001</v>
      </c>
      <c r="T122" s="19">
        <f t="shared" si="23"/>
        <v>1.3879730305652143</v>
      </c>
      <c r="U122" s="19">
        <f t="shared" si="23"/>
        <v>1.4181162024828693</v>
      </c>
      <c r="V122" s="19">
        <f t="shared" si="23"/>
        <v>1.4815391908466324</v>
      </c>
      <c r="W122" s="19">
        <f t="shared" si="23"/>
        <v>1.7625801636788549</v>
      </c>
      <c r="X122" s="19">
        <f t="shared" si="23"/>
        <v>1.913866822535353</v>
      </c>
      <c r="Y122" s="19">
        <f t="shared" si="23"/>
        <v>1.7760994273401516</v>
      </c>
      <c r="Z122" s="19">
        <f t="shared" si="23"/>
        <v>1.5525498386796144</v>
      </c>
      <c r="AA122" s="19">
        <f t="shared" si="23"/>
        <v>1.2775035298464938</v>
      </c>
      <c r="AB122" s="19">
        <f t="shared" si="23"/>
        <v>1.0525744469878027</v>
      </c>
      <c r="AC122" s="12">
        <f>+SUM(E122:AB122)</f>
        <v>31.000000000000004</v>
      </c>
    </row>
    <row r="123" spans="2:29" outlineLevel="1" x14ac:dyDescent="0.25">
      <c r="B123" s="15">
        <f>+EDATE(B118,1)</f>
        <v>45597</v>
      </c>
      <c r="C123" s="8" t="s">
        <v>45</v>
      </c>
      <c r="D123" s="8">
        <v>19</v>
      </c>
      <c r="E123" s="17">
        <v>2.9361257124838391E-2</v>
      </c>
      <c r="F123" s="17">
        <v>2.7692710332229715E-2</v>
      </c>
      <c r="G123" s="17">
        <v>2.6785161397696527E-2</v>
      </c>
      <c r="H123" s="17">
        <v>2.6786989368939883E-2</v>
      </c>
      <c r="I123" s="17">
        <v>2.9135775177511477E-2</v>
      </c>
      <c r="J123" s="17">
        <v>3.4540443856715661E-2</v>
      </c>
      <c r="K123" s="17">
        <v>3.8789035252325646E-2</v>
      </c>
      <c r="L123" s="17">
        <v>3.957865839345593E-2</v>
      </c>
      <c r="M123" s="17">
        <v>4.0957538271781398E-2</v>
      </c>
      <c r="N123" s="17">
        <v>4.2166920044863825E-2</v>
      </c>
      <c r="O123" s="17">
        <v>4.4150374939633218E-2</v>
      </c>
      <c r="P123" s="17">
        <v>4.6294816466469102E-2</v>
      </c>
      <c r="Q123" s="17">
        <v>4.5431875959152102E-2</v>
      </c>
      <c r="R123" s="17">
        <v>4.3879728503346101E-2</v>
      </c>
      <c r="S123" s="17">
        <v>4.4118506624640258E-2</v>
      </c>
      <c r="T123" s="17">
        <v>4.5188432655351718E-2</v>
      </c>
      <c r="U123" s="17">
        <v>4.624302558461979E-2</v>
      </c>
      <c r="V123" s="17">
        <v>4.8247238962955179E-2</v>
      </c>
      <c r="W123" s="17">
        <v>5.7096885328092907E-2</v>
      </c>
      <c r="X123" s="17">
        <v>6.1739938045350239E-2</v>
      </c>
      <c r="Y123" s="17">
        <v>5.7231881517227232E-2</v>
      </c>
      <c r="Z123" s="17">
        <v>5.0129255438435008E-2</v>
      </c>
      <c r="AA123" s="17">
        <v>4.1010488221716553E-2</v>
      </c>
      <c r="AB123" s="17">
        <v>3.34430625326523E-2</v>
      </c>
      <c r="AC123" s="8">
        <f>+SUM(E123:AB123)*D123</f>
        <v>19.000000000000004</v>
      </c>
    </row>
    <row r="124" spans="2:29" outlineLevel="1" x14ac:dyDescent="0.25">
      <c r="B124" s="16"/>
      <c r="C124" s="8" t="s">
        <v>46</v>
      </c>
      <c r="D124" s="8">
        <v>5</v>
      </c>
      <c r="E124" s="17">
        <v>3.0659473205105158E-2</v>
      </c>
      <c r="F124" s="17">
        <v>2.8600001140869122E-2</v>
      </c>
      <c r="G124" s="17">
        <v>2.7683858575034276E-2</v>
      </c>
      <c r="H124" s="17">
        <v>2.7537802139610414E-2</v>
      </c>
      <c r="I124" s="17">
        <v>2.8782539770184416E-2</v>
      </c>
      <c r="J124" s="17">
        <v>3.2241585579716119E-2</v>
      </c>
      <c r="K124" s="17">
        <v>3.645312931015221E-2</v>
      </c>
      <c r="L124" s="17">
        <v>3.9012639181609042E-2</v>
      </c>
      <c r="M124" s="17">
        <v>4.1549207589560662E-2</v>
      </c>
      <c r="N124" s="17">
        <v>4.3042516751632572E-2</v>
      </c>
      <c r="O124" s="17">
        <v>4.4973693586955334E-2</v>
      </c>
      <c r="P124" s="17">
        <v>4.6808021710202923E-2</v>
      </c>
      <c r="Q124" s="17">
        <v>4.6383383047344962E-2</v>
      </c>
      <c r="R124" s="17">
        <v>4.4751654806610461E-2</v>
      </c>
      <c r="S124" s="17">
        <v>4.4013077558728637E-2</v>
      </c>
      <c r="T124" s="17">
        <v>4.428856091631931E-2</v>
      </c>
      <c r="U124" s="17">
        <v>4.49735778579251E-2</v>
      </c>
      <c r="V124" s="17">
        <v>4.6933206789217301E-2</v>
      </c>
      <c r="W124" s="17">
        <v>5.6210586428141023E-2</v>
      </c>
      <c r="X124" s="17">
        <v>6.1205656691958259E-2</v>
      </c>
      <c r="Y124" s="17">
        <v>5.7018442088769522E-2</v>
      </c>
      <c r="Z124" s="17">
        <v>4.9896672365740725E-2</v>
      </c>
      <c r="AA124" s="17">
        <v>4.1622868086918119E-2</v>
      </c>
      <c r="AB124" s="17">
        <v>3.5357844821693719E-2</v>
      </c>
      <c r="AC124" s="8">
        <f t="shared" si="17"/>
        <v>4.9999999999999964</v>
      </c>
    </row>
    <row r="125" spans="2:29" outlineLevel="1" x14ac:dyDescent="0.25">
      <c r="B125" s="16"/>
      <c r="C125" s="8" t="s">
        <v>47</v>
      </c>
      <c r="D125" s="8">
        <v>4</v>
      </c>
      <c r="E125" s="17">
        <v>3.3281514565353124E-2</v>
      </c>
      <c r="F125" s="17">
        <v>3.1140043873712407E-2</v>
      </c>
      <c r="G125" s="17">
        <v>2.984335106750436E-2</v>
      </c>
      <c r="H125" s="17">
        <v>2.9286927979133532E-2</v>
      </c>
      <c r="I125" s="17">
        <v>2.9138028999542646E-2</v>
      </c>
      <c r="J125" s="17">
        <v>3.0942883559119717E-2</v>
      </c>
      <c r="K125" s="17">
        <v>3.4432484834348992E-2</v>
      </c>
      <c r="L125" s="17">
        <v>3.8305304424032266E-2</v>
      </c>
      <c r="M125" s="17">
        <v>4.1103790742913066E-2</v>
      </c>
      <c r="N125" s="17">
        <v>4.2608444243851212E-2</v>
      </c>
      <c r="O125" s="17">
        <v>4.3914681848814308E-2</v>
      </c>
      <c r="P125" s="17">
        <v>4.5729867165388009E-2</v>
      </c>
      <c r="Q125" s="17">
        <v>4.5741487779353565E-2</v>
      </c>
      <c r="R125" s="17">
        <v>4.4277060725657284E-2</v>
      </c>
      <c r="S125" s="17">
        <v>4.3144199391556254E-2</v>
      </c>
      <c r="T125" s="17">
        <v>4.3279567369281124E-2</v>
      </c>
      <c r="U125" s="17">
        <v>4.4109954506885138E-2</v>
      </c>
      <c r="V125" s="17">
        <v>4.6298728840315946E-2</v>
      </c>
      <c r="W125" s="17">
        <v>5.6176649878816001E-2</v>
      </c>
      <c r="X125" s="17">
        <v>6.2194705000087863E-2</v>
      </c>
      <c r="Y125" s="17">
        <v>5.7928891294023718E-2</v>
      </c>
      <c r="Z125" s="17">
        <v>5.019499221712586E-2</v>
      </c>
      <c r="AA125" s="17">
        <v>4.1853093029906328E-2</v>
      </c>
      <c r="AB125" s="17">
        <v>3.507334666327714E-2</v>
      </c>
      <c r="AC125" s="8">
        <f t="shared" si="17"/>
        <v>3.9999999999999991</v>
      </c>
    </row>
    <row r="126" spans="2:29" outlineLevel="1" x14ac:dyDescent="0.25">
      <c r="B126" s="16"/>
      <c r="C126" s="8" t="s">
        <v>48</v>
      </c>
      <c r="D126" s="8">
        <v>2</v>
      </c>
      <c r="E126" s="17">
        <v>3.367503361886829E-2</v>
      </c>
      <c r="F126" s="17">
        <v>3.1245692535415936E-2</v>
      </c>
      <c r="G126" s="17">
        <v>2.9861746203171599E-2</v>
      </c>
      <c r="H126" s="17">
        <v>2.9235019370742008E-2</v>
      </c>
      <c r="I126" s="17">
        <v>3.0186379118294998E-2</v>
      </c>
      <c r="J126" s="17">
        <v>3.3123682717801174E-2</v>
      </c>
      <c r="K126" s="17">
        <v>3.5563630818173868E-2</v>
      </c>
      <c r="L126" s="17">
        <v>3.7375437025807548E-2</v>
      </c>
      <c r="M126" s="17">
        <v>3.9557895894381336E-2</v>
      </c>
      <c r="N126" s="17">
        <v>4.1330002492198488E-2</v>
      </c>
      <c r="O126" s="17">
        <v>4.3273465010057272E-2</v>
      </c>
      <c r="P126" s="17">
        <v>4.5278417057592932E-2</v>
      </c>
      <c r="Q126" s="17">
        <v>4.5765189585786785E-2</v>
      </c>
      <c r="R126" s="17">
        <v>4.421428774797561E-2</v>
      </c>
      <c r="S126" s="17">
        <v>4.3245429527174986E-2</v>
      </c>
      <c r="T126" s="17">
        <v>4.3554999005074702E-2</v>
      </c>
      <c r="U126" s="17">
        <v>4.4435510161992771E-2</v>
      </c>
      <c r="V126" s="17">
        <v>4.717219114348542E-2</v>
      </c>
      <c r="W126" s="17">
        <v>5.6899741232983039E-2</v>
      </c>
      <c r="X126" s="17">
        <v>6.1986738769463187E-2</v>
      </c>
      <c r="Y126" s="17">
        <v>5.7208700429979269E-2</v>
      </c>
      <c r="Z126" s="17">
        <v>4.9339560702577757E-2</v>
      </c>
      <c r="AA126" s="17">
        <v>4.1368944501432053E-2</v>
      </c>
      <c r="AB126" s="17">
        <v>3.5102305329568817E-2</v>
      </c>
      <c r="AC126" s="8">
        <f t="shared" si="17"/>
        <v>1.9999999999999996</v>
      </c>
    </row>
    <row r="127" spans="2:29" outlineLevel="1" x14ac:dyDescent="0.25">
      <c r="B127" s="12"/>
      <c r="C127" s="12" t="s">
        <v>15</v>
      </c>
      <c r="D127" s="12">
        <f>+SUM(D123:D126)</f>
        <v>30</v>
      </c>
      <c r="E127" s="19">
        <f>+SUMPRODUCT(E123:E126,$D123:$D126)</f>
        <v>0.91163737689660429</v>
      </c>
      <c r="F127" s="19">
        <f>+SUMPRODUCT(F123:F126,$D123:$D126)</f>
        <v>0.8562130625823916</v>
      </c>
      <c r="G127" s="19">
        <f t="shared" ref="G127:AB127" si="24">+SUMPRODUCT(G123:G126,$D123:$D126)</f>
        <v>0.82643425610776611</v>
      </c>
      <c r="H127" s="19">
        <f t="shared" si="24"/>
        <v>0.82225955936592809</v>
      </c>
      <c r="I127" s="19">
        <f t="shared" si="24"/>
        <v>0.87441730145840069</v>
      </c>
      <c r="J127" s="19">
        <f t="shared" si="24"/>
        <v>1.0074952608482595</v>
      </c>
      <c r="K127" s="19">
        <f t="shared" si="24"/>
        <v>1.1281145173186919</v>
      </c>
      <c r="L127" s="19">
        <f t="shared" si="24"/>
        <v>1.1750297971314521</v>
      </c>
      <c r="M127" s="19">
        <f t="shared" si="24"/>
        <v>1.2294702198720648</v>
      </c>
      <c r="N127" s="19">
        <f t="shared" si="24"/>
        <v>1.2694778465703775</v>
      </c>
      <c r="O127" s="19">
        <f t="shared" si="24"/>
        <v>1.3259312492031796</v>
      </c>
      <c r="P127" s="19">
        <f t="shared" si="24"/>
        <v>1.3871179241906655</v>
      </c>
      <c r="Q127" s="19">
        <f t="shared" si="24"/>
        <v>1.3696188887496026</v>
      </c>
      <c r="R127" s="19">
        <f t="shared" si="24"/>
        <v>1.3230099339952086</v>
      </c>
      <c r="S127" s="19">
        <f t="shared" si="24"/>
        <v>1.3173846702823833</v>
      </c>
      <c r="T127" s="19">
        <f t="shared" si="24"/>
        <v>1.340251292520553</v>
      </c>
      <c r="U127" s="19">
        <f t="shared" si="24"/>
        <v>1.3687962137489276</v>
      </c>
      <c r="V127" s="19">
        <f t="shared" si="24"/>
        <v>1.4309028718904693</v>
      </c>
      <c r="W127" s="19">
        <f t="shared" si="24"/>
        <v>1.7043998353557004</v>
      </c>
      <c r="X127" s="19">
        <f t="shared" si="24"/>
        <v>1.8518394038607233</v>
      </c>
      <c r="Y127" s="19">
        <f t="shared" si="24"/>
        <v>1.7186309253072185</v>
      </c>
      <c r="Z127" s="19">
        <f t="shared" si="24"/>
        <v>1.5013983054326276</v>
      </c>
      <c r="AA127" s="19">
        <f t="shared" si="24"/>
        <v>1.2374638777696945</v>
      </c>
      <c r="AB127" s="19">
        <f t="shared" si="24"/>
        <v>1.0227054095411083</v>
      </c>
      <c r="AC127" s="12">
        <f>+SUM(E127:AB127)</f>
        <v>29.999999999999996</v>
      </c>
    </row>
    <row r="128" spans="2:29" outlineLevel="1" x14ac:dyDescent="0.25">
      <c r="B128" s="15">
        <f>+EDATE(B123,1)</f>
        <v>45627</v>
      </c>
      <c r="C128" s="8" t="s">
        <v>45</v>
      </c>
      <c r="D128" s="8">
        <v>21</v>
      </c>
      <c r="E128" s="17">
        <v>2.9361257124838391E-2</v>
      </c>
      <c r="F128" s="17">
        <v>2.7692710332229715E-2</v>
      </c>
      <c r="G128" s="17">
        <v>2.6785161397696527E-2</v>
      </c>
      <c r="H128" s="17">
        <v>2.6786989368939883E-2</v>
      </c>
      <c r="I128" s="17">
        <v>2.9135775177511477E-2</v>
      </c>
      <c r="J128" s="17">
        <v>3.4540443856715661E-2</v>
      </c>
      <c r="K128" s="17">
        <v>3.8789035252325646E-2</v>
      </c>
      <c r="L128" s="17">
        <v>3.957865839345593E-2</v>
      </c>
      <c r="M128" s="17">
        <v>4.0957538271781398E-2</v>
      </c>
      <c r="N128" s="17">
        <v>4.2166920044863825E-2</v>
      </c>
      <c r="O128" s="17">
        <v>4.4150374939633218E-2</v>
      </c>
      <c r="P128" s="17">
        <v>4.6294816466469102E-2</v>
      </c>
      <c r="Q128" s="17">
        <v>4.5431875959152102E-2</v>
      </c>
      <c r="R128" s="17">
        <v>4.3879728503346101E-2</v>
      </c>
      <c r="S128" s="17">
        <v>4.4118506624640258E-2</v>
      </c>
      <c r="T128" s="17">
        <v>4.5188432655351718E-2</v>
      </c>
      <c r="U128" s="17">
        <v>4.624302558461979E-2</v>
      </c>
      <c r="V128" s="17">
        <v>4.8247238962955179E-2</v>
      </c>
      <c r="W128" s="17">
        <v>5.7096885328092907E-2</v>
      </c>
      <c r="X128" s="17">
        <v>6.1739938045350239E-2</v>
      </c>
      <c r="Y128" s="17">
        <v>5.7231881517227232E-2</v>
      </c>
      <c r="Z128" s="17">
        <v>5.0129255438435008E-2</v>
      </c>
      <c r="AA128" s="17">
        <v>4.1010488221716553E-2</v>
      </c>
      <c r="AB128" s="17">
        <v>3.34430625326523E-2</v>
      </c>
      <c r="AC128" s="8">
        <f>+SUM(E128:AB128)*D128</f>
        <v>21.000000000000004</v>
      </c>
    </row>
    <row r="129" spans="2:29" outlineLevel="1" x14ac:dyDescent="0.25">
      <c r="B129" s="16"/>
      <c r="C129" s="8" t="s">
        <v>46</v>
      </c>
      <c r="D129" s="8">
        <v>5</v>
      </c>
      <c r="E129" s="17">
        <v>3.0659473205105158E-2</v>
      </c>
      <c r="F129" s="17">
        <v>2.8600001140869122E-2</v>
      </c>
      <c r="G129" s="17">
        <v>2.7683858575034276E-2</v>
      </c>
      <c r="H129" s="17">
        <v>2.7537802139610414E-2</v>
      </c>
      <c r="I129" s="17">
        <v>2.8782539770184416E-2</v>
      </c>
      <c r="J129" s="17">
        <v>3.2241585579716119E-2</v>
      </c>
      <c r="K129" s="17">
        <v>3.645312931015221E-2</v>
      </c>
      <c r="L129" s="17">
        <v>3.9012639181609042E-2</v>
      </c>
      <c r="M129" s="17">
        <v>4.1549207589560662E-2</v>
      </c>
      <c r="N129" s="17">
        <v>4.3042516751632572E-2</v>
      </c>
      <c r="O129" s="17">
        <v>4.4973693586955334E-2</v>
      </c>
      <c r="P129" s="17">
        <v>4.6808021710202923E-2</v>
      </c>
      <c r="Q129" s="17">
        <v>4.6383383047344962E-2</v>
      </c>
      <c r="R129" s="17">
        <v>4.4751654806610461E-2</v>
      </c>
      <c r="S129" s="17">
        <v>4.4013077558728637E-2</v>
      </c>
      <c r="T129" s="17">
        <v>4.428856091631931E-2</v>
      </c>
      <c r="U129" s="17">
        <v>4.49735778579251E-2</v>
      </c>
      <c r="V129" s="17">
        <v>4.6933206789217301E-2</v>
      </c>
      <c r="W129" s="17">
        <v>5.6210586428141023E-2</v>
      </c>
      <c r="X129" s="17">
        <v>6.1205656691958259E-2</v>
      </c>
      <c r="Y129" s="17">
        <v>5.7018442088769522E-2</v>
      </c>
      <c r="Z129" s="17">
        <v>4.9896672365740725E-2</v>
      </c>
      <c r="AA129" s="17">
        <v>4.1622868086918119E-2</v>
      </c>
      <c r="AB129" s="17">
        <v>3.5357844821693719E-2</v>
      </c>
      <c r="AC129" s="8">
        <f t="shared" si="17"/>
        <v>4.9999999999999964</v>
      </c>
    </row>
    <row r="130" spans="2:29" outlineLevel="1" x14ac:dyDescent="0.25">
      <c r="B130" s="16"/>
      <c r="C130" s="8" t="s">
        <v>47</v>
      </c>
      <c r="D130" s="8">
        <v>4</v>
      </c>
      <c r="E130" s="17">
        <v>3.3281514565353124E-2</v>
      </c>
      <c r="F130" s="17">
        <v>3.1140043873712407E-2</v>
      </c>
      <c r="G130" s="17">
        <v>2.984335106750436E-2</v>
      </c>
      <c r="H130" s="17">
        <v>2.9286927979133532E-2</v>
      </c>
      <c r="I130" s="17">
        <v>2.9138028999542646E-2</v>
      </c>
      <c r="J130" s="17">
        <v>3.0942883559119717E-2</v>
      </c>
      <c r="K130" s="17">
        <v>3.4432484834348992E-2</v>
      </c>
      <c r="L130" s="17">
        <v>3.8305304424032266E-2</v>
      </c>
      <c r="M130" s="17">
        <v>4.1103790742913066E-2</v>
      </c>
      <c r="N130" s="17">
        <v>4.2608444243851212E-2</v>
      </c>
      <c r="O130" s="17">
        <v>4.3914681848814308E-2</v>
      </c>
      <c r="P130" s="17">
        <v>4.5729867165388009E-2</v>
      </c>
      <c r="Q130" s="17">
        <v>4.5741487779353565E-2</v>
      </c>
      <c r="R130" s="17">
        <v>4.4277060725657284E-2</v>
      </c>
      <c r="S130" s="17">
        <v>4.3144199391556254E-2</v>
      </c>
      <c r="T130" s="17">
        <v>4.3279567369281124E-2</v>
      </c>
      <c r="U130" s="17">
        <v>4.4109954506885138E-2</v>
      </c>
      <c r="V130" s="17">
        <v>4.6298728840315946E-2</v>
      </c>
      <c r="W130" s="17">
        <v>5.6176649878816001E-2</v>
      </c>
      <c r="X130" s="17">
        <v>6.2194705000087863E-2</v>
      </c>
      <c r="Y130" s="17">
        <v>5.7928891294023718E-2</v>
      </c>
      <c r="Z130" s="17">
        <v>5.019499221712586E-2</v>
      </c>
      <c r="AA130" s="17">
        <v>4.1853093029906328E-2</v>
      </c>
      <c r="AB130" s="17">
        <v>3.507334666327714E-2</v>
      </c>
      <c r="AC130" s="8">
        <f t="shared" si="17"/>
        <v>3.9999999999999991</v>
      </c>
    </row>
    <row r="131" spans="2:29" outlineLevel="1" x14ac:dyDescent="0.25">
      <c r="B131" s="16"/>
      <c r="C131" s="8" t="s">
        <v>48</v>
      </c>
      <c r="D131" s="8">
        <v>1</v>
      </c>
      <c r="E131" s="17">
        <v>3.367503361886829E-2</v>
      </c>
      <c r="F131" s="17">
        <v>3.1245692535415936E-2</v>
      </c>
      <c r="G131" s="17">
        <v>2.9861746203171599E-2</v>
      </c>
      <c r="H131" s="17">
        <v>2.9235019370742008E-2</v>
      </c>
      <c r="I131" s="17">
        <v>3.0186379118294998E-2</v>
      </c>
      <c r="J131" s="17">
        <v>3.3123682717801174E-2</v>
      </c>
      <c r="K131" s="17">
        <v>3.5563630818173868E-2</v>
      </c>
      <c r="L131" s="17">
        <v>3.7375437025807548E-2</v>
      </c>
      <c r="M131" s="17">
        <v>3.9557895894381336E-2</v>
      </c>
      <c r="N131" s="17">
        <v>4.1330002492198488E-2</v>
      </c>
      <c r="O131" s="17">
        <v>4.3273465010057272E-2</v>
      </c>
      <c r="P131" s="17">
        <v>4.5278417057592932E-2</v>
      </c>
      <c r="Q131" s="17">
        <v>4.5765189585786785E-2</v>
      </c>
      <c r="R131" s="17">
        <v>4.421428774797561E-2</v>
      </c>
      <c r="S131" s="17">
        <v>4.3245429527174986E-2</v>
      </c>
      <c r="T131" s="17">
        <v>4.3554999005074702E-2</v>
      </c>
      <c r="U131" s="17">
        <v>4.4435510161992771E-2</v>
      </c>
      <c r="V131" s="17">
        <v>4.717219114348542E-2</v>
      </c>
      <c r="W131" s="17">
        <v>5.6899741232983039E-2</v>
      </c>
      <c r="X131" s="17">
        <v>6.1986738769463187E-2</v>
      </c>
      <c r="Y131" s="17">
        <v>5.7208700429979269E-2</v>
      </c>
      <c r="Z131" s="17">
        <v>4.9339560702577757E-2</v>
      </c>
      <c r="AA131" s="17">
        <v>4.1368944501432053E-2</v>
      </c>
      <c r="AB131" s="17">
        <v>3.5102305329568817E-2</v>
      </c>
      <c r="AC131" s="8">
        <f t="shared" si="17"/>
        <v>0.99999999999999978</v>
      </c>
    </row>
    <row r="132" spans="2:29" outlineLevel="1" x14ac:dyDescent="0.25">
      <c r="B132" s="12"/>
      <c r="C132" s="12" t="s">
        <v>15</v>
      </c>
      <c r="D132" s="12">
        <f>+SUM(D128:D131)</f>
        <v>31</v>
      </c>
      <c r="E132" s="19">
        <f>+SUMPRODUCT(E128:E131,$D128:$D131)</f>
        <v>0.93668485752741271</v>
      </c>
      <c r="F132" s="19">
        <f>+SUMPRODUCT(F128:F131,$D128:$D131)</f>
        <v>0.88035279071143524</v>
      </c>
      <c r="G132" s="19">
        <f t="shared" ref="G132:AB132" si="25">+SUMPRODUCT(G128:G131,$D128:$D131)</f>
        <v>0.85014283269998747</v>
      </c>
      <c r="H132" s="19">
        <f t="shared" si="25"/>
        <v>0.8465985187330658</v>
      </c>
      <c r="I132" s="19">
        <f t="shared" si="25"/>
        <v>0.90250247269512873</v>
      </c>
      <c r="J132" s="19">
        <f t="shared" si="25"/>
        <v>1.0434524658438895</v>
      </c>
      <c r="K132" s="19">
        <f t="shared" si="25"/>
        <v>1.1701289570051694</v>
      </c>
      <c r="L132" s="19">
        <f t="shared" si="25"/>
        <v>1.2168116768925561</v>
      </c>
      <c r="M132" s="19">
        <f t="shared" si="25"/>
        <v>1.2718274005212462</v>
      </c>
      <c r="N132" s="19">
        <f t="shared" si="25"/>
        <v>1.3124816841679066</v>
      </c>
      <c r="O132" s="19">
        <f t="shared" si="25"/>
        <v>1.3709585340723887</v>
      </c>
      <c r="P132" s="19">
        <f t="shared" si="25"/>
        <v>1.4344291400660107</v>
      </c>
      <c r="Q132" s="19">
        <f t="shared" si="25"/>
        <v>1.4147174510821199</v>
      </c>
      <c r="R132" s="19">
        <f t="shared" si="25"/>
        <v>1.3665551032539252</v>
      </c>
      <c r="S132" s="19">
        <f t="shared" si="25"/>
        <v>1.3623762540044884</v>
      </c>
      <c r="T132" s="19">
        <f t="shared" si="25"/>
        <v>1.387073158826182</v>
      </c>
      <c r="U132" s="19">
        <f t="shared" si="25"/>
        <v>1.4168467547561745</v>
      </c>
      <c r="V132" s="19">
        <f t="shared" si="25"/>
        <v>1.4802251586728945</v>
      </c>
      <c r="W132" s="19">
        <f t="shared" si="25"/>
        <v>1.7616938647789031</v>
      </c>
      <c r="X132" s="19">
        <f t="shared" si="25"/>
        <v>1.9133325411819608</v>
      </c>
      <c r="Y132" s="19">
        <f t="shared" si="25"/>
        <v>1.7758859879116937</v>
      </c>
      <c r="Z132" s="19">
        <f t="shared" si="25"/>
        <v>1.55231725560692</v>
      </c>
      <c r="AA132" s="19">
        <f t="shared" si="25"/>
        <v>1.2781159097116954</v>
      </c>
      <c r="AB132" s="19">
        <f t="shared" si="25"/>
        <v>1.0544892292768444</v>
      </c>
      <c r="AC132" s="12">
        <f>+SUM(E132:AB132)</f>
        <v>30.999999999999993</v>
      </c>
    </row>
    <row r="133" spans="2:29" outlineLevel="1" collapsed="1" x14ac:dyDescent="0.25">
      <c r="B133" s="15">
        <f>+EDATE(B128,1)</f>
        <v>45658</v>
      </c>
      <c r="C133" s="8" t="s">
        <v>45</v>
      </c>
      <c r="D133" s="8">
        <v>21</v>
      </c>
      <c r="E133" s="50">
        <f>+E73</f>
        <v>2.9361257124838391E-2</v>
      </c>
      <c r="F133" s="50">
        <f t="shared" ref="F133:AB138" si="26">+F73</f>
        <v>2.7692710332229715E-2</v>
      </c>
      <c r="G133" s="50">
        <f t="shared" si="26"/>
        <v>2.6785161397696527E-2</v>
      </c>
      <c r="H133" s="50">
        <f t="shared" si="26"/>
        <v>2.6786989368939883E-2</v>
      </c>
      <c r="I133" s="50">
        <f t="shared" si="26"/>
        <v>2.9135775177511477E-2</v>
      </c>
      <c r="J133" s="50">
        <f t="shared" si="26"/>
        <v>3.4540443856715661E-2</v>
      </c>
      <c r="K133" s="50">
        <f t="shared" si="26"/>
        <v>3.8789035252325646E-2</v>
      </c>
      <c r="L133" s="50">
        <f t="shared" si="26"/>
        <v>3.957865839345593E-2</v>
      </c>
      <c r="M133" s="50">
        <f t="shared" si="26"/>
        <v>4.0957538271781398E-2</v>
      </c>
      <c r="N133" s="50">
        <f t="shared" si="26"/>
        <v>4.2166920044863825E-2</v>
      </c>
      <c r="O133" s="50">
        <f t="shared" si="26"/>
        <v>4.4150374939633218E-2</v>
      </c>
      <c r="P133" s="50">
        <f t="shared" si="26"/>
        <v>4.6294816466469102E-2</v>
      </c>
      <c r="Q133" s="50">
        <f t="shared" si="26"/>
        <v>4.5431875959152102E-2</v>
      </c>
      <c r="R133" s="50">
        <f t="shared" si="26"/>
        <v>4.3879728503346101E-2</v>
      </c>
      <c r="S133" s="50">
        <f t="shared" si="26"/>
        <v>4.4118506624640258E-2</v>
      </c>
      <c r="T133" s="50">
        <f t="shared" si="26"/>
        <v>4.5188432655351718E-2</v>
      </c>
      <c r="U133" s="50">
        <f t="shared" si="26"/>
        <v>4.624302558461979E-2</v>
      </c>
      <c r="V133" s="50">
        <f t="shared" si="26"/>
        <v>4.8247238962955179E-2</v>
      </c>
      <c r="W133" s="50">
        <f t="shared" si="26"/>
        <v>5.7096885328092907E-2</v>
      </c>
      <c r="X133" s="50">
        <f t="shared" si="26"/>
        <v>6.1739938045350239E-2</v>
      </c>
      <c r="Y133" s="50">
        <f t="shared" si="26"/>
        <v>5.7231881517227232E-2</v>
      </c>
      <c r="Z133" s="50">
        <f t="shared" si="26"/>
        <v>5.0129255438435008E-2</v>
      </c>
      <c r="AA133" s="50">
        <f t="shared" si="26"/>
        <v>4.1010488221716553E-2</v>
      </c>
      <c r="AB133" s="50">
        <f t="shared" si="26"/>
        <v>3.34430625326523E-2</v>
      </c>
      <c r="AC133" s="8">
        <f>+SUM(E133:AB133)*D133</f>
        <v>21.000000000000004</v>
      </c>
    </row>
    <row r="134" spans="2:29" outlineLevel="1" x14ac:dyDescent="0.25">
      <c r="B134" s="16"/>
      <c r="C134" s="8" t="s">
        <v>46</v>
      </c>
      <c r="D134" s="8">
        <v>4</v>
      </c>
      <c r="E134" s="50">
        <f t="shared" ref="E134:T136" si="27">+E74</f>
        <v>3.0659473205105158E-2</v>
      </c>
      <c r="F134" s="50">
        <f t="shared" si="27"/>
        <v>2.8600001140869122E-2</v>
      </c>
      <c r="G134" s="50">
        <f t="shared" si="27"/>
        <v>2.7683858575034276E-2</v>
      </c>
      <c r="H134" s="50">
        <f t="shared" si="27"/>
        <v>2.7537802139610414E-2</v>
      </c>
      <c r="I134" s="50">
        <f t="shared" si="27"/>
        <v>2.8782539770184416E-2</v>
      </c>
      <c r="J134" s="50">
        <f t="shared" si="27"/>
        <v>3.2241585579716119E-2</v>
      </c>
      <c r="K134" s="50">
        <f t="shared" si="27"/>
        <v>3.645312931015221E-2</v>
      </c>
      <c r="L134" s="50">
        <f t="shared" si="27"/>
        <v>3.9012639181609042E-2</v>
      </c>
      <c r="M134" s="50">
        <f t="shared" si="27"/>
        <v>4.1549207589560662E-2</v>
      </c>
      <c r="N134" s="50">
        <f t="shared" si="27"/>
        <v>4.3042516751632572E-2</v>
      </c>
      <c r="O134" s="50">
        <f t="shared" si="27"/>
        <v>4.4973693586955334E-2</v>
      </c>
      <c r="P134" s="50">
        <f t="shared" si="27"/>
        <v>4.6808021710202923E-2</v>
      </c>
      <c r="Q134" s="50">
        <f t="shared" si="27"/>
        <v>4.6383383047344962E-2</v>
      </c>
      <c r="R134" s="50">
        <f t="shared" si="27"/>
        <v>4.4751654806610461E-2</v>
      </c>
      <c r="S134" s="50">
        <f t="shared" si="27"/>
        <v>4.4013077558728637E-2</v>
      </c>
      <c r="T134" s="50">
        <f t="shared" si="27"/>
        <v>4.428856091631931E-2</v>
      </c>
      <c r="U134" s="50">
        <f t="shared" si="26"/>
        <v>4.49735778579251E-2</v>
      </c>
      <c r="V134" s="50">
        <f t="shared" si="26"/>
        <v>4.6933206789217301E-2</v>
      </c>
      <c r="W134" s="50">
        <f t="shared" si="26"/>
        <v>5.6210586428141023E-2</v>
      </c>
      <c r="X134" s="50">
        <f t="shared" si="26"/>
        <v>6.1205656691958259E-2</v>
      </c>
      <c r="Y134" s="50">
        <f t="shared" si="26"/>
        <v>5.7018442088769522E-2</v>
      </c>
      <c r="Z134" s="50">
        <f t="shared" si="26"/>
        <v>4.9896672365740725E-2</v>
      </c>
      <c r="AA134" s="50">
        <f t="shared" si="26"/>
        <v>4.1622868086918119E-2</v>
      </c>
      <c r="AB134" s="50">
        <f t="shared" si="26"/>
        <v>3.5357844821693719E-2</v>
      </c>
      <c r="AC134" s="8">
        <f t="shared" si="17"/>
        <v>3.9999999999999969</v>
      </c>
    </row>
    <row r="135" spans="2:29" outlineLevel="1" x14ac:dyDescent="0.25">
      <c r="B135" s="16"/>
      <c r="C135" s="8" t="s">
        <v>47</v>
      </c>
      <c r="D135" s="8">
        <v>4</v>
      </c>
      <c r="E135" s="50">
        <f t="shared" si="27"/>
        <v>3.3281514565353124E-2</v>
      </c>
      <c r="F135" s="50">
        <f t="shared" si="26"/>
        <v>3.1140043873712407E-2</v>
      </c>
      <c r="G135" s="50">
        <f t="shared" si="26"/>
        <v>2.984335106750436E-2</v>
      </c>
      <c r="H135" s="50">
        <f t="shared" si="26"/>
        <v>2.9286927979133532E-2</v>
      </c>
      <c r="I135" s="50">
        <f t="shared" si="26"/>
        <v>2.9138028999542646E-2</v>
      </c>
      <c r="J135" s="50">
        <f t="shared" si="26"/>
        <v>3.0942883559119717E-2</v>
      </c>
      <c r="K135" s="50">
        <f t="shared" si="26"/>
        <v>3.4432484834348992E-2</v>
      </c>
      <c r="L135" s="50">
        <f t="shared" si="26"/>
        <v>3.8305304424032266E-2</v>
      </c>
      <c r="M135" s="50">
        <f t="shared" si="26"/>
        <v>4.1103790742913066E-2</v>
      </c>
      <c r="N135" s="50">
        <f t="shared" si="26"/>
        <v>4.2608444243851212E-2</v>
      </c>
      <c r="O135" s="50">
        <f t="shared" si="26"/>
        <v>4.3914681848814308E-2</v>
      </c>
      <c r="P135" s="50">
        <f t="shared" si="26"/>
        <v>4.5729867165388009E-2</v>
      </c>
      <c r="Q135" s="50">
        <f t="shared" si="26"/>
        <v>4.5741487779353565E-2</v>
      </c>
      <c r="R135" s="50">
        <f t="shared" si="26"/>
        <v>4.4277060725657284E-2</v>
      </c>
      <c r="S135" s="50">
        <f t="shared" si="26"/>
        <v>4.3144199391556254E-2</v>
      </c>
      <c r="T135" s="50">
        <f t="shared" si="26"/>
        <v>4.3279567369281124E-2</v>
      </c>
      <c r="U135" s="50">
        <f t="shared" si="26"/>
        <v>4.4109954506885138E-2</v>
      </c>
      <c r="V135" s="50">
        <f t="shared" si="26"/>
        <v>4.6298728840315946E-2</v>
      </c>
      <c r="W135" s="50">
        <f t="shared" si="26"/>
        <v>5.6176649878816001E-2</v>
      </c>
      <c r="X135" s="50">
        <f t="shared" si="26"/>
        <v>6.2194705000087863E-2</v>
      </c>
      <c r="Y135" s="50">
        <f t="shared" si="26"/>
        <v>5.7928891294023718E-2</v>
      </c>
      <c r="Z135" s="50">
        <f t="shared" si="26"/>
        <v>5.019499221712586E-2</v>
      </c>
      <c r="AA135" s="50">
        <f t="shared" si="26"/>
        <v>4.1853093029906328E-2</v>
      </c>
      <c r="AB135" s="50">
        <f t="shared" si="26"/>
        <v>3.507334666327714E-2</v>
      </c>
      <c r="AC135" s="8">
        <f t="shared" si="17"/>
        <v>3.9999999999999991</v>
      </c>
    </row>
    <row r="136" spans="2:29" outlineLevel="1" x14ac:dyDescent="0.25">
      <c r="B136" s="16"/>
      <c r="C136" s="8" t="s">
        <v>48</v>
      </c>
      <c r="D136" s="8">
        <v>2</v>
      </c>
      <c r="E136" s="50">
        <f t="shared" si="27"/>
        <v>3.367503361886829E-2</v>
      </c>
      <c r="F136" s="50">
        <f t="shared" si="26"/>
        <v>3.1245692535415936E-2</v>
      </c>
      <c r="G136" s="50">
        <f t="shared" si="26"/>
        <v>2.9861746203171599E-2</v>
      </c>
      <c r="H136" s="50">
        <f t="shared" si="26"/>
        <v>2.9235019370742008E-2</v>
      </c>
      <c r="I136" s="50">
        <f t="shared" si="26"/>
        <v>3.0186379118294998E-2</v>
      </c>
      <c r="J136" s="50">
        <f t="shared" si="26"/>
        <v>3.3123682717801174E-2</v>
      </c>
      <c r="K136" s="50">
        <f t="shared" si="26"/>
        <v>3.5563630818173868E-2</v>
      </c>
      <c r="L136" s="50">
        <f t="shared" si="26"/>
        <v>3.7375437025807548E-2</v>
      </c>
      <c r="M136" s="50">
        <f t="shared" si="26"/>
        <v>3.9557895894381336E-2</v>
      </c>
      <c r="N136" s="50">
        <f t="shared" si="26"/>
        <v>4.1330002492198488E-2</v>
      </c>
      <c r="O136" s="50">
        <f t="shared" si="26"/>
        <v>4.3273465010057272E-2</v>
      </c>
      <c r="P136" s="50">
        <f t="shared" si="26"/>
        <v>4.5278417057592932E-2</v>
      </c>
      <c r="Q136" s="50">
        <f t="shared" si="26"/>
        <v>4.5765189585786785E-2</v>
      </c>
      <c r="R136" s="50">
        <f t="shared" si="26"/>
        <v>4.421428774797561E-2</v>
      </c>
      <c r="S136" s="50">
        <f t="shared" si="26"/>
        <v>4.3245429527174986E-2</v>
      </c>
      <c r="T136" s="50">
        <f t="shared" si="26"/>
        <v>4.3554999005074702E-2</v>
      </c>
      <c r="U136" s="50">
        <f t="shared" si="26"/>
        <v>4.4435510161992771E-2</v>
      </c>
      <c r="V136" s="50">
        <f t="shared" si="26"/>
        <v>4.717219114348542E-2</v>
      </c>
      <c r="W136" s="50">
        <f t="shared" si="26"/>
        <v>5.6899741232983039E-2</v>
      </c>
      <c r="X136" s="50">
        <f t="shared" si="26"/>
        <v>6.1986738769463187E-2</v>
      </c>
      <c r="Y136" s="50">
        <f t="shared" si="26"/>
        <v>5.7208700429979269E-2</v>
      </c>
      <c r="Z136" s="50">
        <f t="shared" si="26"/>
        <v>4.9339560702577757E-2</v>
      </c>
      <c r="AA136" s="50">
        <f t="shared" si="26"/>
        <v>4.1368944501432053E-2</v>
      </c>
      <c r="AB136" s="50">
        <f t="shared" si="26"/>
        <v>3.5102305329568817E-2</v>
      </c>
      <c r="AC136" s="8">
        <f t="shared" si="17"/>
        <v>1.9999999999999996</v>
      </c>
    </row>
    <row r="137" spans="2:29" outlineLevel="1" x14ac:dyDescent="0.25">
      <c r="B137" s="12"/>
      <c r="C137" s="12" t="s">
        <v>15</v>
      </c>
      <c r="D137" s="12">
        <f>+SUM(D133:D136)</f>
        <v>31</v>
      </c>
      <c r="E137" s="19">
        <f>+SUMPRODUCT(E133:E136,$D133:$D136)</f>
        <v>0.93970041794117598</v>
      </c>
      <c r="F137" s="19">
        <f>+SUMPRODUCT(F133:F136,$D133:$D136)</f>
        <v>0.88299848210598197</v>
      </c>
      <c r="G137" s="19">
        <f t="shared" ref="G137:AB137" si="28">+SUMPRODUCT(G133:G136,$D133:$D136)</f>
        <v>0.85232072032812478</v>
      </c>
      <c r="H137" s="19">
        <f t="shared" si="28"/>
        <v>0.84829573596419738</v>
      </c>
      <c r="I137" s="19">
        <f t="shared" si="28"/>
        <v>0.90390631204323935</v>
      </c>
      <c r="J137" s="19">
        <f t="shared" si="28"/>
        <v>1.0443345629819747</v>
      </c>
      <c r="K137" s="19">
        <f t="shared" si="28"/>
        <v>1.1692394585131909</v>
      </c>
      <c r="L137" s="19">
        <f t="shared" si="28"/>
        <v>1.215174474736755</v>
      </c>
      <c r="M137" s="19">
        <f t="shared" si="28"/>
        <v>1.2698360888260669</v>
      </c>
      <c r="N137" s="19">
        <f t="shared" si="28"/>
        <v>1.3107691699084727</v>
      </c>
      <c r="O137" s="19">
        <f t="shared" si="28"/>
        <v>1.3692583054954905</v>
      </c>
      <c r="P137" s="19">
        <f t="shared" si="28"/>
        <v>1.4328995354134009</v>
      </c>
      <c r="Q137" s="19">
        <f t="shared" si="28"/>
        <v>1.4140992576205618</v>
      </c>
      <c r="R137" s="19">
        <f t="shared" si="28"/>
        <v>1.3660177361952903</v>
      </c>
      <c r="S137" s="19">
        <f t="shared" si="28"/>
        <v>1.3616086059729351</v>
      </c>
      <c r="T137" s="19">
        <f t="shared" si="28"/>
        <v>1.3863395969149375</v>
      </c>
      <c r="U137" s="19">
        <f t="shared" si="28"/>
        <v>1.4163086870602422</v>
      </c>
      <c r="V137" s="19">
        <f t="shared" si="28"/>
        <v>1.4804641430271626</v>
      </c>
      <c r="W137" s="19">
        <f t="shared" si="28"/>
        <v>1.7623830195837451</v>
      </c>
      <c r="X137" s="19">
        <f t="shared" si="28"/>
        <v>1.914113623259466</v>
      </c>
      <c r="Y137" s="19">
        <f t="shared" si="28"/>
        <v>1.7760762462529034</v>
      </c>
      <c r="Z137" s="19">
        <f t="shared" si="28"/>
        <v>1.5517601439437572</v>
      </c>
      <c r="AA137" s="19">
        <f t="shared" si="28"/>
        <v>1.2778619861262095</v>
      </c>
      <c r="AB137" s="19">
        <f t="shared" si="28"/>
        <v>1.0542336897847193</v>
      </c>
      <c r="AC137" s="12">
        <f>+SUM(E137:AB137)</f>
        <v>30.999999999999996</v>
      </c>
    </row>
    <row r="138" spans="2:29" outlineLevel="1" x14ac:dyDescent="0.25">
      <c r="B138" s="15">
        <f>+EDATE(B133,1)</f>
        <v>45689</v>
      </c>
      <c r="C138" s="8" t="s">
        <v>45</v>
      </c>
      <c r="D138" s="8">
        <v>20</v>
      </c>
      <c r="E138" s="50">
        <f>+E78</f>
        <v>2.9361257124838391E-2</v>
      </c>
      <c r="F138" s="50">
        <f t="shared" si="26"/>
        <v>2.7692710332229715E-2</v>
      </c>
      <c r="G138" s="50">
        <f t="shared" si="26"/>
        <v>2.6785161397696527E-2</v>
      </c>
      <c r="H138" s="50">
        <f t="shared" si="26"/>
        <v>2.6786989368939883E-2</v>
      </c>
      <c r="I138" s="50">
        <f t="shared" si="26"/>
        <v>2.9135775177511477E-2</v>
      </c>
      <c r="J138" s="50">
        <f t="shared" si="26"/>
        <v>3.4540443856715661E-2</v>
      </c>
      <c r="K138" s="50">
        <f t="shared" si="26"/>
        <v>3.8789035252325646E-2</v>
      </c>
      <c r="L138" s="50">
        <f t="shared" si="26"/>
        <v>3.957865839345593E-2</v>
      </c>
      <c r="M138" s="50">
        <f t="shared" si="26"/>
        <v>4.0957538271781398E-2</v>
      </c>
      <c r="N138" s="50">
        <f t="shared" si="26"/>
        <v>4.2166920044863825E-2</v>
      </c>
      <c r="O138" s="50">
        <f t="shared" si="26"/>
        <v>4.4150374939633218E-2</v>
      </c>
      <c r="P138" s="50">
        <f t="shared" si="26"/>
        <v>4.6294816466469102E-2</v>
      </c>
      <c r="Q138" s="50">
        <f t="shared" si="26"/>
        <v>4.5431875959152102E-2</v>
      </c>
      <c r="R138" s="50">
        <f t="shared" si="26"/>
        <v>4.3879728503346101E-2</v>
      </c>
      <c r="S138" s="50">
        <f t="shared" si="26"/>
        <v>4.4118506624640258E-2</v>
      </c>
      <c r="T138" s="50">
        <f t="shared" si="26"/>
        <v>4.5188432655351718E-2</v>
      </c>
      <c r="U138" s="50">
        <f t="shared" si="26"/>
        <v>4.624302558461979E-2</v>
      </c>
      <c r="V138" s="50">
        <f t="shared" si="26"/>
        <v>4.8247238962955179E-2</v>
      </c>
      <c r="W138" s="50">
        <f t="shared" si="26"/>
        <v>5.7096885328092907E-2</v>
      </c>
      <c r="X138" s="50">
        <f t="shared" si="26"/>
        <v>6.1739938045350239E-2</v>
      </c>
      <c r="Y138" s="50">
        <f t="shared" si="26"/>
        <v>5.7231881517227232E-2</v>
      </c>
      <c r="Z138" s="50">
        <f t="shared" si="26"/>
        <v>5.0129255438435008E-2</v>
      </c>
      <c r="AA138" s="50">
        <f t="shared" si="26"/>
        <v>4.1010488221716553E-2</v>
      </c>
      <c r="AB138" s="50">
        <f t="shared" si="26"/>
        <v>3.34430625326523E-2</v>
      </c>
      <c r="AC138" s="8">
        <f>+SUM(E138:AB138)*D138</f>
        <v>20.000000000000004</v>
      </c>
    </row>
    <row r="139" spans="2:29" outlineLevel="1" x14ac:dyDescent="0.25">
      <c r="B139" s="16"/>
      <c r="C139" s="8" t="s">
        <v>46</v>
      </c>
      <c r="D139" s="8">
        <v>4</v>
      </c>
      <c r="E139" s="50">
        <f t="shared" ref="E139:AB139" si="29">+E79</f>
        <v>3.0659473205105158E-2</v>
      </c>
      <c r="F139" s="50">
        <f t="shared" si="29"/>
        <v>2.8600001140869122E-2</v>
      </c>
      <c r="G139" s="50">
        <f t="shared" si="29"/>
        <v>2.7683858575034276E-2</v>
      </c>
      <c r="H139" s="50">
        <f t="shared" si="29"/>
        <v>2.7537802139610414E-2</v>
      </c>
      <c r="I139" s="50">
        <f t="shared" si="29"/>
        <v>2.8782539770184416E-2</v>
      </c>
      <c r="J139" s="50">
        <f t="shared" si="29"/>
        <v>3.2241585579716119E-2</v>
      </c>
      <c r="K139" s="50">
        <f t="shared" si="29"/>
        <v>3.645312931015221E-2</v>
      </c>
      <c r="L139" s="50">
        <f t="shared" si="29"/>
        <v>3.9012639181609042E-2</v>
      </c>
      <c r="M139" s="50">
        <f t="shared" si="29"/>
        <v>4.1549207589560662E-2</v>
      </c>
      <c r="N139" s="50">
        <f t="shared" si="29"/>
        <v>4.3042516751632572E-2</v>
      </c>
      <c r="O139" s="50">
        <f t="shared" si="29"/>
        <v>4.4973693586955334E-2</v>
      </c>
      <c r="P139" s="50">
        <f t="shared" si="29"/>
        <v>4.6808021710202923E-2</v>
      </c>
      <c r="Q139" s="50">
        <f t="shared" si="29"/>
        <v>4.6383383047344962E-2</v>
      </c>
      <c r="R139" s="50">
        <f t="shared" si="29"/>
        <v>4.4751654806610461E-2</v>
      </c>
      <c r="S139" s="50">
        <f t="shared" si="29"/>
        <v>4.4013077558728637E-2</v>
      </c>
      <c r="T139" s="50">
        <f t="shared" si="29"/>
        <v>4.428856091631931E-2</v>
      </c>
      <c r="U139" s="50">
        <f t="shared" si="29"/>
        <v>4.49735778579251E-2</v>
      </c>
      <c r="V139" s="50">
        <f t="shared" si="29"/>
        <v>4.6933206789217301E-2</v>
      </c>
      <c r="W139" s="50">
        <f t="shared" si="29"/>
        <v>5.6210586428141023E-2</v>
      </c>
      <c r="X139" s="50">
        <f t="shared" si="29"/>
        <v>6.1205656691958259E-2</v>
      </c>
      <c r="Y139" s="50">
        <f t="shared" si="29"/>
        <v>5.7018442088769522E-2</v>
      </c>
      <c r="Z139" s="50">
        <f t="shared" si="29"/>
        <v>4.9896672365740725E-2</v>
      </c>
      <c r="AA139" s="50">
        <f t="shared" si="29"/>
        <v>4.1622868086918119E-2</v>
      </c>
      <c r="AB139" s="50">
        <f t="shared" si="29"/>
        <v>3.5357844821693719E-2</v>
      </c>
      <c r="AC139" s="8">
        <f t="shared" si="17"/>
        <v>3.9999999999999969</v>
      </c>
    </row>
    <row r="140" spans="2:29" outlineLevel="1" x14ac:dyDescent="0.25">
      <c r="B140" s="16"/>
      <c r="C140" s="8" t="s">
        <v>47</v>
      </c>
      <c r="D140" s="8">
        <v>4</v>
      </c>
      <c r="E140" s="50">
        <f t="shared" ref="E140:AB140" si="30">+E80</f>
        <v>3.3281514565353124E-2</v>
      </c>
      <c r="F140" s="50">
        <f t="shared" si="30"/>
        <v>3.1140043873712407E-2</v>
      </c>
      <c r="G140" s="50">
        <f t="shared" si="30"/>
        <v>2.984335106750436E-2</v>
      </c>
      <c r="H140" s="50">
        <f t="shared" si="30"/>
        <v>2.9286927979133532E-2</v>
      </c>
      <c r="I140" s="50">
        <f t="shared" si="30"/>
        <v>2.9138028999542646E-2</v>
      </c>
      <c r="J140" s="50">
        <f t="shared" si="30"/>
        <v>3.0942883559119717E-2</v>
      </c>
      <c r="K140" s="50">
        <f t="shared" si="30"/>
        <v>3.4432484834348992E-2</v>
      </c>
      <c r="L140" s="50">
        <f t="shared" si="30"/>
        <v>3.8305304424032266E-2</v>
      </c>
      <c r="M140" s="50">
        <f t="shared" si="30"/>
        <v>4.1103790742913066E-2</v>
      </c>
      <c r="N140" s="50">
        <f t="shared" si="30"/>
        <v>4.2608444243851212E-2</v>
      </c>
      <c r="O140" s="50">
        <f t="shared" si="30"/>
        <v>4.3914681848814308E-2</v>
      </c>
      <c r="P140" s="50">
        <f t="shared" si="30"/>
        <v>4.5729867165388009E-2</v>
      </c>
      <c r="Q140" s="50">
        <f t="shared" si="30"/>
        <v>4.5741487779353565E-2</v>
      </c>
      <c r="R140" s="50">
        <f t="shared" si="30"/>
        <v>4.4277060725657284E-2</v>
      </c>
      <c r="S140" s="50">
        <f t="shared" si="30"/>
        <v>4.3144199391556254E-2</v>
      </c>
      <c r="T140" s="50">
        <f t="shared" si="30"/>
        <v>4.3279567369281124E-2</v>
      </c>
      <c r="U140" s="50">
        <f t="shared" si="30"/>
        <v>4.4109954506885138E-2</v>
      </c>
      <c r="V140" s="50">
        <f t="shared" si="30"/>
        <v>4.6298728840315946E-2</v>
      </c>
      <c r="W140" s="50">
        <f t="shared" si="30"/>
        <v>5.6176649878816001E-2</v>
      </c>
      <c r="X140" s="50">
        <f t="shared" si="30"/>
        <v>6.2194705000087863E-2</v>
      </c>
      <c r="Y140" s="50">
        <f t="shared" si="30"/>
        <v>5.7928891294023718E-2</v>
      </c>
      <c r="Z140" s="50">
        <f t="shared" si="30"/>
        <v>5.019499221712586E-2</v>
      </c>
      <c r="AA140" s="50">
        <f t="shared" si="30"/>
        <v>4.1853093029906328E-2</v>
      </c>
      <c r="AB140" s="50">
        <f t="shared" si="30"/>
        <v>3.507334666327714E-2</v>
      </c>
      <c r="AC140" s="8">
        <f t="shared" si="17"/>
        <v>3.9999999999999991</v>
      </c>
    </row>
    <row r="141" spans="2:29" outlineLevel="1" x14ac:dyDescent="0.25">
      <c r="B141" s="16"/>
      <c r="C141" s="8" t="s">
        <v>48</v>
      </c>
      <c r="D141" s="8">
        <v>0</v>
      </c>
      <c r="E141" s="50">
        <f t="shared" ref="E141:AB141" si="31">+E81</f>
        <v>3.367503361886829E-2</v>
      </c>
      <c r="F141" s="50">
        <f t="shared" si="31"/>
        <v>3.1245692535415936E-2</v>
      </c>
      <c r="G141" s="50">
        <f t="shared" si="31"/>
        <v>2.9861746203171599E-2</v>
      </c>
      <c r="H141" s="50">
        <f t="shared" si="31"/>
        <v>2.9235019370742008E-2</v>
      </c>
      <c r="I141" s="50">
        <f t="shared" si="31"/>
        <v>3.0186379118294998E-2</v>
      </c>
      <c r="J141" s="50">
        <f t="shared" si="31"/>
        <v>3.3123682717801174E-2</v>
      </c>
      <c r="K141" s="50">
        <f t="shared" si="31"/>
        <v>3.5563630818173868E-2</v>
      </c>
      <c r="L141" s="50">
        <f t="shared" si="31"/>
        <v>3.7375437025807548E-2</v>
      </c>
      <c r="M141" s="50">
        <f t="shared" si="31"/>
        <v>3.9557895894381336E-2</v>
      </c>
      <c r="N141" s="50">
        <f t="shared" si="31"/>
        <v>4.1330002492198488E-2</v>
      </c>
      <c r="O141" s="50">
        <f t="shared" si="31"/>
        <v>4.3273465010057272E-2</v>
      </c>
      <c r="P141" s="50">
        <f t="shared" si="31"/>
        <v>4.5278417057592932E-2</v>
      </c>
      <c r="Q141" s="50">
        <f t="shared" si="31"/>
        <v>4.5765189585786785E-2</v>
      </c>
      <c r="R141" s="50">
        <f t="shared" si="31"/>
        <v>4.421428774797561E-2</v>
      </c>
      <c r="S141" s="50">
        <f t="shared" si="31"/>
        <v>4.3245429527174986E-2</v>
      </c>
      <c r="T141" s="50">
        <f t="shared" si="31"/>
        <v>4.3554999005074702E-2</v>
      </c>
      <c r="U141" s="50">
        <f t="shared" si="31"/>
        <v>4.4435510161992771E-2</v>
      </c>
      <c r="V141" s="50">
        <f t="shared" si="31"/>
        <v>4.717219114348542E-2</v>
      </c>
      <c r="W141" s="50">
        <f t="shared" si="31"/>
        <v>5.6899741232983039E-2</v>
      </c>
      <c r="X141" s="50">
        <f t="shared" si="31"/>
        <v>6.1986738769463187E-2</v>
      </c>
      <c r="Y141" s="50">
        <f t="shared" si="31"/>
        <v>5.7208700429979269E-2</v>
      </c>
      <c r="Z141" s="50">
        <f t="shared" si="31"/>
        <v>4.9339560702577757E-2</v>
      </c>
      <c r="AA141" s="50">
        <f t="shared" si="31"/>
        <v>4.1368944501432053E-2</v>
      </c>
      <c r="AB141" s="50">
        <f t="shared" si="31"/>
        <v>3.5102305329568817E-2</v>
      </c>
      <c r="AC141" s="8">
        <f t="shared" si="17"/>
        <v>0</v>
      </c>
    </row>
    <row r="142" spans="2:29" outlineLevel="1" x14ac:dyDescent="0.25">
      <c r="B142" s="12"/>
      <c r="C142" s="12" t="s">
        <v>15</v>
      </c>
      <c r="D142" s="12">
        <f>+SUM(D138:D141)</f>
        <v>28</v>
      </c>
      <c r="E142" s="19">
        <f>+SUMPRODUCT(E138:E141,$D138:$D141)</f>
        <v>0.84298909357860086</v>
      </c>
      <c r="F142" s="19">
        <f>+SUMPRODUCT(F138:F141,$D138:$D141)</f>
        <v>0.79281438670292037</v>
      </c>
      <c r="G142" s="19">
        <f t="shared" ref="G142:AB142" si="32">+SUMPRODUCT(G138:G141,$D138:$D141)</f>
        <v>0.76581206652408507</v>
      </c>
      <c r="H142" s="19">
        <f t="shared" si="32"/>
        <v>0.76303870785377348</v>
      </c>
      <c r="I142" s="19">
        <f t="shared" si="32"/>
        <v>0.81439777862913776</v>
      </c>
      <c r="J142" s="19">
        <f t="shared" si="32"/>
        <v>0.94354675368965668</v>
      </c>
      <c r="K142" s="19">
        <f t="shared" si="32"/>
        <v>1.0593231616245178</v>
      </c>
      <c r="L142" s="19">
        <f t="shared" si="32"/>
        <v>1.1008449422916837</v>
      </c>
      <c r="M142" s="19">
        <f t="shared" si="32"/>
        <v>1.1497627587655228</v>
      </c>
      <c r="N142" s="19">
        <f t="shared" si="32"/>
        <v>1.1859422448792118</v>
      </c>
      <c r="O142" s="19">
        <f t="shared" si="32"/>
        <v>1.238561000535743</v>
      </c>
      <c r="P142" s="19">
        <f t="shared" si="32"/>
        <v>1.2960478848317458</v>
      </c>
      <c r="Q142" s="19">
        <f t="shared" si="32"/>
        <v>1.2771370024898361</v>
      </c>
      <c r="R142" s="19">
        <f t="shared" si="32"/>
        <v>1.2337094321959929</v>
      </c>
      <c r="S142" s="19">
        <f t="shared" si="32"/>
        <v>1.2309992402939449</v>
      </c>
      <c r="T142" s="19">
        <f t="shared" si="32"/>
        <v>1.2540411662494362</v>
      </c>
      <c r="U142" s="19">
        <f t="shared" si="32"/>
        <v>1.2811946411516368</v>
      </c>
      <c r="V142" s="19">
        <f t="shared" si="32"/>
        <v>1.3378725217772365</v>
      </c>
      <c r="W142" s="19">
        <f t="shared" si="32"/>
        <v>1.5914866517896862</v>
      </c>
      <c r="X142" s="19">
        <f t="shared" si="32"/>
        <v>1.7284002076751892</v>
      </c>
      <c r="Y142" s="19">
        <f t="shared" si="32"/>
        <v>1.6044269638757178</v>
      </c>
      <c r="Z142" s="19">
        <f t="shared" si="32"/>
        <v>1.4029517671001666</v>
      </c>
      <c r="AA142" s="19">
        <f t="shared" si="32"/>
        <v>1.1541136089016288</v>
      </c>
      <c r="AB142" s="19">
        <f t="shared" si="32"/>
        <v>0.95058601659292941</v>
      </c>
      <c r="AC142" s="12">
        <f>+SUM(E142:AB142)</f>
        <v>27.999999999999996</v>
      </c>
    </row>
    <row r="143" spans="2:29" outlineLevel="1" x14ac:dyDescent="0.25">
      <c r="B143" s="15">
        <f>+EDATE(B138,1)</f>
        <v>45717</v>
      </c>
      <c r="C143" s="8" t="s">
        <v>45</v>
      </c>
      <c r="D143" s="8">
        <v>20</v>
      </c>
      <c r="E143" s="50">
        <f t="shared" ref="E143:AB143" si="33">+E83</f>
        <v>2.9361257124838391E-2</v>
      </c>
      <c r="F143" s="50">
        <f t="shared" si="33"/>
        <v>2.7692710332229715E-2</v>
      </c>
      <c r="G143" s="50">
        <f t="shared" si="33"/>
        <v>2.6785161397696527E-2</v>
      </c>
      <c r="H143" s="50">
        <f t="shared" si="33"/>
        <v>2.6786989368939883E-2</v>
      </c>
      <c r="I143" s="50">
        <f t="shared" si="33"/>
        <v>2.9135775177511477E-2</v>
      </c>
      <c r="J143" s="50">
        <f t="shared" si="33"/>
        <v>3.4540443856715661E-2</v>
      </c>
      <c r="K143" s="50">
        <f t="shared" si="33"/>
        <v>3.8789035252325646E-2</v>
      </c>
      <c r="L143" s="50">
        <f t="shared" si="33"/>
        <v>3.957865839345593E-2</v>
      </c>
      <c r="M143" s="50">
        <f t="shared" si="33"/>
        <v>4.0957538271781398E-2</v>
      </c>
      <c r="N143" s="50">
        <f t="shared" si="33"/>
        <v>4.2166920044863825E-2</v>
      </c>
      <c r="O143" s="50">
        <f t="shared" si="33"/>
        <v>4.4150374939633218E-2</v>
      </c>
      <c r="P143" s="50">
        <f t="shared" si="33"/>
        <v>4.6294816466469102E-2</v>
      </c>
      <c r="Q143" s="50">
        <f t="shared" si="33"/>
        <v>4.5431875959152102E-2</v>
      </c>
      <c r="R143" s="50">
        <f t="shared" si="33"/>
        <v>4.3879728503346101E-2</v>
      </c>
      <c r="S143" s="50">
        <f t="shared" si="33"/>
        <v>4.4118506624640258E-2</v>
      </c>
      <c r="T143" s="50">
        <f t="shared" si="33"/>
        <v>4.5188432655351718E-2</v>
      </c>
      <c r="U143" s="50">
        <f t="shared" si="33"/>
        <v>4.624302558461979E-2</v>
      </c>
      <c r="V143" s="50">
        <f t="shared" si="33"/>
        <v>4.8247238962955179E-2</v>
      </c>
      <c r="W143" s="50">
        <f t="shared" si="33"/>
        <v>5.7096885328092907E-2</v>
      </c>
      <c r="X143" s="50">
        <f t="shared" si="33"/>
        <v>6.1739938045350239E-2</v>
      </c>
      <c r="Y143" s="50">
        <f t="shared" si="33"/>
        <v>5.7231881517227232E-2</v>
      </c>
      <c r="Z143" s="50">
        <f t="shared" si="33"/>
        <v>5.0129255438435008E-2</v>
      </c>
      <c r="AA143" s="50">
        <f t="shared" si="33"/>
        <v>4.1010488221716553E-2</v>
      </c>
      <c r="AB143" s="50">
        <f t="shared" si="33"/>
        <v>3.34430625326523E-2</v>
      </c>
      <c r="AC143" s="8">
        <f>+SUM(E143:AB143)*D143</f>
        <v>20.000000000000004</v>
      </c>
    </row>
    <row r="144" spans="2:29" outlineLevel="1" x14ac:dyDescent="0.25">
      <c r="B144" s="16"/>
      <c r="C144" s="8" t="s">
        <v>46</v>
      </c>
      <c r="D144" s="8">
        <v>5</v>
      </c>
      <c r="E144" s="50">
        <f t="shared" ref="E144:AB144" si="34">+E84</f>
        <v>3.0659473205105158E-2</v>
      </c>
      <c r="F144" s="50">
        <f t="shared" si="34"/>
        <v>2.8600001140869122E-2</v>
      </c>
      <c r="G144" s="50">
        <f t="shared" si="34"/>
        <v>2.7683858575034276E-2</v>
      </c>
      <c r="H144" s="50">
        <f t="shared" si="34"/>
        <v>2.7537802139610414E-2</v>
      </c>
      <c r="I144" s="50">
        <f t="shared" si="34"/>
        <v>2.8782539770184416E-2</v>
      </c>
      <c r="J144" s="50">
        <f t="shared" si="34"/>
        <v>3.2241585579716119E-2</v>
      </c>
      <c r="K144" s="50">
        <f t="shared" si="34"/>
        <v>3.645312931015221E-2</v>
      </c>
      <c r="L144" s="50">
        <f t="shared" si="34"/>
        <v>3.9012639181609042E-2</v>
      </c>
      <c r="M144" s="50">
        <f t="shared" si="34"/>
        <v>4.1549207589560662E-2</v>
      </c>
      <c r="N144" s="50">
        <f t="shared" si="34"/>
        <v>4.3042516751632572E-2</v>
      </c>
      <c r="O144" s="50">
        <f t="shared" si="34"/>
        <v>4.4973693586955334E-2</v>
      </c>
      <c r="P144" s="50">
        <f t="shared" si="34"/>
        <v>4.6808021710202923E-2</v>
      </c>
      <c r="Q144" s="50">
        <f t="shared" si="34"/>
        <v>4.6383383047344962E-2</v>
      </c>
      <c r="R144" s="50">
        <f t="shared" si="34"/>
        <v>4.4751654806610461E-2</v>
      </c>
      <c r="S144" s="50">
        <f t="shared" si="34"/>
        <v>4.4013077558728637E-2</v>
      </c>
      <c r="T144" s="50">
        <f t="shared" si="34"/>
        <v>4.428856091631931E-2</v>
      </c>
      <c r="U144" s="50">
        <f t="shared" si="34"/>
        <v>4.49735778579251E-2</v>
      </c>
      <c r="V144" s="50">
        <f t="shared" si="34"/>
        <v>4.6933206789217301E-2</v>
      </c>
      <c r="W144" s="50">
        <f t="shared" si="34"/>
        <v>5.6210586428141023E-2</v>
      </c>
      <c r="X144" s="50">
        <f t="shared" si="34"/>
        <v>6.1205656691958259E-2</v>
      </c>
      <c r="Y144" s="50">
        <f t="shared" si="34"/>
        <v>5.7018442088769522E-2</v>
      </c>
      <c r="Z144" s="50">
        <f t="shared" si="34"/>
        <v>4.9896672365740725E-2</v>
      </c>
      <c r="AA144" s="50">
        <f t="shared" si="34"/>
        <v>4.1622868086918119E-2</v>
      </c>
      <c r="AB144" s="50">
        <f t="shared" si="34"/>
        <v>3.5357844821693719E-2</v>
      </c>
      <c r="AC144" s="8">
        <f t="shared" si="17"/>
        <v>4.9999999999999964</v>
      </c>
    </row>
    <row r="145" spans="2:29" outlineLevel="1" x14ac:dyDescent="0.25">
      <c r="B145" s="16"/>
      <c r="C145" s="8" t="s">
        <v>47</v>
      </c>
      <c r="D145" s="8">
        <v>5</v>
      </c>
      <c r="E145" s="50">
        <f t="shared" ref="E145:AB145" si="35">+E85</f>
        <v>3.3281514565353124E-2</v>
      </c>
      <c r="F145" s="50">
        <f t="shared" si="35"/>
        <v>3.1140043873712407E-2</v>
      </c>
      <c r="G145" s="50">
        <f t="shared" si="35"/>
        <v>2.984335106750436E-2</v>
      </c>
      <c r="H145" s="50">
        <f t="shared" si="35"/>
        <v>2.9286927979133532E-2</v>
      </c>
      <c r="I145" s="50">
        <f t="shared" si="35"/>
        <v>2.9138028999542646E-2</v>
      </c>
      <c r="J145" s="50">
        <f t="shared" si="35"/>
        <v>3.0942883559119717E-2</v>
      </c>
      <c r="K145" s="50">
        <f t="shared" si="35"/>
        <v>3.4432484834348992E-2</v>
      </c>
      <c r="L145" s="50">
        <f t="shared" si="35"/>
        <v>3.8305304424032266E-2</v>
      </c>
      <c r="M145" s="50">
        <f t="shared" si="35"/>
        <v>4.1103790742913066E-2</v>
      </c>
      <c r="N145" s="50">
        <f t="shared" si="35"/>
        <v>4.2608444243851212E-2</v>
      </c>
      <c r="O145" s="50">
        <f t="shared" si="35"/>
        <v>4.3914681848814308E-2</v>
      </c>
      <c r="P145" s="50">
        <f t="shared" si="35"/>
        <v>4.5729867165388009E-2</v>
      </c>
      <c r="Q145" s="50">
        <f t="shared" si="35"/>
        <v>4.5741487779353565E-2</v>
      </c>
      <c r="R145" s="50">
        <f t="shared" si="35"/>
        <v>4.4277060725657284E-2</v>
      </c>
      <c r="S145" s="50">
        <f t="shared" si="35"/>
        <v>4.3144199391556254E-2</v>
      </c>
      <c r="T145" s="50">
        <f t="shared" si="35"/>
        <v>4.3279567369281124E-2</v>
      </c>
      <c r="U145" s="50">
        <f t="shared" si="35"/>
        <v>4.4109954506885138E-2</v>
      </c>
      <c r="V145" s="50">
        <f t="shared" si="35"/>
        <v>4.6298728840315946E-2</v>
      </c>
      <c r="W145" s="50">
        <f t="shared" si="35"/>
        <v>5.6176649878816001E-2</v>
      </c>
      <c r="X145" s="50">
        <f t="shared" si="35"/>
        <v>6.2194705000087863E-2</v>
      </c>
      <c r="Y145" s="50">
        <f t="shared" si="35"/>
        <v>5.7928891294023718E-2</v>
      </c>
      <c r="Z145" s="50">
        <f t="shared" si="35"/>
        <v>5.019499221712586E-2</v>
      </c>
      <c r="AA145" s="50">
        <f t="shared" si="35"/>
        <v>4.1853093029906328E-2</v>
      </c>
      <c r="AB145" s="50">
        <f t="shared" si="35"/>
        <v>3.507334666327714E-2</v>
      </c>
      <c r="AC145" s="8">
        <f t="shared" si="17"/>
        <v>4.9999999999999991</v>
      </c>
    </row>
    <row r="146" spans="2:29" outlineLevel="1" x14ac:dyDescent="0.25">
      <c r="B146" s="16"/>
      <c r="C146" s="8" t="s">
        <v>48</v>
      </c>
      <c r="D146" s="8">
        <v>1</v>
      </c>
      <c r="E146" s="50">
        <f t="shared" ref="E146:AB146" si="36">+E86</f>
        <v>3.367503361886829E-2</v>
      </c>
      <c r="F146" s="50">
        <f t="shared" si="36"/>
        <v>3.1245692535415936E-2</v>
      </c>
      <c r="G146" s="50">
        <f t="shared" si="36"/>
        <v>2.9861746203171599E-2</v>
      </c>
      <c r="H146" s="50">
        <f t="shared" si="36"/>
        <v>2.9235019370742008E-2</v>
      </c>
      <c r="I146" s="50">
        <f t="shared" si="36"/>
        <v>3.0186379118294998E-2</v>
      </c>
      <c r="J146" s="50">
        <f t="shared" si="36"/>
        <v>3.3123682717801174E-2</v>
      </c>
      <c r="K146" s="50">
        <f t="shared" si="36"/>
        <v>3.5563630818173868E-2</v>
      </c>
      <c r="L146" s="50">
        <f t="shared" si="36"/>
        <v>3.7375437025807548E-2</v>
      </c>
      <c r="M146" s="50">
        <f t="shared" si="36"/>
        <v>3.9557895894381336E-2</v>
      </c>
      <c r="N146" s="50">
        <f t="shared" si="36"/>
        <v>4.1330002492198488E-2</v>
      </c>
      <c r="O146" s="50">
        <f t="shared" si="36"/>
        <v>4.3273465010057272E-2</v>
      </c>
      <c r="P146" s="50">
        <f t="shared" si="36"/>
        <v>4.5278417057592932E-2</v>
      </c>
      <c r="Q146" s="50">
        <f t="shared" si="36"/>
        <v>4.5765189585786785E-2</v>
      </c>
      <c r="R146" s="50">
        <f t="shared" si="36"/>
        <v>4.421428774797561E-2</v>
      </c>
      <c r="S146" s="50">
        <f t="shared" si="36"/>
        <v>4.3245429527174986E-2</v>
      </c>
      <c r="T146" s="50">
        <f t="shared" si="36"/>
        <v>4.3554999005074702E-2</v>
      </c>
      <c r="U146" s="50">
        <f t="shared" si="36"/>
        <v>4.4435510161992771E-2</v>
      </c>
      <c r="V146" s="50">
        <f t="shared" si="36"/>
        <v>4.717219114348542E-2</v>
      </c>
      <c r="W146" s="50">
        <f t="shared" si="36"/>
        <v>5.6899741232983039E-2</v>
      </c>
      <c r="X146" s="50">
        <f t="shared" si="36"/>
        <v>6.1986738769463187E-2</v>
      </c>
      <c r="Y146" s="50">
        <f t="shared" si="36"/>
        <v>5.7208700429979269E-2</v>
      </c>
      <c r="Z146" s="50">
        <f t="shared" si="36"/>
        <v>4.9339560702577757E-2</v>
      </c>
      <c r="AA146" s="50">
        <f t="shared" si="36"/>
        <v>4.1368944501432053E-2</v>
      </c>
      <c r="AB146" s="50">
        <f t="shared" si="36"/>
        <v>3.5102305329568817E-2</v>
      </c>
      <c r="AC146" s="8">
        <f t="shared" si="17"/>
        <v>0.99999999999999978</v>
      </c>
    </row>
    <row r="147" spans="2:29" outlineLevel="1" x14ac:dyDescent="0.25">
      <c r="B147" s="12"/>
      <c r="C147" s="12" t="s">
        <v>15</v>
      </c>
      <c r="D147" s="12">
        <f>+SUM(D143:D146)</f>
        <v>31</v>
      </c>
      <c r="E147" s="19">
        <f>+SUMPRODUCT(E143:E146,$D143:$D146)</f>
        <v>0.94060511496792754</v>
      </c>
      <c r="F147" s="19">
        <f>+SUMPRODUCT(F143:F146,$D143:$D146)</f>
        <v>0.88380012425291787</v>
      </c>
      <c r="G147" s="19">
        <f t="shared" ref="G147:AB147" si="37">+SUMPRODUCT(G143:G146,$D143:$D146)</f>
        <v>0.85320102236979534</v>
      </c>
      <c r="H147" s="19">
        <f t="shared" si="37"/>
        <v>0.84909845734325939</v>
      </c>
      <c r="I147" s="19">
        <f t="shared" si="37"/>
        <v>0.90250472651715985</v>
      </c>
      <c r="J147" s="19">
        <f t="shared" si="37"/>
        <v>1.0398549055462936</v>
      </c>
      <c r="K147" s="19">
        <f t="shared" si="37"/>
        <v>1.1657724065871928</v>
      </c>
      <c r="L147" s="19">
        <f t="shared" si="37"/>
        <v>1.2155383229231327</v>
      </c>
      <c r="M147" s="19">
        <f t="shared" si="37"/>
        <v>1.271973652992378</v>
      </c>
      <c r="N147" s="19">
        <f t="shared" si="37"/>
        <v>1.3129232083668938</v>
      </c>
      <c r="O147" s="19">
        <f t="shared" si="37"/>
        <v>1.3707228409815699</v>
      </c>
      <c r="P147" s="19">
        <f t="shared" si="37"/>
        <v>1.4338641907649297</v>
      </c>
      <c r="Q147" s="19">
        <f t="shared" si="37"/>
        <v>1.4150270629023214</v>
      </c>
      <c r="R147" s="19">
        <f t="shared" si="37"/>
        <v>1.3669524354762363</v>
      </c>
      <c r="S147" s="19">
        <f t="shared" si="37"/>
        <v>1.3614019467714047</v>
      </c>
      <c r="T147" s="19">
        <f t="shared" si="37"/>
        <v>1.3851642935401114</v>
      </c>
      <c r="U147" s="19">
        <f t="shared" si="37"/>
        <v>1.4147136836784397</v>
      </c>
      <c r="V147" s="19">
        <f t="shared" si="37"/>
        <v>1.4782766485502554</v>
      </c>
      <c r="W147" s="19">
        <f t="shared" si="37"/>
        <v>1.7607736293296263</v>
      </c>
      <c r="X147" s="19">
        <f t="shared" si="37"/>
        <v>1.9137873081366987</v>
      </c>
      <c r="Y147" s="19">
        <f t="shared" si="37"/>
        <v>1.7765829976884902</v>
      </c>
      <c r="Z147" s="19">
        <f t="shared" si="37"/>
        <v>1.5523829923856107</v>
      </c>
      <c r="AA147" s="19">
        <f t="shared" si="37"/>
        <v>1.2789585145198852</v>
      </c>
      <c r="AB147" s="19">
        <f t="shared" si="37"/>
        <v>1.0561195134074692</v>
      </c>
      <c r="AC147" s="12">
        <f>+SUM(E147:AB147)</f>
        <v>30.999999999999996</v>
      </c>
    </row>
    <row r="148" spans="2:29" outlineLevel="1" x14ac:dyDescent="0.25">
      <c r="B148" s="15">
        <f>+EDATE(B143,1)</f>
        <v>45748</v>
      </c>
      <c r="C148" s="8" t="s">
        <v>45</v>
      </c>
      <c r="D148" s="8">
        <v>20</v>
      </c>
      <c r="E148" s="50">
        <f t="shared" ref="E148:AB148" si="38">+E88</f>
        <v>2.9361257124838391E-2</v>
      </c>
      <c r="F148" s="50">
        <f t="shared" si="38"/>
        <v>2.7692710332229715E-2</v>
      </c>
      <c r="G148" s="50">
        <f t="shared" si="38"/>
        <v>2.6785161397696527E-2</v>
      </c>
      <c r="H148" s="50">
        <f t="shared" si="38"/>
        <v>2.6786989368939883E-2</v>
      </c>
      <c r="I148" s="50">
        <f t="shared" si="38"/>
        <v>2.9135775177511477E-2</v>
      </c>
      <c r="J148" s="50">
        <f t="shared" si="38"/>
        <v>3.4540443856715661E-2</v>
      </c>
      <c r="K148" s="50">
        <f t="shared" si="38"/>
        <v>3.8789035252325646E-2</v>
      </c>
      <c r="L148" s="50">
        <f t="shared" si="38"/>
        <v>3.957865839345593E-2</v>
      </c>
      <c r="M148" s="50">
        <f t="shared" si="38"/>
        <v>4.0957538271781398E-2</v>
      </c>
      <c r="N148" s="50">
        <f t="shared" si="38"/>
        <v>4.2166920044863825E-2</v>
      </c>
      <c r="O148" s="50">
        <f t="shared" si="38"/>
        <v>4.4150374939633218E-2</v>
      </c>
      <c r="P148" s="50">
        <f t="shared" si="38"/>
        <v>4.6294816466469102E-2</v>
      </c>
      <c r="Q148" s="50">
        <f t="shared" si="38"/>
        <v>4.5431875959152102E-2</v>
      </c>
      <c r="R148" s="50">
        <f t="shared" si="38"/>
        <v>4.3879728503346101E-2</v>
      </c>
      <c r="S148" s="50">
        <f t="shared" si="38"/>
        <v>4.4118506624640258E-2</v>
      </c>
      <c r="T148" s="50">
        <f t="shared" si="38"/>
        <v>4.5188432655351718E-2</v>
      </c>
      <c r="U148" s="50">
        <f t="shared" si="38"/>
        <v>4.624302558461979E-2</v>
      </c>
      <c r="V148" s="50">
        <f t="shared" si="38"/>
        <v>4.8247238962955179E-2</v>
      </c>
      <c r="W148" s="50">
        <f t="shared" si="38"/>
        <v>5.7096885328092907E-2</v>
      </c>
      <c r="X148" s="50">
        <f t="shared" si="38"/>
        <v>6.1739938045350239E-2</v>
      </c>
      <c r="Y148" s="50">
        <f t="shared" si="38"/>
        <v>5.7231881517227232E-2</v>
      </c>
      <c r="Z148" s="50">
        <f t="shared" si="38"/>
        <v>5.0129255438435008E-2</v>
      </c>
      <c r="AA148" s="50">
        <f t="shared" si="38"/>
        <v>4.1010488221716553E-2</v>
      </c>
      <c r="AB148" s="50">
        <f t="shared" si="38"/>
        <v>3.34430625326523E-2</v>
      </c>
      <c r="AC148" s="8">
        <f>+SUM(E148:AB148)*D148</f>
        <v>20.000000000000004</v>
      </c>
    </row>
    <row r="149" spans="2:29" outlineLevel="1" x14ac:dyDescent="0.25">
      <c r="B149" s="16"/>
      <c r="C149" s="8" t="s">
        <v>46</v>
      </c>
      <c r="D149" s="8">
        <v>4</v>
      </c>
      <c r="E149" s="50">
        <f t="shared" ref="E149:AB149" si="39">+E89</f>
        <v>3.0659473205105158E-2</v>
      </c>
      <c r="F149" s="50">
        <f t="shared" si="39"/>
        <v>2.8600001140869122E-2</v>
      </c>
      <c r="G149" s="50">
        <f t="shared" si="39"/>
        <v>2.7683858575034276E-2</v>
      </c>
      <c r="H149" s="50">
        <f t="shared" si="39"/>
        <v>2.7537802139610414E-2</v>
      </c>
      <c r="I149" s="50">
        <f t="shared" si="39"/>
        <v>2.8782539770184416E-2</v>
      </c>
      <c r="J149" s="50">
        <f t="shared" si="39"/>
        <v>3.2241585579716119E-2</v>
      </c>
      <c r="K149" s="50">
        <f t="shared" si="39"/>
        <v>3.645312931015221E-2</v>
      </c>
      <c r="L149" s="50">
        <f t="shared" si="39"/>
        <v>3.9012639181609042E-2</v>
      </c>
      <c r="M149" s="50">
        <f t="shared" si="39"/>
        <v>4.1549207589560662E-2</v>
      </c>
      <c r="N149" s="50">
        <f t="shared" si="39"/>
        <v>4.3042516751632572E-2</v>
      </c>
      <c r="O149" s="50">
        <f t="shared" si="39"/>
        <v>4.4973693586955334E-2</v>
      </c>
      <c r="P149" s="50">
        <f t="shared" si="39"/>
        <v>4.6808021710202923E-2</v>
      </c>
      <c r="Q149" s="50">
        <f t="shared" si="39"/>
        <v>4.6383383047344962E-2</v>
      </c>
      <c r="R149" s="50">
        <f t="shared" si="39"/>
        <v>4.4751654806610461E-2</v>
      </c>
      <c r="S149" s="50">
        <f t="shared" si="39"/>
        <v>4.4013077558728637E-2</v>
      </c>
      <c r="T149" s="50">
        <f t="shared" si="39"/>
        <v>4.428856091631931E-2</v>
      </c>
      <c r="U149" s="50">
        <f t="shared" si="39"/>
        <v>4.49735778579251E-2</v>
      </c>
      <c r="V149" s="50">
        <f t="shared" si="39"/>
        <v>4.6933206789217301E-2</v>
      </c>
      <c r="W149" s="50">
        <f t="shared" si="39"/>
        <v>5.6210586428141023E-2</v>
      </c>
      <c r="X149" s="50">
        <f t="shared" si="39"/>
        <v>6.1205656691958259E-2</v>
      </c>
      <c r="Y149" s="50">
        <f t="shared" si="39"/>
        <v>5.7018442088769522E-2</v>
      </c>
      <c r="Z149" s="50">
        <f t="shared" si="39"/>
        <v>4.9896672365740725E-2</v>
      </c>
      <c r="AA149" s="50">
        <f t="shared" si="39"/>
        <v>4.1622868086918119E-2</v>
      </c>
      <c r="AB149" s="50">
        <f t="shared" si="39"/>
        <v>3.5357844821693719E-2</v>
      </c>
      <c r="AC149" s="8">
        <f t="shared" si="17"/>
        <v>3.9999999999999969</v>
      </c>
    </row>
    <row r="150" spans="2:29" outlineLevel="1" x14ac:dyDescent="0.25">
      <c r="B150" s="16"/>
      <c r="C150" s="8" t="s">
        <v>47</v>
      </c>
      <c r="D150" s="8">
        <v>4</v>
      </c>
      <c r="E150" s="50">
        <f t="shared" ref="E150:AB150" si="40">+E90</f>
        <v>3.3281514565353124E-2</v>
      </c>
      <c r="F150" s="50">
        <f t="shared" si="40"/>
        <v>3.1140043873712407E-2</v>
      </c>
      <c r="G150" s="50">
        <f t="shared" si="40"/>
        <v>2.984335106750436E-2</v>
      </c>
      <c r="H150" s="50">
        <f t="shared" si="40"/>
        <v>2.9286927979133532E-2</v>
      </c>
      <c r="I150" s="50">
        <f t="shared" si="40"/>
        <v>2.9138028999542646E-2</v>
      </c>
      <c r="J150" s="50">
        <f t="shared" si="40"/>
        <v>3.0942883559119717E-2</v>
      </c>
      <c r="K150" s="50">
        <f t="shared" si="40"/>
        <v>3.4432484834348992E-2</v>
      </c>
      <c r="L150" s="50">
        <f t="shared" si="40"/>
        <v>3.8305304424032266E-2</v>
      </c>
      <c r="M150" s="50">
        <f t="shared" si="40"/>
        <v>4.1103790742913066E-2</v>
      </c>
      <c r="N150" s="50">
        <f t="shared" si="40"/>
        <v>4.2608444243851212E-2</v>
      </c>
      <c r="O150" s="50">
        <f t="shared" si="40"/>
        <v>4.3914681848814308E-2</v>
      </c>
      <c r="P150" s="50">
        <f t="shared" si="40"/>
        <v>4.5729867165388009E-2</v>
      </c>
      <c r="Q150" s="50">
        <f t="shared" si="40"/>
        <v>4.5741487779353565E-2</v>
      </c>
      <c r="R150" s="50">
        <f t="shared" si="40"/>
        <v>4.4277060725657284E-2</v>
      </c>
      <c r="S150" s="50">
        <f t="shared" si="40"/>
        <v>4.3144199391556254E-2</v>
      </c>
      <c r="T150" s="50">
        <f t="shared" si="40"/>
        <v>4.3279567369281124E-2</v>
      </c>
      <c r="U150" s="50">
        <f t="shared" si="40"/>
        <v>4.4109954506885138E-2</v>
      </c>
      <c r="V150" s="50">
        <f t="shared" si="40"/>
        <v>4.6298728840315946E-2</v>
      </c>
      <c r="W150" s="50">
        <f t="shared" si="40"/>
        <v>5.6176649878816001E-2</v>
      </c>
      <c r="X150" s="50">
        <f t="shared" si="40"/>
        <v>6.2194705000087863E-2</v>
      </c>
      <c r="Y150" s="50">
        <f t="shared" si="40"/>
        <v>5.7928891294023718E-2</v>
      </c>
      <c r="Z150" s="50">
        <f t="shared" si="40"/>
        <v>5.019499221712586E-2</v>
      </c>
      <c r="AA150" s="50">
        <f t="shared" si="40"/>
        <v>4.1853093029906328E-2</v>
      </c>
      <c r="AB150" s="50">
        <f t="shared" si="40"/>
        <v>3.507334666327714E-2</v>
      </c>
      <c r="AC150" s="8">
        <f t="shared" si="17"/>
        <v>3.9999999999999991</v>
      </c>
    </row>
    <row r="151" spans="2:29" outlineLevel="1" x14ac:dyDescent="0.25">
      <c r="B151" s="16"/>
      <c r="C151" s="8" t="s">
        <v>48</v>
      </c>
      <c r="D151" s="8">
        <v>2</v>
      </c>
      <c r="E151" s="50">
        <f t="shared" ref="E151:AB151" si="41">+E91</f>
        <v>3.367503361886829E-2</v>
      </c>
      <c r="F151" s="50">
        <f t="shared" si="41"/>
        <v>3.1245692535415936E-2</v>
      </c>
      <c r="G151" s="50">
        <f t="shared" si="41"/>
        <v>2.9861746203171599E-2</v>
      </c>
      <c r="H151" s="50">
        <f t="shared" si="41"/>
        <v>2.9235019370742008E-2</v>
      </c>
      <c r="I151" s="50">
        <f t="shared" si="41"/>
        <v>3.0186379118294998E-2</v>
      </c>
      <c r="J151" s="50">
        <f t="shared" si="41"/>
        <v>3.3123682717801174E-2</v>
      </c>
      <c r="K151" s="50">
        <f t="shared" si="41"/>
        <v>3.5563630818173868E-2</v>
      </c>
      <c r="L151" s="50">
        <f t="shared" si="41"/>
        <v>3.7375437025807548E-2</v>
      </c>
      <c r="M151" s="50">
        <f t="shared" si="41"/>
        <v>3.9557895894381336E-2</v>
      </c>
      <c r="N151" s="50">
        <f t="shared" si="41"/>
        <v>4.1330002492198488E-2</v>
      </c>
      <c r="O151" s="50">
        <f t="shared" si="41"/>
        <v>4.3273465010057272E-2</v>
      </c>
      <c r="P151" s="50">
        <f t="shared" si="41"/>
        <v>4.5278417057592932E-2</v>
      </c>
      <c r="Q151" s="50">
        <f t="shared" si="41"/>
        <v>4.5765189585786785E-2</v>
      </c>
      <c r="R151" s="50">
        <f t="shared" si="41"/>
        <v>4.421428774797561E-2</v>
      </c>
      <c r="S151" s="50">
        <f t="shared" si="41"/>
        <v>4.3245429527174986E-2</v>
      </c>
      <c r="T151" s="50">
        <f t="shared" si="41"/>
        <v>4.3554999005074702E-2</v>
      </c>
      <c r="U151" s="50">
        <f t="shared" si="41"/>
        <v>4.4435510161992771E-2</v>
      </c>
      <c r="V151" s="50">
        <f t="shared" si="41"/>
        <v>4.717219114348542E-2</v>
      </c>
      <c r="W151" s="50">
        <f t="shared" si="41"/>
        <v>5.6899741232983039E-2</v>
      </c>
      <c r="X151" s="50">
        <f t="shared" si="41"/>
        <v>6.1986738769463187E-2</v>
      </c>
      <c r="Y151" s="50">
        <f t="shared" si="41"/>
        <v>5.7208700429979269E-2</v>
      </c>
      <c r="Z151" s="50">
        <f t="shared" si="41"/>
        <v>4.9339560702577757E-2</v>
      </c>
      <c r="AA151" s="50">
        <f t="shared" si="41"/>
        <v>4.1368944501432053E-2</v>
      </c>
      <c r="AB151" s="50">
        <f t="shared" si="41"/>
        <v>3.5102305329568817E-2</v>
      </c>
      <c r="AC151" s="8">
        <f t="shared" si="17"/>
        <v>1.9999999999999996</v>
      </c>
    </row>
    <row r="152" spans="2:29" outlineLevel="1" x14ac:dyDescent="0.25">
      <c r="B152" s="12"/>
      <c r="C152" s="12" t="s">
        <v>15</v>
      </c>
      <c r="D152" s="12">
        <f>+SUM(D148:D151)</f>
        <v>30</v>
      </c>
      <c r="E152" s="19">
        <f>+SUMPRODUCT(E148:E151,$D148:$D151)</f>
        <v>0.91033916081633748</v>
      </c>
      <c r="F152" s="19">
        <f>+SUMPRODUCT(F148:F151,$D148:$D151)</f>
        <v>0.85530577177375222</v>
      </c>
      <c r="G152" s="19">
        <f t="shared" ref="G152:AB152" si="42">+SUMPRODUCT(G148:G151,$D148:$D151)</f>
        <v>0.82553555893042829</v>
      </c>
      <c r="H152" s="19">
        <f t="shared" si="42"/>
        <v>0.82150874659525752</v>
      </c>
      <c r="I152" s="19">
        <f t="shared" si="42"/>
        <v>0.8747705368657277</v>
      </c>
      <c r="J152" s="19">
        <f t="shared" si="42"/>
        <v>1.0097941191252591</v>
      </c>
      <c r="K152" s="19">
        <f t="shared" si="42"/>
        <v>1.1304504232608654</v>
      </c>
      <c r="L152" s="19">
        <f t="shared" si="42"/>
        <v>1.1755958163432989</v>
      </c>
      <c r="M152" s="19">
        <f t="shared" si="42"/>
        <v>1.2288785505542854</v>
      </c>
      <c r="N152" s="19">
        <f t="shared" si="42"/>
        <v>1.2686022498636089</v>
      </c>
      <c r="O152" s="19">
        <f t="shared" si="42"/>
        <v>1.3251079305558575</v>
      </c>
      <c r="P152" s="19">
        <f t="shared" si="42"/>
        <v>1.3866047189469317</v>
      </c>
      <c r="Q152" s="19">
        <f t="shared" si="42"/>
        <v>1.3686673816614097</v>
      </c>
      <c r="R152" s="19">
        <f t="shared" si="42"/>
        <v>1.3221380076919442</v>
      </c>
      <c r="S152" s="19">
        <f t="shared" si="42"/>
        <v>1.317490099348295</v>
      </c>
      <c r="T152" s="19">
        <f t="shared" si="42"/>
        <v>1.3411511642595855</v>
      </c>
      <c r="U152" s="19">
        <f t="shared" si="42"/>
        <v>1.3700656614756224</v>
      </c>
      <c r="V152" s="19">
        <f t="shared" si="42"/>
        <v>1.4322169040642074</v>
      </c>
      <c r="W152" s="19">
        <f t="shared" si="42"/>
        <v>1.7052861342556522</v>
      </c>
      <c r="X152" s="19">
        <f t="shared" si="42"/>
        <v>1.8523736852141155</v>
      </c>
      <c r="Y152" s="19">
        <f t="shared" si="42"/>
        <v>1.7188443647356764</v>
      </c>
      <c r="Z152" s="19">
        <f t="shared" si="42"/>
        <v>1.501630888505322</v>
      </c>
      <c r="AA152" s="19">
        <f t="shared" si="42"/>
        <v>1.2368514979044929</v>
      </c>
      <c r="AB152" s="19">
        <f t="shared" si="42"/>
        <v>1.020790627252067</v>
      </c>
      <c r="AC152" s="12">
        <f>+SUM(E152:AB152)</f>
        <v>30</v>
      </c>
    </row>
    <row r="153" spans="2:29" outlineLevel="1" x14ac:dyDescent="0.25">
      <c r="B153" s="15">
        <f>+EDATE(B148,1)</f>
        <v>45778</v>
      </c>
      <c r="C153" s="8" t="s">
        <v>45</v>
      </c>
      <c r="D153" s="8">
        <v>21</v>
      </c>
      <c r="E153" s="50">
        <f t="shared" ref="E153:AB153" si="43">+E93</f>
        <v>2.9361257124838391E-2</v>
      </c>
      <c r="F153" s="50">
        <f t="shared" si="43"/>
        <v>2.7692710332229715E-2</v>
      </c>
      <c r="G153" s="50">
        <f t="shared" si="43"/>
        <v>2.6785161397696527E-2</v>
      </c>
      <c r="H153" s="50">
        <f t="shared" si="43"/>
        <v>2.6786989368939883E-2</v>
      </c>
      <c r="I153" s="50">
        <f t="shared" si="43"/>
        <v>2.9135775177511477E-2</v>
      </c>
      <c r="J153" s="50">
        <f t="shared" si="43"/>
        <v>3.4540443856715661E-2</v>
      </c>
      <c r="K153" s="50">
        <f t="shared" si="43"/>
        <v>3.8789035252325646E-2</v>
      </c>
      <c r="L153" s="50">
        <f t="shared" si="43"/>
        <v>3.957865839345593E-2</v>
      </c>
      <c r="M153" s="50">
        <f t="shared" si="43"/>
        <v>4.0957538271781398E-2</v>
      </c>
      <c r="N153" s="50">
        <f t="shared" si="43"/>
        <v>4.2166920044863825E-2</v>
      </c>
      <c r="O153" s="50">
        <f t="shared" si="43"/>
        <v>4.4150374939633218E-2</v>
      </c>
      <c r="P153" s="50">
        <f t="shared" si="43"/>
        <v>4.6294816466469102E-2</v>
      </c>
      <c r="Q153" s="50">
        <f t="shared" si="43"/>
        <v>4.5431875959152102E-2</v>
      </c>
      <c r="R153" s="50">
        <f t="shared" si="43"/>
        <v>4.3879728503346101E-2</v>
      </c>
      <c r="S153" s="50">
        <f t="shared" si="43"/>
        <v>4.4118506624640258E-2</v>
      </c>
      <c r="T153" s="50">
        <f t="shared" si="43"/>
        <v>4.5188432655351718E-2</v>
      </c>
      <c r="U153" s="50">
        <f t="shared" si="43"/>
        <v>4.624302558461979E-2</v>
      </c>
      <c r="V153" s="50">
        <f t="shared" si="43"/>
        <v>4.8247238962955179E-2</v>
      </c>
      <c r="W153" s="50">
        <f t="shared" si="43"/>
        <v>5.7096885328092907E-2</v>
      </c>
      <c r="X153" s="50">
        <f t="shared" si="43"/>
        <v>6.1739938045350239E-2</v>
      </c>
      <c r="Y153" s="50">
        <f t="shared" si="43"/>
        <v>5.7231881517227232E-2</v>
      </c>
      <c r="Z153" s="50">
        <f t="shared" si="43"/>
        <v>5.0129255438435008E-2</v>
      </c>
      <c r="AA153" s="50">
        <f t="shared" si="43"/>
        <v>4.1010488221716553E-2</v>
      </c>
      <c r="AB153" s="50">
        <f t="shared" si="43"/>
        <v>3.34430625326523E-2</v>
      </c>
      <c r="AC153" s="8">
        <f>+SUM(E153:AB153)*D153</f>
        <v>21.000000000000004</v>
      </c>
    </row>
    <row r="154" spans="2:29" outlineLevel="1" x14ac:dyDescent="0.25">
      <c r="B154" s="16"/>
      <c r="C154" s="8" t="s">
        <v>46</v>
      </c>
      <c r="D154" s="8">
        <v>5</v>
      </c>
      <c r="E154" s="50">
        <f t="shared" ref="E154:AB154" si="44">+E94</f>
        <v>3.0659473205105158E-2</v>
      </c>
      <c r="F154" s="50">
        <f t="shared" si="44"/>
        <v>2.8600001140869122E-2</v>
      </c>
      <c r="G154" s="50">
        <f t="shared" si="44"/>
        <v>2.7683858575034276E-2</v>
      </c>
      <c r="H154" s="50">
        <f t="shared" si="44"/>
        <v>2.7537802139610414E-2</v>
      </c>
      <c r="I154" s="50">
        <f t="shared" si="44"/>
        <v>2.8782539770184416E-2</v>
      </c>
      <c r="J154" s="50">
        <f t="shared" si="44"/>
        <v>3.2241585579716119E-2</v>
      </c>
      <c r="K154" s="50">
        <f t="shared" si="44"/>
        <v>3.645312931015221E-2</v>
      </c>
      <c r="L154" s="50">
        <f t="shared" si="44"/>
        <v>3.9012639181609042E-2</v>
      </c>
      <c r="M154" s="50">
        <f t="shared" si="44"/>
        <v>4.1549207589560662E-2</v>
      </c>
      <c r="N154" s="50">
        <f t="shared" si="44"/>
        <v>4.3042516751632572E-2</v>
      </c>
      <c r="O154" s="50">
        <f t="shared" si="44"/>
        <v>4.4973693586955334E-2</v>
      </c>
      <c r="P154" s="50">
        <f t="shared" si="44"/>
        <v>4.6808021710202923E-2</v>
      </c>
      <c r="Q154" s="50">
        <f t="shared" si="44"/>
        <v>4.6383383047344962E-2</v>
      </c>
      <c r="R154" s="50">
        <f t="shared" si="44"/>
        <v>4.4751654806610461E-2</v>
      </c>
      <c r="S154" s="50">
        <f t="shared" si="44"/>
        <v>4.4013077558728637E-2</v>
      </c>
      <c r="T154" s="50">
        <f t="shared" si="44"/>
        <v>4.428856091631931E-2</v>
      </c>
      <c r="U154" s="50">
        <f t="shared" si="44"/>
        <v>4.49735778579251E-2</v>
      </c>
      <c r="V154" s="50">
        <f t="shared" si="44"/>
        <v>4.6933206789217301E-2</v>
      </c>
      <c r="W154" s="50">
        <f t="shared" si="44"/>
        <v>5.6210586428141023E-2</v>
      </c>
      <c r="X154" s="50">
        <f t="shared" si="44"/>
        <v>6.1205656691958259E-2</v>
      </c>
      <c r="Y154" s="50">
        <f t="shared" si="44"/>
        <v>5.7018442088769522E-2</v>
      </c>
      <c r="Z154" s="50">
        <f t="shared" si="44"/>
        <v>4.9896672365740725E-2</v>
      </c>
      <c r="AA154" s="50">
        <f t="shared" si="44"/>
        <v>4.1622868086918119E-2</v>
      </c>
      <c r="AB154" s="50">
        <f t="shared" si="44"/>
        <v>3.5357844821693719E-2</v>
      </c>
      <c r="AC154" s="8">
        <f>+SUM(E154:AB154)*D154</f>
        <v>4.9999999999999964</v>
      </c>
    </row>
    <row r="155" spans="2:29" outlineLevel="1" x14ac:dyDescent="0.25">
      <c r="B155" s="16"/>
      <c r="C155" s="8" t="s">
        <v>47</v>
      </c>
      <c r="D155" s="8">
        <v>4</v>
      </c>
      <c r="E155" s="50">
        <f t="shared" ref="E155:AB155" si="45">+E95</f>
        <v>3.3281514565353124E-2</v>
      </c>
      <c r="F155" s="50">
        <f t="shared" si="45"/>
        <v>3.1140043873712407E-2</v>
      </c>
      <c r="G155" s="50">
        <f t="shared" si="45"/>
        <v>2.984335106750436E-2</v>
      </c>
      <c r="H155" s="50">
        <f t="shared" si="45"/>
        <v>2.9286927979133532E-2</v>
      </c>
      <c r="I155" s="50">
        <f t="shared" si="45"/>
        <v>2.9138028999542646E-2</v>
      </c>
      <c r="J155" s="50">
        <f t="shared" si="45"/>
        <v>3.0942883559119717E-2</v>
      </c>
      <c r="K155" s="50">
        <f t="shared" si="45"/>
        <v>3.4432484834348992E-2</v>
      </c>
      <c r="L155" s="50">
        <f t="shared" si="45"/>
        <v>3.8305304424032266E-2</v>
      </c>
      <c r="M155" s="50">
        <f t="shared" si="45"/>
        <v>4.1103790742913066E-2</v>
      </c>
      <c r="N155" s="50">
        <f t="shared" si="45"/>
        <v>4.2608444243851212E-2</v>
      </c>
      <c r="O155" s="50">
        <f t="shared" si="45"/>
        <v>4.3914681848814308E-2</v>
      </c>
      <c r="P155" s="50">
        <f t="shared" si="45"/>
        <v>4.5729867165388009E-2</v>
      </c>
      <c r="Q155" s="50">
        <f t="shared" si="45"/>
        <v>4.5741487779353565E-2</v>
      </c>
      <c r="R155" s="50">
        <f t="shared" si="45"/>
        <v>4.4277060725657284E-2</v>
      </c>
      <c r="S155" s="50">
        <f t="shared" si="45"/>
        <v>4.3144199391556254E-2</v>
      </c>
      <c r="T155" s="50">
        <f t="shared" si="45"/>
        <v>4.3279567369281124E-2</v>
      </c>
      <c r="U155" s="50">
        <f t="shared" si="45"/>
        <v>4.4109954506885138E-2</v>
      </c>
      <c r="V155" s="50">
        <f t="shared" si="45"/>
        <v>4.6298728840315946E-2</v>
      </c>
      <c r="W155" s="50">
        <f t="shared" si="45"/>
        <v>5.6176649878816001E-2</v>
      </c>
      <c r="X155" s="50">
        <f t="shared" si="45"/>
        <v>6.2194705000087863E-2</v>
      </c>
      <c r="Y155" s="50">
        <f t="shared" si="45"/>
        <v>5.7928891294023718E-2</v>
      </c>
      <c r="Z155" s="50">
        <f t="shared" si="45"/>
        <v>5.019499221712586E-2</v>
      </c>
      <c r="AA155" s="50">
        <f t="shared" si="45"/>
        <v>4.1853093029906328E-2</v>
      </c>
      <c r="AB155" s="50">
        <f t="shared" si="45"/>
        <v>3.507334666327714E-2</v>
      </c>
      <c r="AC155" s="8">
        <f>+SUM(E155:AB155)*D155</f>
        <v>3.9999999999999991</v>
      </c>
    </row>
    <row r="156" spans="2:29" outlineLevel="1" x14ac:dyDescent="0.25">
      <c r="B156" s="16"/>
      <c r="C156" s="8" t="s">
        <v>48</v>
      </c>
      <c r="D156" s="8">
        <v>1</v>
      </c>
      <c r="E156" s="50">
        <f t="shared" ref="E156:AB156" si="46">+E96</f>
        <v>3.367503361886829E-2</v>
      </c>
      <c r="F156" s="50">
        <f t="shared" si="46"/>
        <v>3.1245692535415936E-2</v>
      </c>
      <c r="G156" s="50">
        <f t="shared" si="46"/>
        <v>2.9861746203171599E-2</v>
      </c>
      <c r="H156" s="50">
        <f t="shared" si="46"/>
        <v>2.9235019370742008E-2</v>
      </c>
      <c r="I156" s="50">
        <f t="shared" si="46"/>
        <v>3.0186379118294998E-2</v>
      </c>
      <c r="J156" s="50">
        <f t="shared" si="46"/>
        <v>3.3123682717801174E-2</v>
      </c>
      <c r="K156" s="50">
        <f t="shared" si="46"/>
        <v>3.5563630818173868E-2</v>
      </c>
      <c r="L156" s="50">
        <f t="shared" si="46"/>
        <v>3.7375437025807548E-2</v>
      </c>
      <c r="M156" s="50">
        <f t="shared" si="46"/>
        <v>3.9557895894381336E-2</v>
      </c>
      <c r="N156" s="50">
        <f t="shared" si="46"/>
        <v>4.1330002492198488E-2</v>
      </c>
      <c r="O156" s="50">
        <f t="shared" si="46"/>
        <v>4.3273465010057272E-2</v>
      </c>
      <c r="P156" s="50">
        <f t="shared" si="46"/>
        <v>4.5278417057592932E-2</v>
      </c>
      <c r="Q156" s="50">
        <f t="shared" si="46"/>
        <v>4.5765189585786785E-2</v>
      </c>
      <c r="R156" s="50">
        <f t="shared" si="46"/>
        <v>4.421428774797561E-2</v>
      </c>
      <c r="S156" s="50">
        <f t="shared" si="46"/>
        <v>4.3245429527174986E-2</v>
      </c>
      <c r="T156" s="50">
        <f t="shared" si="46"/>
        <v>4.3554999005074702E-2</v>
      </c>
      <c r="U156" s="50">
        <f t="shared" si="46"/>
        <v>4.4435510161992771E-2</v>
      </c>
      <c r="V156" s="50">
        <f t="shared" si="46"/>
        <v>4.717219114348542E-2</v>
      </c>
      <c r="W156" s="50">
        <f t="shared" si="46"/>
        <v>5.6899741232983039E-2</v>
      </c>
      <c r="X156" s="50">
        <f t="shared" si="46"/>
        <v>6.1986738769463187E-2</v>
      </c>
      <c r="Y156" s="50">
        <f t="shared" si="46"/>
        <v>5.7208700429979269E-2</v>
      </c>
      <c r="Z156" s="50">
        <f t="shared" si="46"/>
        <v>4.9339560702577757E-2</v>
      </c>
      <c r="AA156" s="50">
        <f t="shared" si="46"/>
        <v>4.1368944501432053E-2</v>
      </c>
      <c r="AB156" s="50">
        <f t="shared" si="46"/>
        <v>3.5102305329568817E-2</v>
      </c>
      <c r="AC156" s="8">
        <f>+SUM(E156:AB156)*D156</f>
        <v>0.99999999999999978</v>
      </c>
    </row>
    <row r="157" spans="2:29" outlineLevel="1" x14ac:dyDescent="0.25">
      <c r="B157" s="12"/>
      <c r="C157" s="12" t="s">
        <v>15</v>
      </c>
      <c r="D157" s="12">
        <f>+SUM(D153:D156)</f>
        <v>31</v>
      </c>
      <c r="E157" s="19">
        <f>+SUMPRODUCT(E153:E156,$D153:$D156)</f>
        <v>0.93668485752741271</v>
      </c>
      <c r="F157" s="19">
        <f>+SUMPRODUCT(F153:F156,$D153:$D156)</f>
        <v>0.88035279071143524</v>
      </c>
      <c r="G157" s="19">
        <f t="shared" ref="G157:AB157" si="47">+SUMPRODUCT(G153:G156,$D153:$D156)</f>
        <v>0.85014283269998747</v>
      </c>
      <c r="H157" s="19">
        <f t="shared" si="47"/>
        <v>0.8465985187330658</v>
      </c>
      <c r="I157" s="19">
        <f t="shared" si="47"/>
        <v>0.90250247269512873</v>
      </c>
      <c r="J157" s="19">
        <f t="shared" si="47"/>
        <v>1.0434524658438895</v>
      </c>
      <c r="K157" s="19">
        <f t="shared" si="47"/>
        <v>1.1701289570051694</v>
      </c>
      <c r="L157" s="19">
        <f t="shared" si="47"/>
        <v>1.2168116768925561</v>
      </c>
      <c r="M157" s="19">
        <f t="shared" si="47"/>
        <v>1.2718274005212462</v>
      </c>
      <c r="N157" s="19">
        <f t="shared" si="47"/>
        <v>1.3124816841679066</v>
      </c>
      <c r="O157" s="19">
        <f t="shared" si="47"/>
        <v>1.3709585340723887</v>
      </c>
      <c r="P157" s="19">
        <f t="shared" si="47"/>
        <v>1.4344291400660107</v>
      </c>
      <c r="Q157" s="19">
        <f t="shared" si="47"/>
        <v>1.4147174510821199</v>
      </c>
      <c r="R157" s="19">
        <f t="shared" si="47"/>
        <v>1.3665551032539252</v>
      </c>
      <c r="S157" s="19">
        <f t="shared" si="47"/>
        <v>1.3623762540044884</v>
      </c>
      <c r="T157" s="19">
        <f t="shared" si="47"/>
        <v>1.387073158826182</v>
      </c>
      <c r="U157" s="19">
        <f t="shared" si="47"/>
        <v>1.4168467547561745</v>
      </c>
      <c r="V157" s="19">
        <f t="shared" si="47"/>
        <v>1.4802251586728945</v>
      </c>
      <c r="W157" s="19">
        <f t="shared" si="47"/>
        <v>1.7616938647789031</v>
      </c>
      <c r="X157" s="19">
        <f t="shared" si="47"/>
        <v>1.9133325411819608</v>
      </c>
      <c r="Y157" s="19">
        <f t="shared" si="47"/>
        <v>1.7758859879116937</v>
      </c>
      <c r="Z157" s="19">
        <f t="shared" si="47"/>
        <v>1.55231725560692</v>
      </c>
      <c r="AA157" s="19">
        <f t="shared" si="47"/>
        <v>1.2781159097116954</v>
      </c>
      <c r="AB157" s="19">
        <f t="shared" si="47"/>
        <v>1.0544892292768444</v>
      </c>
      <c r="AC157" s="12">
        <f>+SUM(E157:AB157)</f>
        <v>30.999999999999993</v>
      </c>
    </row>
    <row r="158" spans="2:29" outlineLevel="1" x14ac:dyDescent="0.25">
      <c r="B158" s="15">
        <f>+EDATE(B153,1)</f>
        <v>45809</v>
      </c>
      <c r="C158" s="8" t="s">
        <v>45</v>
      </c>
      <c r="D158" s="8">
        <v>18</v>
      </c>
      <c r="E158" s="50">
        <f t="shared" ref="E158:AB158" si="48">+E98</f>
        <v>2.9361257124838391E-2</v>
      </c>
      <c r="F158" s="50">
        <f t="shared" si="48"/>
        <v>2.7692710332229715E-2</v>
      </c>
      <c r="G158" s="50">
        <f t="shared" si="48"/>
        <v>2.6785161397696527E-2</v>
      </c>
      <c r="H158" s="50">
        <f t="shared" si="48"/>
        <v>2.6786989368939883E-2</v>
      </c>
      <c r="I158" s="50">
        <f t="shared" si="48"/>
        <v>2.9135775177511477E-2</v>
      </c>
      <c r="J158" s="50">
        <f t="shared" si="48"/>
        <v>3.4540443856715661E-2</v>
      </c>
      <c r="K158" s="50">
        <f t="shared" si="48"/>
        <v>3.8789035252325646E-2</v>
      </c>
      <c r="L158" s="50">
        <f t="shared" si="48"/>
        <v>3.957865839345593E-2</v>
      </c>
      <c r="M158" s="50">
        <f t="shared" si="48"/>
        <v>4.0957538271781398E-2</v>
      </c>
      <c r="N158" s="50">
        <f t="shared" si="48"/>
        <v>4.2166920044863825E-2</v>
      </c>
      <c r="O158" s="50">
        <f t="shared" si="48"/>
        <v>4.4150374939633218E-2</v>
      </c>
      <c r="P158" s="50">
        <f t="shared" si="48"/>
        <v>4.6294816466469102E-2</v>
      </c>
      <c r="Q158" s="50">
        <f t="shared" si="48"/>
        <v>4.5431875959152102E-2</v>
      </c>
      <c r="R158" s="50">
        <f t="shared" si="48"/>
        <v>4.3879728503346101E-2</v>
      </c>
      <c r="S158" s="50">
        <f t="shared" si="48"/>
        <v>4.4118506624640258E-2</v>
      </c>
      <c r="T158" s="50">
        <f t="shared" si="48"/>
        <v>4.5188432655351718E-2</v>
      </c>
      <c r="U158" s="50">
        <f t="shared" si="48"/>
        <v>4.624302558461979E-2</v>
      </c>
      <c r="V158" s="50">
        <f t="shared" si="48"/>
        <v>4.8247238962955179E-2</v>
      </c>
      <c r="W158" s="50">
        <f t="shared" si="48"/>
        <v>5.7096885328092907E-2</v>
      </c>
      <c r="X158" s="50">
        <f t="shared" si="48"/>
        <v>6.1739938045350239E-2</v>
      </c>
      <c r="Y158" s="50">
        <f t="shared" si="48"/>
        <v>5.7231881517227232E-2</v>
      </c>
      <c r="Z158" s="50">
        <f t="shared" si="48"/>
        <v>5.0129255438435008E-2</v>
      </c>
      <c r="AA158" s="50">
        <f t="shared" si="48"/>
        <v>4.1010488221716553E-2</v>
      </c>
      <c r="AB158" s="50">
        <f t="shared" si="48"/>
        <v>3.34430625326523E-2</v>
      </c>
      <c r="AC158" s="8">
        <f>+SUM(E158:AB158)*D158</f>
        <v>18.000000000000004</v>
      </c>
    </row>
    <row r="159" spans="2:29" outlineLevel="1" x14ac:dyDescent="0.25">
      <c r="B159" s="16"/>
      <c r="C159" s="8" t="s">
        <v>46</v>
      </c>
      <c r="D159" s="8">
        <v>4</v>
      </c>
      <c r="E159" s="50">
        <f t="shared" ref="E159:AB159" si="49">+E99</f>
        <v>3.0659473205105158E-2</v>
      </c>
      <c r="F159" s="50">
        <f t="shared" si="49"/>
        <v>2.8600001140869122E-2</v>
      </c>
      <c r="G159" s="50">
        <f t="shared" si="49"/>
        <v>2.7683858575034276E-2</v>
      </c>
      <c r="H159" s="50">
        <f t="shared" si="49"/>
        <v>2.7537802139610414E-2</v>
      </c>
      <c r="I159" s="50">
        <f t="shared" si="49"/>
        <v>2.8782539770184416E-2</v>
      </c>
      <c r="J159" s="50">
        <f t="shared" si="49"/>
        <v>3.2241585579716119E-2</v>
      </c>
      <c r="K159" s="50">
        <f t="shared" si="49"/>
        <v>3.645312931015221E-2</v>
      </c>
      <c r="L159" s="50">
        <f t="shared" si="49"/>
        <v>3.9012639181609042E-2</v>
      </c>
      <c r="M159" s="50">
        <f t="shared" si="49"/>
        <v>4.1549207589560662E-2</v>
      </c>
      <c r="N159" s="50">
        <f t="shared" si="49"/>
        <v>4.3042516751632572E-2</v>
      </c>
      <c r="O159" s="50">
        <f t="shared" si="49"/>
        <v>4.4973693586955334E-2</v>
      </c>
      <c r="P159" s="50">
        <f t="shared" si="49"/>
        <v>4.6808021710202923E-2</v>
      </c>
      <c r="Q159" s="50">
        <f t="shared" si="49"/>
        <v>4.6383383047344962E-2</v>
      </c>
      <c r="R159" s="50">
        <f t="shared" si="49"/>
        <v>4.4751654806610461E-2</v>
      </c>
      <c r="S159" s="50">
        <f t="shared" si="49"/>
        <v>4.4013077558728637E-2</v>
      </c>
      <c r="T159" s="50">
        <f t="shared" si="49"/>
        <v>4.428856091631931E-2</v>
      </c>
      <c r="U159" s="50">
        <f t="shared" si="49"/>
        <v>4.49735778579251E-2</v>
      </c>
      <c r="V159" s="50">
        <f t="shared" si="49"/>
        <v>4.6933206789217301E-2</v>
      </c>
      <c r="W159" s="50">
        <f t="shared" si="49"/>
        <v>5.6210586428141023E-2</v>
      </c>
      <c r="X159" s="50">
        <f t="shared" si="49"/>
        <v>6.1205656691958259E-2</v>
      </c>
      <c r="Y159" s="50">
        <f t="shared" si="49"/>
        <v>5.7018442088769522E-2</v>
      </c>
      <c r="Z159" s="50">
        <f t="shared" si="49"/>
        <v>4.9896672365740725E-2</v>
      </c>
      <c r="AA159" s="50">
        <f t="shared" si="49"/>
        <v>4.1622868086918119E-2</v>
      </c>
      <c r="AB159" s="50">
        <f t="shared" si="49"/>
        <v>3.5357844821693719E-2</v>
      </c>
      <c r="AC159" s="8">
        <f>+SUM(E159:AB159)*D159</f>
        <v>3.9999999999999969</v>
      </c>
    </row>
    <row r="160" spans="2:29" outlineLevel="1" x14ac:dyDescent="0.25">
      <c r="B160" s="16"/>
      <c r="C160" s="8" t="s">
        <v>47</v>
      </c>
      <c r="D160" s="8">
        <v>5</v>
      </c>
      <c r="E160" s="50">
        <f t="shared" ref="E160:AB160" si="50">+E100</f>
        <v>3.3281514565353124E-2</v>
      </c>
      <c r="F160" s="50">
        <f t="shared" si="50"/>
        <v>3.1140043873712407E-2</v>
      </c>
      <c r="G160" s="50">
        <f t="shared" si="50"/>
        <v>2.984335106750436E-2</v>
      </c>
      <c r="H160" s="50">
        <f t="shared" si="50"/>
        <v>2.9286927979133532E-2</v>
      </c>
      <c r="I160" s="50">
        <f t="shared" si="50"/>
        <v>2.9138028999542646E-2</v>
      </c>
      <c r="J160" s="50">
        <f t="shared" si="50"/>
        <v>3.0942883559119717E-2</v>
      </c>
      <c r="K160" s="50">
        <f t="shared" si="50"/>
        <v>3.4432484834348992E-2</v>
      </c>
      <c r="L160" s="50">
        <f t="shared" si="50"/>
        <v>3.8305304424032266E-2</v>
      </c>
      <c r="M160" s="50">
        <f t="shared" si="50"/>
        <v>4.1103790742913066E-2</v>
      </c>
      <c r="N160" s="50">
        <f t="shared" si="50"/>
        <v>4.2608444243851212E-2</v>
      </c>
      <c r="O160" s="50">
        <f t="shared" si="50"/>
        <v>4.3914681848814308E-2</v>
      </c>
      <c r="P160" s="50">
        <f t="shared" si="50"/>
        <v>4.5729867165388009E-2</v>
      </c>
      <c r="Q160" s="50">
        <f t="shared" si="50"/>
        <v>4.5741487779353565E-2</v>
      </c>
      <c r="R160" s="50">
        <f t="shared" si="50"/>
        <v>4.4277060725657284E-2</v>
      </c>
      <c r="S160" s="50">
        <f t="shared" si="50"/>
        <v>4.3144199391556254E-2</v>
      </c>
      <c r="T160" s="50">
        <f t="shared" si="50"/>
        <v>4.3279567369281124E-2</v>
      </c>
      <c r="U160" s="50">
        <f t="shared" si="50"/>
        <v>4.4109954506885138E-2</v>
      </c>
      <c r="V160" s="50">
        <f t="shared" si="50"/>
        <v>4.6298728840315946E-2</v>
      </c>
      <c r="W160" s="50">
        <f t="shared" si="50"/>
        <v>5.6176649878816001E-2</v>
      </c>
      <c r="X160" s="50">
        <f t="shared" si="50"/>
        <v>6.2194705000087863E-2</v>
      </c>
      <c r="Y160" s="50">
        <f t="shared" si="50"/>
        <v>5.7928891294023718E-2</v>
      </c>
      <c r="Z160" s="50">
        <f t="shared" si="50"/>
        <v>5.019499221712586E-2</v>
      </c>
      <c r="AA160" s="50">
        <f t="shared" si="50"/>
        <v>4.1853093029906328E-2</v>
      </c>
      <c r="AB160" s="50">
        <f t="shared" si="50"/>
        <v>3.507334666327714E-2</v>
      </c>
      <c r="AC160" s="8">
        <f>+SUM(E160:AB160)*D160</f>
        <v>4.9999999999999991</v>
      </c>
    </row>
    <row r="161" spans="2:29" outlineLevel="1" x14ac:dyDescent="0.25">
      <c r="B161" s="16"/>
      <c r="C161" s="8" t="s">
        <v>48</v>
      </c>
      <c r="D161" s="8">
        <v>3</v>
      </c>
      <c r="E161" s="50">
        <f t="shared" ref="E161:AB161" si="51">+E101</f>
        <v>3.367503361886829E-2</v>
      </c>
      <c r="F161" s="50">
        <f t="shared" si="51"/>
        <v>3.1245692535415936E-2</v>
      </c>
      <c r="G161" s="50">
        <f t="shared" si="51"/>
        <v>2.9861746203171599E-2</v>
      </c>
      <c r="H161" s="50">
        <f t="shared" si="51"/>
        <v>2.9235019370742008E-2</v>
      </c>
      <c r="I161" s="50">
        <f t="shared" si="51"/>
        <v>3.0186379118294998E-2</v>
      </c>
      <c r="J161" s="50">
        <f t="shared" si="51"/>
        <v>3.3123682717801174E-2</v>
      </c>
      <c r="K161" s="50">
        <f t="shared" si="51"/>
        <v>3.5563630818173868E-2</v>
      </c>
      <c r="L161" s="50">
        <f t="shared" si="51"/>
        <v>3.7375437025807548E-2</v>
      </c>
      <c r="M161" s="50">
        <f t="shared" si="51"/>
        <v>3.9557895894381336E-2</v>
      </c>
      <c r="N161" s="50">
        <f t="shared" si="51"/>
        <v>4.1330002492198488E-2</v>
      </c>
      <c r="O161" s="50">
        <f t="shared" si="51"/>
        <v>4.3273465010057272E-2</v>
      </c>
      <c r="P161" s="50">
        <f t="shared" si="51"/>
        <v>4.5278417057592932E-2</v>
      </c>
      <c r="Q161" s="50">
        <f t="shared" si="51"/>
        <v>4.5765189585786785E-2</v>
      </c>
      <c r="R161" s="50">
        <f t="shared" si="51"/>
        <v>4.421428774797561E-2</v>
      </c>
      <c r="S161" s="50">
        <f t="shared" si="51"/>
        <v>4.3245429527174986E-2</v>
      </c>
      <c r="T161" s="50">
        <f t="shared" si="51"/>
        <v>4.3554999005074702E-2</v>
      </c>
      <c r="U161" s="50">
        <f t="shared" si="51"/>
        <v>4.4435510161992771E-2</v>
      </c>
      <c r="V161" s="50">
        <f t="shared" si="51"/>
        <v>4.717219114348542E-2</v>
      </c>
      <c r="W161" s="50">
        <f t="shared" si="51"/>
        <v>5.6899741232983039E-2</v>
      </c>
      <c r="X161" s="50">
        <f t="shared" si="51"/>
        <v>6.1986738769463187E-2</v>
      </c>
      <c r="Y161" s="50">
        <f t="shared" si="51"/>
        <v>5.7208700429979269E-2</v>
      </c>
      <c r="Z161" s="50">
        <f t="shared" si="51"/>
        <v>4.9339560702577757E-2</v>
      </c>
      <c r="AA161" s="50">
        <f t="shared" si="51"/>
        <v>4.1368944501432053E-2</v>
      </c>
      <c r="AB161" s="50">
        <f t="shared" si="51"/>
        <v>3.5102305329568817E-2</v>
      </c>
      <c r="AC161" s="8">
        <f>+SUM(E161:AB161)*D161</f>
        <v>2.9999999999999991</v>
      </c>
    </row>
    <row r="162" spans="2:29" outlineLevel="1" x14ac:dyDescent="0.25">
      <c r="B162" s="12"/>
      <c r="C162" s="12" t="s">
        <v>15</v>
      </c>
      <c r="D162" s="12">
        <f>+SUM(D158:D161)</f>
        <v>30</v>
      </c>
      <c r="E162" s="19">
        <f>+SUMPRODUCT(E158:E161,$D158:$D161)</f>
        <v>0.91857319475088206</v>
      </c>
      <c r="F162" s="19">
        <f>+SUMPRODUCT(F158:F161,$D158:$D161)</f>
        <v>0.8623060875184213</v>
      </c>
      <c r="G162" s="19">
        <f t="shared" ref="G162:AB162" si="52">+SUMPRODUCT(G158:G161,$D158:$D161)</f>
        <v>0.83167033340571117</v>
      </c>
      <c r="H162" s="19">
        <f t="shared" si="52"/>
        <v>0.82645671520725328</v>
      </c>
      <c r="I162" s="19">
        <f t="shared" si="52"/>
        <v>0.87582339462854242</v>
      </c>
      <c r="J162" s="19">
        <f t="shared" si="52"/>
        <v>1.0047797976887485</v>
      </c>
      <c r="K162" s="19">
        <f t="shared" si="52"/>
        <v>1.1228684684087369</v>
      </c>
      <c r="L162" s="19">
        <f t="shared" si="52"/>
        <v>1.1721192410062269</v>
      </c>
      <c r="M162" s="19">
        <f t="shared" si="52"/>
        <v>1.2276251606480171</v>
      </c>
      <c r="N162" s="19">
        <f t="shared" si="52"/>
        <v>1.2682068565099305</v>
      </c>
      <c r="O162" s="19">
        <f t="shared" si="52"/>
        <v>1.3239953275354623</v>
      </c>
      <c r="P162" s="19">
        <f t="shared" si="52"/>
        <v>1.3850233702369743</v>
      </c>
      <c r="Q162" s="19">
        <f t="shared" si="52"/>
        <v>1.3693103071082458</v>
      </c>
      <c r="R162" s="19">
        <f t="shared" si="52"/>
        <v>1.322869899158885</v>
      </c>
      <c r="S162" s="19">
        <f t="shared" si="52"/>
        <v>1.3156427150177454</v>
      </c>
      <c r="T162" s="19">
        <f t="shared" si="52"/>
        <v>1.3376088653232379</v>
      </c>
      <c r="U162" s="19">
        <f t="shared" si="52"/>
        <v>1.3661250749752607</v>
      </c>
      <c r="V162" s="19">
        <f t="shared" si="52"/>
        <v>1.4291933461220985</v>
      </c>
      <c r="W162" s="19">
        <f t="shared" si="52"/>
        <v>1.7041687547112656</v>
      </c>
      <c r="X162" s="19">
        <f t="shared" si="52"/>
        <v>1.8530752528929662</v>
      </c>
      <c r="Y162" s="19">
        <f t="shared" si="52"/>
        <v>1.7195181934252248</v>
      </c>
      <c r="Z162" s="19">
        <f t="shared" si="52"/>
        <v>1.5009069305481555</v>
      </c>
      <c r="AA162" s="19">
        <f t="shared" si="52"/>
        <v>1.2380525589923981</v>
      </c>
      <c r="AB162" s="19">
        <f t="shared" si="52"/>
        <v>1.0240801541796083</v>
      </c>
      <c r="AC162" s="12">
        <f>+SUM(E162:AB162)</f>
        <v>29.999999999999993</v>
      </c>
    </row>
    <row r="163" spans="2:29" outlineLevel="1" x14ac:dyDescent="0.25">
      <c r="B163" s="15">
        <f>+EDATE(B158,1)</f>
        <v>45839</v>
      </c>
      <c r="C163" s="8" t="s">
        <v>45</v>
      </c>
      <c r="D163" s="8">
        <v>23</v>
      </c>
      <c r="E163" s="50">
        <f t="shared" ref="E163:AB163" si="53">+E103</f>
        <v>2.9361257124838391E-2</v>
      </c>
      <c r="F163" s="50">
        <f t="shared" si="53"/>
        <v>2.7692710332229715E-2</v>
      </c>
      <c r="G163" s="50">
        <f t="shared" si="53"/>
        <v>2.6785161397696527E-2</v>
      </c>
      <c r="H163" s="50">
        <f t="shared" si="53"/>
        <v>2.6786989368939883E-2</v>
      </c>
      <c r="I163" s="50">
        <f t="shared" si="53"/>
        <v>2.9135775177511477E-2</v>
      </c>
      <c r="J163" s="50">
        <f t="shared" si="53"/>
        <v>3.4540443856715661E-2</v>
      </c>
      <c r="K163" s="50">
        <f t="shared" si="53"/>
        <v>3.8789035252325646E-2</v>
      </c>
      <c r="L163" s="50">
        <f t="shared" si="53"/>
        <v>3.957865839345593E-2</v>
      </c>
      <c r="M163" s="50">
        <f t="shared" si="53"/>
        <v>4.0957538271781398E-2</v>
      </c>
      <c r="N163" s="50">
        <f t="shared" si="53"/>
        <v>4.2166920044863825E-2</v>
      </c>
      <c r="O163" s="50">
        <f t="shared" si="53"/>
        <v>4.4150374939633218E-2</v>
      </c>
      <c r="P163" s="50">
        <f t="shared" si="53"/>
        <v>4.6294816466469102E-2</v>
      </c>
      <c r="Q163" s="50">
        <f t="shared" si="53"/>
        <v>4.5431875959152102E-2</v>
      </c>
      <c r="R163" s="50">
        <f t="shared" si="53"/>
        <v>4.3879728503346101E-2</v>
      </c>
      <c r="S163" s="50">
        <f t="shared" si="53"/>
        <v>4.4118506624640258E-2</v>
      </c>
      <c r="T163" s="50">
        <f t="shared" si="53"/>
        <v>4.5188432655351718E-2</v>
      </c>
      <c r="U163" s="50">
        <f t="shared" si="53"/>
        <v>4.624302558461979E-2</v>
      </c>
      <c r="V163" s="50">
        <f t="shared" si="53"/>
        <v>4.8247238962955179E-2</v>
      </c>
      <c r="W163" s="50">
        <f t="shared" si="53"/>
        <v>5.7096885328092907E-2</v>
      </c>
      <c r="X163" s="50">
        <f t="shared" si="53"/>
        <v>6.1739938045350239E-2</v>
      </c>
      <c r="Y163" s="50">
        <f t="shared" si="53"/>
        <v>5.7231881517227232E-2</v>
      </c>
      <c r="Z163" s="50">
        <f t="shared" si="53"/>
        <v>5.0129255438435008E-2</v>
      </c>
      <c r="AA163" s="50">
        <f t="shared" si="53"/>
        <v>4.1010488221716553E-2</v>
      </c>
      <c r="AB163" s="50">
        <f t="shared" si="53"/>
        <v>3.34430625326523E-2</v>
      </c>
      <c r="AC163" s="8">
        <f>+SUM(E163:AB163)*D163</f>
        <v>23.000000000000004</v>
      </c>
    </row>
    <row r="164" spans="2:29" outlineLevel="1" x14ac:dyDescent="0.25">
      <c r="B164" s="16"/>
      <c r="C164" s="8" t="s">
        <v>46</v>
      </c>
      <c r="D164" s="8">
        <v>4</v>
      </c>
      <c r="E164" s="50">
        <f t="shared" ref="E164:AB164" si="54">+E104</f>
        <v>3.0659473205105158E-2</v>
      </c>
      <c r="F164" s="50">
        <f t="shared" si="54"/>
        <v>2.8600001140869122E-2</v>
      </c>
      <c r="G164" s="50">
        <f t="shared" si="54"/>
        <v>2.7683858575034276E-2</v>
      </c>
      <c r="H164" s="50">
        <f t="shared" si="54"/>
        <v>2.7537802139610414E-2</v>
      </c>
      <c r="I164" s="50">
        <f t="shared" si="54"/>
        <v>2.8782539770184416E-2</v>
      </c>
      <c r="J164" s="50">
        <f t="shared" si="54"/>
        <v>3.2241585579716119E-2</v>
      </c>
      <c r="K164" s="50">
        <f t="shared" si="54"/>
        <v>3.645312931015221E-2</v>
      </c>
      <c r="L164" s="50">
        <f t="shared" si="54"/>
        <v>3.9012639181609042E-2</v>
      </c>
      <c r="M164" s="50">
        <f t="shared" si="54"/>
        <v>4.1549207589560662E-2</v>
      </c>
      <c r="N164" s="50">
        <f t="shared" si="54"/>
        <v>4.3042516751632572E-2</v>
      </c>
      <c r="O164" s="50">
        <f t="shared" si="54"/>
        <v>4.4973693586955334E-2</v>
      </c>
      <c r="P164" s="50">
        <f t="shared" si="54"/>
        <v>4.6808021710202923E-2</v>
      </c>
      <c r="Q164" s="50">
        <f t="shared" si="54"/>
        <v>4.6383383047344962E-2</v>
      </c>
      <c r="R164" s="50">
        <f t="shared" si="54"/>
        <v>4.4751654806610461E-2</v>
      </c>
      <c r="S164" s="50">
        <f t="shared" si="54"/>
        <v>4.4013077558728637E-2</v>
      </c>
      <c r="T164" s="50">
        <f t="shared" si="54"/>
        <v>4.428856091631931E-2</v>
      </c>
      <c r="U164" s="50">
        <f t="shared" si="54"/>
        <v>4.49735778579251E-2</v>
      </c>
      <c r="V164" s="50">
        <f t="shared" si="54"/>
        <v>4.6933206789217301E-2</v>
      </c>
      <c r="W164" s="50">
        <f t="shared" si="54"/>
        <v>5.6210586428141023E-2</v>
      </c>
      <c r="X164" s="50">
        <f t="shared" si="54"/>
        <v>6.1205656691958259E-2</v>
      </c>
      <c r="Y164" s="50">
        <f t="shared" si="54"/>
        <v>5.7018442088769522E-2</v>
      </c>
      <c r="Z164" s="50">
        <f t="shared" si="54"/>
        <v>4.9896672365740725E-2</v>
      </c>
      <c r="AA164" s="50">
        <f t="shared" si="54"/>
        <v>4.1622868086918119E-2</v>
      </c>
      <c r="AB164" s="50">
        <f t="shared" si="54"/>
        <v>3.5357844821693719E-2</v>
      </c>
      <c r="AC164" s="8">
        <f>+SUM(E164:AB164)*D164</f>
        <v>3.9999999999999969</v>
      </c>
    </row>
    <row r="165" spans="2:29" outlineLevel="1" x14ac:dyDescent="0.25">
      <c r="B165" s="16"/>
      <c r="C165" s="8" t="s">
        <v>47</v>
      </c>
      <c r="D165" s="8">
        <v>4</v>
      </c>
      <c r="E165" s="50">
        <f t="shared" ref="E165:AB165" si="55">+E105</f>
        <v>3.3281514565353124E-2</v>
      </c>
      <c r="F165" s="50">
        <f t="shared" si="55"/>
        <v>3.1140043873712407E-2</v>
      </c>
      <c r="G165" s="50">
        <f t="shared" si="55"/>
        <v>2.984335106750436E-2</v>
      </c>
      <c r="H165" s="50">
        <f t="shared" si="55"/>
        <v>2.9286927979133532E-2</v>
      </c>
      <c r="I165" s="50">
        <f t="shared" si="55"/>
        <v>2.9138028999542646E-2</v>
      </c>
      <c r="J165" s="50">
        <f t="shared" si="55"/>
        <v>3.0942883559119717E-2</v>
      </c>
      <c r="K165" s="50">
        <f t="shared" si="55"/>
        <v>3.4432484834348992E-2</v>
      </c>
      <c r="L165" s="50">
        <f t="shared" si="55"/>
        <v>3.8305304424032266E-2</v>
      </c>
      <c r="M165" s="50">
        <f t="shared" si="55"/>
        <v>4.1103790742913066E-2</v>
      </c>
      <c r="N165" s="50">
        <f t="shared" si="55"/>
        <v>4.2608444243851212E-2</v>
      </c>
      <c r="O165" s="50">
        <f t="shared" si="55"/>
        <v>4.3914681848814308E-2</v>
      </c>
      <c r="P165" s="50">
        <f t="shared" si="55"/>
        <v>4.5729867165388009E-2</v>
      </c>
      <c r="Q165" s="50">
        <f t="shared" si="55"/>
        <v>4.5741487779353565E-2</v>
      </c>
      <c r="R165" s="50">
        <f t="shared" si="55"/>
        <v>4.4277060725657284E-2</v>
      </c>
      <c r="S165" s="50">
        <f t="shared" si="55"/>
        <v>4.3144199391556254E-2</v>
      </c>
      <c r="T165" s="50">
        <f t="shared" si="55"/>
        <v>4.3279567369281124E-2</v>
      </c>
      <c r="U165" s="50">
        <f t="shared" si="55"/>
        <v>4.4109954506885138E-2</v>
      </c>
      <c r="V165" s="50">
        <f t="shared" si="55"/>
        <v>4.6298728840315946E-2</v>
      </c>
      <c r="W165" s="50">
        <f t="shared" si="55"/>
        <v>5.6176649878816001E-2</v>
      </c>
      <c r="X165" s="50">
        <f t="shared" si="55"/>
        <v>6.2194705000087863E-2</v>
      </c>
      <c r="Y165" s="50">
        <f t="shared" si="55"/>
        <v>5.7928891294023718E-2</v>
      </c>
      <c r="Z165" s="50">
        <f t="shared" si="55"/>
        <v>5.019499221712586E-2</v>
      </c>
      <c r="AA165" s="50">
        <f t="shared" si="55"/>
        <v>4.1853093029906328E-2</v>
      </c>
      <c r="AB165" s="50">
        <f t="shared" si="55"/>
        <v>3.507334666327714E-2</v>
      </c>
      <c r="AC165" s="8">
        <f>+SUM(E165:AB165)*D165</f>
        <v>3.9999999999999991</v>
      </c>
    </row>
    <row r="166" spans="2:29" outlineLevel="1" x14ac:dyDescent="0.25">
      <c r="B166" s="16"/>
      <c r="C166" s="8" t="s">
        <v>48</v>
      </c>
      <c r="D166" s="8">
        <v>0</v>
      </c>
      <c r="E166" s="50">
        <f t="shared" ref="E166:AB166" si="56">+E106</f>
        <v>3.367503361886829E-2</v>
      </c>
      <c r="F166" s="50">
        <f t="shared" si="56"/>
        <v>3.1245692535415936E-2</v>
      </c>
      <c r="G166" s="50">
        <f t="shared" si="56"/>
        <v>2.9861746203171599E-2</v>
      </c>
      <c r="H166" s="50">
        <f t="shared" si="56"/>
        <v>2.9235019370742008E-2</v>
      </c>
      <c r="I166" s="50">
        <f t="shared" si="56"/>
        <v>3.0186379118294998E-2</v>
      </c>
      <c r="J166" s="50">
        <f t="shared" si="56"/>
        <v>3.3123682717801174E-2</v>
      </c>
      <c r="K166" s="50">
        <f t="shared" si="56"/>
        <v>3.5563630818173868E-2</v>
      </c>
      <c r="L166" s="50">
        <f t="shared" si="56"/>
        <v>3.7375437025807548E-2</v>
      </c>
      <c r="M166" s="50">
        <f t="shared" si="56"/>
        <v>3.9557895894381336E-2</v>
      </c>
      <c r="N166" s="50">
        <f t="shared" si="56"/>
        <v>4.1330002492198488E-2</v>
      </c>
      <c r="O166" s="50">
        <f t="shared" si="56"/>
        <v>4.3273465010057272E-2</v>
      </c>
      <c r="P166" s="50">
        <f t="shared" si="56"/>
        <v>4.5278417057592932E-2</v>
      </c>
      <c r="Q166" s="50">
        <f t="shared" si="56"/>
        <v>4.5765189585786785E-2</v>
      </c>
      <c r="R166" s="50">
        <f t="shared" si="56"/>
        <v>4.421428774797561E-2</v>
      </c>
      <c r="S166" s="50">
        <f t="shared" si="56"/>
        <v>4.3245429527174986E-2</v>
      </c>
      <c r="T166" s="50">
        <f t="shared" si="56"/>
        <v>4.3554999005074702E-2</v>
      </c>
      <c r="U166" s="50">
        <f t="shared" si="56"/>
        <v>4.4435510161992771E-2</v>
      </c>
      <c r="V166" s="50">
        <f t="shared" si="56"/>
        <v>4.717219114348542E-2</v>
      </c>
      <c r="W166" s="50">
        <f t="shared" si="56"/>
        <v>5.6899741232983039E-2</v>
      </c>
      <c r="X166" s="50">
        <f t="shared" si="56"/>
        <v>6.1986738769463187E-2</v>
      </c>
      <c r="Y166" s="50">
        <f t="shared" si="56"/>
        <v>5.7208700429979269E-2</v>
      </c>
      <c r="Z166" s="50">
        <f t="shared" si="56"/>
        <v>4.9339560702577757E-2</v>
      </c>
      <c r="AA166" s="50">
        <f t="shared" si="56"/>
        <v>4.1368944501432053E-2</v>
      </c>
      <c r="AB166" s="50">
        <f t="shared" si="56"/>
        <v>3.5102305329568817E-2</v>
      </c>
      <c r="AC166" s="8">
        <f>+SUM(E166:AB166)*D166</f>
        <v>0</v>
      </c>
    </row>
    <row r="167" spans="2:29" outlineLevel="1" x14ac:dyDescent="0.25">
      <c r="B167" s="12"/>
      <c r="C167" s="12" t="s">
        <v>15</v>
      </c>
      <c r="D167" s="12">
        <f>+SUM(D163:D166)</f>
        <v>31</v>
      </c>
      <c r="E167" s="19">
        <f>+SUMPRODUCT(E163:E166,$D163:$D166)</f>
        <v>0.93107286495311614</v>
      </c>
      <c r="F167" s="19">
        <f>+SUMPRODUCT(F163:F166,$D163:$D166)</f>
        <v>0.87589251769960963</v>
      </c>
      <c r="G167" s="19">
        <f t="shared" ref="G167:AB167" si="57">+SUMPRODUCT(G163:G166,$D163:$D166)</f>
        <v>0.84616755071717464</v>
      </c>
      <c r="H167" s="19">
        <f t="shared" si="57"/>
        <v>0.84339967596059306</v>
      </c>
      <c r="I167" s="19">
        <f t="shared" si="57"/>
        <v>0.90180510416167226</v>
      </c>
      <c r="J167" s="19">
        <f t="shared" si="57"/>
        <v>1.0471680852598035</v>
      </c>
      <c r="K167" s="19">
        <f t="shared" si="57"/>
        <v>1.1756902673814946</v>
      </c>
      <c r="L167" s="19">
        <f t="shared" si="57"/>
        <v>1.2195809174720518</v>
      </c>
      <c r="M167" s="19">
        <f t="shared" si="57"/>
        <v>1.2726353735808669</v>
      </c>
      <c r="N167" s="19">
        <f t="shared" si="57"/>
        <v>1.3124430050138032</v>
      </c>
      <c r="O167" s="19">
        <f t="shared" si="57"/>
        <v>1.3710121253546426</v>
      </c>
      <c r="P167" s="19">
        <f t="shared" si="57"/>
        <v>1.4349323342311531</v>
      </c>
      <c r="Q167" s="19">
        <f t="shared" si="57"/>
        <v>1.4134326303672924</v>
      </c>
      <c r="R167" s="19">
        <f t="shared" si="57"/>
        <v>1.3653486177060314</v>
      </c>
      <c r="S167" s="19">
        <f t="shared" si="57"/>
        <v>1.3633547601678653</v>
      </c>
      <c r="T167" s="19">
        <f t="shared" si="57"/>
        <v>1.3896064642154913</v>
      </c>
      <c r="U167" s="19">
        <f t="shared" si="57"/>
        <v>1.4199237179054962</v>
      </c>
      <c r="V167" s="19">
        <f t="shared" si="57"/>
        <v>1.4826142386661021</v>
      </c>
      <c r="W167" s="19">
        <f t="shared" si="57"/>
        <v>1.762777307773965</v>
      </c>
      <c r="X167" s="19">
        <f t="shared" si="57"/>
        <v>1.9136200218112398</v>
      </c>
      <c r="Y167" s="19">
        <f t="shared" si="57"/>
        <v>1.7761226084273993</v>
      </c>
      <c r="Z167" s="19">
        <f t="shared" si="57"/>
        <v>1.5533395334154716</v>
      </c>
      <c r="AA167" s="19">
        <f t="shared" si="57"/>
        <v>1.2771450735667784</v>
      </c>
      <c r="AB167" s="19">
        <f t="shared" si="57"/>
        <v>1.0509152041908862</v>
      </c>
      <c r="AC167" s="12">
        <f>+SUM(E167:AB167)</f>
        <v>31.000000000000004</v>
      </c>
    </row>
    <row r="168" spans="2:29" outlineLevel="1" x14ac:dyDescent="0.25">
      <c r="B168" s="15">
        <f>+EDATE(B163,1)</f>
        <v>45870</v>
      </c>
      <c r="C168" s="8" t="s">
        <v>45</v>
      </c>
      <c r="D168" s="8">
        <v>19</v>
      </c>
      <c r="E168" s="50">
        <f t="shared" ref="E168:AB168" si="58">+E108</f>
        <v>2.9361257124838391E-2</v>
      </c>
      <c r="F168" s="50">
        <f t="shared" si="58"/>
        <v>2.7692710332229715E-2</v>
      </c>
      <c r="G168" s="50">
        <f t="shared" si="58"/>
        <v>2.6785161397696527E-2</v>
      </c>
      <c r="H168" s="50">
        <f t="shared" si="58"/>
        <v>2.6786989368939883E-2</v>
      </c>
      <c r="I168" s="50">
        <f t="shared" si="58"/>
        <v>2.9135775177511477E-2</v>
      </c>
      <c r="J168" s="50">
        <f t="shared" si="58"/>
        <v>3.4540443856715661E-2</v>
      </c>
      <c r="K168" s="50">
        <f t="shared" si="58"/>
        <v>3.8789035252325646E-2</v>
      </c>
      <c r="L168" s="50">
        <f t="shared" si="58"/>
        <v>3.957865839345593E-2</v>
      </c>
      <c r="M168" s="50">
        <f t="shared" si="58"/>
        <v>4.0957538271781398E-2</v>
      </c>
      <c r="N168" s="50">
        <f t="shared" si="58"/>
        <v>4.2166920044863825E-2</v>
      </c>
      <c r="O168" s="50">
        <f t="shared" si="58"/>
        <v>4.4150374939633218E-2</v>
      </c>
      <c r="P168" s="50">
        <f t="shared" si="58"/>
        <v>4.6294816466469102E-2</v>
      </c>
      <c r="Q168" s="50">
        <f t="shared" si="58"/>
        <v>4.5431875959152102E-2</v>
      </c>
      <c r="R168" s="50">
        <f t="shared" si="58"/>
        <v>4.3879728503346101E-2</v>
      </c>
      <c r="S168" s="50">
        <f t="shared" si="58"/>
        <v>4.4118506624640258E-2</v>
      </c>
      <c r="T168" s="50">
        <f t="shared" si="58"/>
        <v>4.5188432655351718E-2</v>
      </c>
      <c r="U168" s="50">
        <f t="shared" si="58"/>
        <v>4.624302558461979E-2</v>
      </c>
      <c r="V168" s="50">
        <f t="shared" si="58"/>
        <v>4.8247238962955179E-2</v>
      </c>
      <c r="W168" s="50">
        <f t="shared" si="58"/>
        <v>5.7096885328092907E-2</v>
      </c>
      <c r="X168" s="50">
        <f t="shared" si="58"/>
        <v>6.1739938045350239E-2</v>
      </c>
      <c r="Y168" s="50">
        <f t="shared" si="58"/>
        <v>5.7231881517227232E-2</v>
      </c>
      <c r="Z168" s="50">
        <f t="shared" si="58"/>
        <v>5.0129255438435008E-2</v>
      </c>
      <c r="AA168" s="50">
        <f t="shared" si="58"/>
        <v>4.1010488221716553E-2</v>
      </c>
      <c r="AB168" s="50">
        <f t="shared" si="58"/>
        <v>3.34430625326523E-2</v>
      </c>
      <c r="AC168" s="8">
        <f>+SUM(E168:AB168)*D168</f>
        <v>19.000000000000004</v>
      </c>
    </row>
    <row r="169" spans="2:29" outlineLevel="1" x14ac:dyDescent="0.25">
      <c r="B169" s="16"/>
      <c r="C169" s="8" t="s">
        <v>46</v>
      </c>
      <c r="D169" s="8">
        <v>5</v>
      </c>
      <c r="E169" s="50">
        <f t="shared" ref="E169:AB169" si="59">+E109</f>
        <v>3.0659473205105158E-2</v>
      </c>
      <c r="F169" s="50">
        <f t="shared" si="59"/>
        <v>2.8600001140869122E-2</v>
      </c>
      <c r="G169" s="50">
        <f t="shared" si="59"/>
        <v>2.7683858575034276E-2</v>
      </c>
      <c r="H169" s="50">
        <f t="shared" si="59"/>
        <v>2.7537802139610414E-2</v>
      </c>
      <c r="I169" s="50">
        <f t="shared" si="59"/>
        <v>2.8782539770184416E-2</v>
      </c>
      <c r="J169" s="50">
        <f t="shared" si="59"/>
        <v>3.2241585579716119E-2</v>
      </c>
      <c r="K169" s="50">
        <f t="shared" si="59"/>
        <v>3.645312931015221E-2</v>
      </c>
      <c r="L169" s="50">
        <f t="shared" si="59"/>
        <v>3.9012639181609042E-2</v>
      </c>
      <c r="M169" s="50">
        <f t="shared" si="59"/>
        <v>4.1549207589560662E-2</v>
      </c>
      <c r="N169" s="50">
        <f t="shared" si="59"/>
        <v>4.3042516751632572E-2</v>
      </c>
      <c r="O169" s="50">
        <f t="shared" si="59"/>
        <v>4.4973693586955334E-2</v>
      </c>
      <c r="P169" s="50">
        <f t="shared" si="59"/>
        <v>4.6808021710202923E-2</v>
      </c>
      <c r="Q169" s="50">
        <f t="shared" si="59"/>
        <v>4.6383383047344962E-2</v>
      </c>
      <c r="R169" s="50">
        <f t="shared" si="59"/>
        <v>4.4751654806610461E-2</v>
      </c>
      <c r="S169" s="50">
        <f t="shared" si="59"/>
        <v>4.4013077558728637E-2</v>
      </c>
      <c r="T169" s="50">
        <f t="shared" si="59"/>
        <v>4.428856091631931E-2</v>
      </c>
      <c r="U169" s="50">
        <f t="shared" si="59"/>
        <v>4.49735778579251E-2</v>
      </c>
      <c r="V169" s="50">
        <f t="shared" si="59"/>
        <v>4.6933206789217301E-2</v>
      </c>
      <c r="W169" s="50">
        <f t="shared" si="59"/>
        <v>5.6210586428141023E-2</v>
      </c>
      <c r="X169" s="50">
        <f t="shared" si="59"/>
        <v>6.1205656691958259E-2</v>
      </c>
      <c r="Y169" s="50">
        <f t="shared" si="59"/>
        <v>5.7018442088769522E-2</v>
      </c>
      <c r="Z169" s="50">
        <f t="shared" si="59"/>
        <v>4.9896672365740725E-2</v>
      </c>
      <c r="AA169" s="50">
        <f t="shared" si="59"/>
        <v>4.1622868086918119E-2</v>
      </c>
      <c r="AB169" s="50">
        <f t="shared" si="59"/>
        <v>3.5357844821693719E-2</v>
      </c>
      <c r="AC169" s="8">
        <f>+SUM(E169:AB169)*D169</f>
        <v>4.9999999999999964</v>
      </c>
    </row>
    <row r="170" spans="2:29" outlineLevel="1" x14ac:dyDescent="0.25">
      <c r="B170" s="16"/>
      <c r="C170" s="8" t="s">
        <v>47</v>
      </c>
      <c r="D170" s="8">
        <v>5</v>
      </c>
      <c r="E170" s="50">
        <f t="shared" ref="E170:AB170" si="60">+E110</f>
        <v>3.3281514565353124E-2</v>
      </c>
      <c r="F170" s="50">
        <f t="shared" si="60"/>
        <v>3.1140043873712407E-2</v>
      </c>
      <c r="G170" s="50">
        <f t="shared" si="60"/>
        <v>2.984335106750436E-2</v>
      </c>
      <c r="H170" s="50">
        <f t="shared" si="60"/>
        <v>2.9286927979133532E-2</v>
      </c>
      <c r="I170" s="50">
        <f t="shared" si="60"/>
        <v>2.9138028999542646E-2</v>
      </c>
      <c r="J170" s="50">
        <f t="shared" si="60"/>
        <v>3.0942883559119717E-2</v>
      </c>
      <c r="K170" s="50">
        <f t="shared" si="60"/>
        <v>3.4432484834348992E-2</v>
      </c>
      <c r="L170" s="50">
        <f t="shared" si="60"/>
        <v>3.8305304424032266E-2</v>
      </c>
      <c r="M170" s="50">
        <f t="shared" si="60"/>
        <v>4.1103790742913066E-2</v>
      </c>
      <c r="N170" s="50">
        <f t="shared" si="60"/>
        <v>4.2608444243851212E-2</v>
      </c>
      <c r="O170" s="50">
        <f t="shared" si="60"/>
        <v>4.3914681848814308E-2</v>
      </c>
      <c r="P170" s="50">
        <f t="shared" si="60"/>
        <v>4.5729867165388009E-2</v>
      </c>
      <c r="Q170" s="50">
        <f t="shared" si="60"/>
        <v>4.5741487779353565E-2</v>
      </c>
      <c r="R170" s="50">
        <f t="shared" si="60"/>
        <v>4.4277060725657284E-2</v>
      </c>
      <c r="S170" s="50">
        <f t="shared" si="60"/>
        <v>4.3144199391556254E-2</v>
      </c>
      <c r="T170" s="50">
        <f t="shared" si="60"/>
        <v>4.3279567369281124E-2</v>
      </c>
      <c r="U170" s="50">
        <f t="shared" si="60"/>
        <v>4.4109954506885138E-2</v>
      </c>
      <c r="V170" s="50">
        <f t="shared" si="60"/>
        <v>4.6298728840315946E-2</v>
      </c>
      <c r="W170" s="50">
        <f t="shared" si="60"/>
        <v>5.6176649878816001E-2</v>
      </c>
      <c r="X170" s="50">
        <f t="shared" si="60"/>
        <v>6.2194705000087863E-2</v>
      </c>
      <c r="Y170" s="50">
        <f t="shared" si="60"/>
        <v>5.7928891294023718E-2</v>
      </c>
      <c r="Z170" s="50">
        <f t="shared" si="60"/>
        <v>5.019499221712586E-2</v>
      </c>
      <c r="AA170" s="50">
        <f t="shared" si="60"/>
        <v>4.1853093029906328E-2</v>
      </c>
      <c r="AB170" s="50">
        <f t="shared" si="60"/>
        <v>3.507334666327714E-2</v>
      </c>
      <c r="AC170" s="8">
        <f>+SUM(E170:AB170)*D170</f>
        <v>4.9999999999999991</v>
      </c>
    </row>
    <row r="171" spans="2:29" outlineLevel="1" x14ac:dyDescent="0.25">
      <c r="B171" s="16"/>
      <c r="C171" s="8" t="s">
        <v>48</v>
      </c>
      <c r="D171" s="8">
        <v>2</v>
      </c>
      <c r="E171" s="50">
        <f t="shared" ref="E171:AB171" si="61">+E111</f>
        <v>3.367503361886829E-2</v>
      </c>
      <c r="F171" s="50">
        <f t="shared" si="61"/>
        <v>3.1245692535415936E-2</v>
      </c>
      <c r="G171" s="50">
        <f t="shared" si="61"/>
        <v>2.9861746203171599E-2</v>
      </c>
      <c r="H171" s="50">
        <f t="shared" si="61"/>
        <v>2.9235019370742008E-2</v>
      </c>
      <c r="I171" s="50">
        <f t="shared" si="61"/>
        <v>3.0186379118294998E-2</v>
      </c>
      <c r="J171" s="50">
        <f t="shared" si="61"/>
        <v>3.3123682717801174E-2</v>
      </c>
      <c r="K171" s="50">
        <f t="shared" si="61"/>
        <v>3.5563630818173868E-2</v>
      </c>
      <c r="L171" s="50">
        <f t="shared" si="61"/>
        <v>3.7375437025807548E-2</v>
      </c>
      <c r="M171" s="50">
        <f t="shared" si="61"/>
        <v>3.9557895894381336E-2</v>
      </c>
      <c r="N171" s="50">
        <f t="shared" si="61"/>
        <v>4.1330002492198488E-2</v>
      </c>
      <c r="O171" s="50">
        <f t="shared" si="61"/>
        <v>4.3273465010057272E-2</v>
      </c>
      <c r="P171" s="50">
        <f t="shared" si="61"/>
        <v>4.5278417057592932E-2</v>
      </c>
      <c r="Q171" s="50">
        <f t="shared" si="61"/>
        <v>4.5765189585786785E-2</v>
      </c>
      <c r="R171" s="50">
        <f t="shared" si="61"/>
        <v>4.421428774797561E-2</v>
      </c>
      <c r="S171" s="50">
        <f t="shared" si="61"/>
        <v>4.3245429527174986E-2</v>
      </c>
      <c r="T171" s="50">
        <f t="shared" si="61"/>
        <v>4.3554999005074702E-2</v>
      </c>
      <c r="U171" s="50">
        <f t="shared" si="61"/>
        <v>4.4435510161992771E-2</v>
      </c>
      <c r="V171" s="50">
        <f t="shared" si="61"/>
        <v>4.717219114348542E-2</v>
      </c>
      <c r="W171" s="50">
        <f t="shared" si="61"/>
        <v>5.6899741232983039E-2</v>
      </c>
      <c r="X171" s="50">
        <f t="shared" si="61"/>
        <v>6.1986738769463187E-2</v>
      </c>
      <c r="Y171" s="50">
        <f t="shared" si="61"/>
        <v>5.7208700429979269E-2</v>
      </c>
      <c r="Z171" s="50">
        <f t="shared" si="61"/>
        <v>4.9339560702577757E-2</v>
      </c>
      <c r="AA171" s="50">
        <f t="shared" si="61"/>
        <v>4.1368944501432053E-2</v>
      </c>
      <c r="AB171" s="50">
        <f t="shared" si="61"/>
        <v>3.5102305329568817E-2</v>
      </c>
      <c r="AC171" s="8">
        <f>+SUM(E171:AB171)*D171</f>
        <v>1.9999999999999996</v>
      </c>
    </row>
    <row r="172" spans="2:29" outlineLevel="1" x14ac:dyDescent="0.25">
      <c r="B172" s="12"/>
      <c r="C172" s="12" t="s">
        <v>15</v>
      </c>
      <c r="D172" s="12">
        <f>+SUM(D168:D171)</f>
        <v>31</v>
      </c>
      <c r="E172" s="19">
        <f>+SUMPRODUCT(E168:E171,$D168:$D171)</f>
        <v>0.9449188914619574</v>
      </c>
      <c r="F172" s="19">
        <f>+SUMPRODUCT(F168:F171,$D168:$D171)</f>
        <v>0.88735310645610399</v>
      </c>
      <c r="G172" s="19">
        <f t="shared" ref="G172:AB172" si="62">+SUMPRODUCT(G168:G171,$D168:$D171)</f>
        <v>0.85627760717527046</v>
      </c>
      <c r="H172" s="19">
        <f t="shared" si="62"/>
        <v>0.85154648734506155</v>
      </c>
      <c r="I172" s="19">
        <f t="shared" si="62"/>
        <v>0.90355533045794334</v>
      </c>
      <c r="J172" s="19">
        <f t="shared" si="62"/>
        <v>1.0384381444073791</v>
      </c>
      <c r="K172" s="19">
        <f t="shared" si="62"/>
        <v>1.1625470021530409</v>
      </c>
      <c r="L172" s="19">
        <f t="shared" si="62"/>
        <v>1.2133351015554845</v>
      </c>
      <c r="M172" s="19">
        <f t="shared" si="62"/>
        <v>1.2705740106149779</v>
      </c>
      <c r="N172" s="19">
        <f t="shared" si="62"/>
        <v>1.3120862908142286</v>
      </c>
      <c r="O172" s="19">
        <f t="shared" si="62"/>
        <v>1.3698459310519939</v>
      </c>
      <c r="P172" s="19">
        <f t="shared" si="62"/>
        <v>1.4328477913560536</v>
      </c>
      <c r="Q172" s="19">
        <f t="shared" si="62"/>
        <v>1.4153603765289562</v>
      </c>
      <c r="R172" s="19">
        <f t="shared" si="62"/>
        <v>1.3672869947208659</v>
      </c>
      <c r="S172" s="19">
        <f t="shared" si="62"/>
        <v>1.3605288696739395</v>
      </c>
      <c r="T172" s="19">
        <f t="shared" si="62"/>
        <v>1.3835308598898344</v>
      </c>
      <c r="U172" s="19">
        <f t="shared" si="62"/>
        <v>1.4129061682558126</v>
      </c>
      <c r="V172" s="19">
        <f t="shared" si="62"/>
        <v>1.4772016007307855</v>
      </c>
      <c r="W172" s="19">
        <f t="shared" si="62"/>
        <v>1.7605764852345165</v>
      </c>
      <c r="X172" s="19">
        <f t="shared" si="62"/>
        <v>1.9140341088608113</v>
      </c>
      <c r="Y172" s="19">
        <f t="shared" si="62"/>
        <v>1.7765598166012422</v>
      </c>
      <c r="Z172" s="19">
        <f t="shared" si="62"/>
        <v>1.5515932976497535</v>
      </c>
      <c r="AA172" s="19">
        <f t="shared" si="62"/>
        <v>1.2793169707996008</v>
      </c>
      <c r="AB172" s="19">
        <f t="shared" si="62"/>
        <v>1.0577787562043857</v>
      </c>
      <c r="AC172" s="12">
        <f>+SUM(E172:AB172)</f>
        <v>31</v>
      </c>
    </row>
    <row r="173" spans="2:29" outlineLevel="1" x14ac:dyDescent="0.25">
      <c r="B173" s="15">
        <f>+EDATE(B168,1)</f>
        <v>45901</v>
      </c>
      <c r="C173" s="8" t="s">
        <v>45</v>
      </c>
      <c r="D173" s="8">
        <v>22</v>
      </c>
      <c r="E173" s="50">
        <f t="shared" ref="E173:AB173" si="63">+E113</f>
        <v>2.9361257124838391E-2</v>
      </c>
      <c r="F173" s="50">
        <f t="shared" si="63"/>
        <v>2.7692710332229715E-2</v>
      </c>
      <c r="G173" s="50">
        <f t="shared" si="63"/>
        <v>2.6785161397696527E-2</v>
      </c>
      <c r="H173" s="50">
        <f t="shared" si="63"/>
        <v>2.6786989368939883E-2</v>
      </c>
      <c r="I173" s="50">
        <f t="shared" si="63"/>
        <v>2.9135775177511477E-2</v>
      </c>
      <c r="J173" s="50">
        <f t="shared" si="63"/>
        <v>3.4540443856715661E-2</v>
      </c>
      <c r="K173" s="50">
        <f t="shared" si="63"/>
        <v>3.8789035252325646E-2</v>
      </c>
      <c r="L173" s="50">
        <f t="shared" si="63"/>
        <v>3.957865839345593E-2</v>
      </c>
      <c r="M173" s="50">
        <f t="shared" si="63"/>
        <v>4.0957538271781398E-2</v>
      </c>
      <c r="N173" s="50">
        <f t="shared" si="63"/>
        <v>4.2166920044863825E-2</v>
      </c>
      <c r="O173" s="50">
        <f t="shared" si="63"/>
        <v>4.4150374939633218E-2</v>
      </c>
      <c r="P173" s="50">
        <f t="shared" si="63"/>
        <v>4.6294816466469102E-2</v>
      </c>
      <c r="Q173" s="50">
        <f t="shared" si="63"/>
        <v>4.5431875959152102E-2</v>
      </c>
      <c r="R173" s="50">
        <f t="shared" si="63"/>
        <v>4.3879728503346101E-2</v>
      </c>
      <c r="S173" s="50">
        <f t="shared" si="63"/>
        <v>4.4118506624640258E-2</v>
      </c>
      <c r="T173" s="50">
        <f t="shared" si="63"/>
        <v>4.5188432655351718E-2</v>
      </c>
      <c r="U173" s="50">
        <f t="shared" si="63"/>
        <v>4.624302558461979E-2</v>
      </c>
      <c r="V173" s="50">
        <f t="shared" si="63"/>
        <v>4.8247238962955179E-2</v>
      </c>
      <c r="W173" s="50">
        <f t="shared" si="63"/>
        <v>5.7096885328092907E-2</v>
      </c>
      <c r="X173" s="50">
        <f t="shared" si="63"/>
        <v>6.1739938045350239E-2</v>
      </c>
      <c r="Y173" s="50">
        <f t="shared" si="63"/>
        <v>5.7231881517227232E-2</v>
      </c>
      <c r="Z173" s="50">
        <f t="shared" si="63"/>
        <v>5.0129255438435008E-2</v>
      </c>
      <c r="AA173" s="50">
        <f t="shared" si="63"/>
        <v>4.1010488221716553E-2</v>
      </c>
      <c r="AB173" s="50">
        <f t="shared" si="63"/>
        <v>3.34430625326523E-2</v>
      </c>
      <c r="AC173" s="8">
        <f>+SUM(E173:AB173)*D173</f>
        <v>22.000000000000004</v>
      </c>
    </row>
    <row r="174" spans="2:29" outlineLevel="1" x14ac:dyDescent="0.25">
      <c r="B174" s="16"/>
      <c r="C174" s="8" t="s">
        <v>46</v>
      </c>
      <c r="D174" s="8">
        <v>4</v>
      </c>
      <c r="E174" s="50">
        <f t="shared" ref="E174:AB174" si="64">+E114</f>
        <v>3.0659473205105158E-2</v>
      </c>
      <c r="F174" s="50">
        <f t="shared" si="64"/>
        <v>2.8600001140869122E-2</v>
      </c>
      <c r="G174" s="50">
        <f t="shared" si="64"/>
        <v>2.7683858575034276E-2</v>
      </c>
      <c r="H174" s="50">
        <f t="shared" si="64"/>
        <v>2.7537802139610414E-2</v>
      </c>
      <c r="I174" s="50">
        <f t="shared" si="64"/>
        <v>2.8782539770184416E-2</v>
      </c>
      <c r="J174" s="50">
        <f t="shared" si="64"/>
        <v>3.2241585579716119E-2</v>
      </c>
      <c r="K174" s="50">
        <f t="shared" si="64"/>
        <v>3.645312931015221E-2</v>
      </c>
      <c r="L174" s="50">
        <f t="shared" si="64"/>
        <v>3.9012639181609042E-2</v>
      </c>
      <c r="M174" s="50">
        <f t="shared" si="64"/>
        <v>4.1549207589560662E-2</v>
      </c>
      <c r="N174" s="50">
        <f t="shared" si="64"/>
        <v>4.3042516751632572E-2</v>
      </c>
      <c r="O174" s="50">
        <f t="shared" si="64"/>
        <v>4.4973693586955334E-2</v>
      </c>
      <c r="P174" s="50">
        <f t="shared" si="64"/>
        <v>4.6808021710202923E-2</v>
      </c>
      <c r="Q174" s="50">
        <f t="shared" si="64"/>
        <v>4.6383383047344962E-2</v>
      </c>
      <c r="R174" s="50">
        <f t="shared" si="64"/>
        <v>4.4751654806610461E-2</v>
      </c>
      <c r="S174" s="50">
        <f t="shared" si="64"/>
        <v>4.4013077558728637E-2</v>
      </c>
      <c r="T174" s="50">
        <f t="shared" si="64"/>
        <v>4.428856091631931E-2</v>
      </c>
      <c r="U174" s="50">
        <f t="shared" si="64"/>
        <v>4.49735778579251E-2</v>
      </c>
      <c r="V174" s="50">
        <f t="shared" si="64"/>
        <v>4.6933206789217301E-2</v>
      </c>
      <c r="W174" s="50">
        <f t="shared" si="64"/>
        <v>5.6210586428141023E-2</v>
      </c>
      <c r="X174" s="50">
        <f t="shared" si="64"/>
        <v>6.1205656691958259E-2</v>
      </c>
      <c r="Y174" s="50">
        <f t="shared" si="64"/>
        <v>5.7018442088769522E-2</v>
      </c>
      <c r="Z174" s="50">
        <f t="shared" si="64"/>
        <v>4.9896672365740725E-2</v>
      </c>
      <c r="AA174" s="50">
        <f t="shared" si="64"/>
        <v>4.1622868086918119E-2</v>
      </c>
      <c r="AB174" s="50">
        <f t="shared" si="64"/>
        <v>3.5357844821693719E-2</v>
      </c>
      <c r="AC174" s="8">
        <f>+SUM(E174:AB174)*D174</f>
        <v>3.9999999999999969</v>
      </c>
    </row>
    <row r="175" spans="2:29" outlineLevel="1" x14ac:dyDescent="0.25">
      <c r="B175" s="16"/>
      <c r="C175" s="8" t="s">
        <v>47</v>
      </c>
      <c r="D175" s="8">
        <v>4</v>
      </c>
      <c r="E175" s="50">
        <f t="shared" ref="E175:AB175" si="65">+E115</f>
        <v>3.3281514565353124E-2</v>
      </c>
      <c r="F175" s="50">
        <f t="shared" si="65"/>
        <v>3.1140043873712407E-2</v>
      </c>
      <c r="G175" s="50">
        <f t="shared" si="65"/>
        <v>2.984335106750436E-2</v>
      </c>
      <c r="H175" s="50">
        <f t="shared" si="65"/>
        <v>2.9286927979133532E-2</v>
      </c>
      <c r="I175" s="50">
        <f t="shared" si="65"/>
        <v>2.9138028999542646E-2</v>
      </c>
      <c r="J175" s="50">
        <f t="shared" si="65"/>
        <v>3.0942883559119717E-2</v>
      </c>
      <c r="K175" s="50">
        <f t="shared" si="65"/>
        <v>3.4432484834348992E-2</v>
      </c>
      <c r="L175" s="50">
        <f t="shared" si="65"/>
        <v>3.8305304424032266E-2</v>
      </c>
      <c r="M175" s="50">
        <f t="shared" si="65"/>
        <v>4.1103790742913066E-2</v>
      </c>
      <c r="N175" s="50">
        <f t="shared" si="65"/>
        <v>4.2608444243851212E-2</v>
      </c>
      <c r="O175" s="50">
        <f t="shared" si="65"/>
        <v>4.3914681848814308E-2</v>
      </c>
      <c r="P175" s="50">
        <f t="shared" si="65"/>
        <v>4.5729867165388009E-2</v>
      </c>
      <c r="Q175" s="50">
        <f t="shared" si="65"/>
        <v>4.5741487779353565E-2</v>
      </c>
      <c r="R175" s="50">
        <f t="shared" si="65"/>
        <v>4.4277060725657284E-2</v>
      </c>
      <c r="S175" s="50">
        <f t="shared" si="65"/>
        <v>4.3144199391556254E-2</v>
      </c>
      <c r="T175" s="50">
        <f t="shared" si="65"/>
        <v>4.3279567369281124E-2</v>
      </c>
      <c r="U175" s="50">
        <f t="shared" si="65"/>
        <v>4.4109954506885138E-2</v>
      </c>
      <c r="V175" s="50">
        <f t="shared" si="65"/>
        <v>4.6298728840315946E-2</v>
      </c>
      <c r="W175" s="50">
        <f t="shared" si="65"/>
        <v>5.6176649878816001E-2</v>
      </c>
      <c r="X175" s="50">
        <f t="shared" si="65"/>
        <v>6.2194705000087863E-2</v>
      </c>
      <c r="Y175" s="50">
        <f t="shared" si="65"/>
        <v>5.7928891294023718E-2</v>
      </c>
      <c r="Z175" s="50">
        <f t="shared" si="65"/>
        <v>5.019499221712586E-2</v>
      </c>
      <c r="AA175" s="50">
        <f t="shared" si="65"/>
        <v>4.1853093029906328E-2</v>
      </c>
      <c r="AB175" s="50">
        <f t="shared" si="65"/>
        <v>3.507334666327714E-2</v>
      </c>
      <c r="AC175" s="8">
        <f>+SUM(E175:AB175)*D175</f>
        <v>3.9999999999999991</v>
      </c>
    </row>
    <row r="176" spans="2:29" outlineLevel="1" x14ac:dyDescent="0.25">
      <c r="B176" s="16"/>
      <c r="C176" s="8" t="s">
        <v>48</v>
      </c>
      <c r="D176" s="8">
        <v>0</v>
      </c>
      <c r="E176" s="50">
        <f t="shared" ref="E176:AB176" si="66">+E116</f>
        <v>3.367503361886829E-2</v>
      </c>
      <c r="F176" s="50">
        <f t="shared" si="66"/>
        <v>3.1245692535415936E-2</v>
      </c>
      <c r="G176" s="50">
        <f t="shared" si="66"/>
        <v>2.9861746203171599E-2</v>
      </c>
      <c r="H176" s="50">
        <f t="shared" si="66"/>
        <v>2.9235019370742008E-2</v>
      </c>
      <c r="I176" s="50">
        <f t="shared" si="66"/>
        <v>3.0186379118294998E-2</v>
      </c>
      <c r="J176" s="50">
        <f t="shared" si="66"/>
        <v>3.3123682717801174E-2</v>
      </c>
      <c r="K176" s="50">
        <f t="shared" si="66"/>
        <v>3.5563630818173868E-2</v>
      </c>
      <c r="L176" s="50">
        <f t="shared" si="66"/>
        <v>3.7375437025807548E-2</v>
      </c>
      <c r="M176" s="50">
        <f t="shared" si="66"/>
        <v>3.9557895894381336E-2</v>
      </c>
      <c r="N176" s="50">
        <f t="shared" si="66"/>
        <v>4.1330002492198488E-2</v>
      </c>
      <c r="O176" s="50">
        <f t="shared" si="66"/>
        <v>4.3273465010057272E-2</v>
      </c>
      <c r="P176" s="50">
        <f t="shared" si="66"/>
        <v>4.5278417057592932E-2</v>
      </c>
      <c r="Q176" s="50">
        <f t="shared" si="66"/>
        <v>4.5765189585786785E-2</v>
      </c>
      <c r="R176" s="50">
        <f t="shared" si="66"/>
        <v>4.421428774797561E-2</v>
      </c>
      <c r="S176" s="50">
        <f t="shared" si="66"/>
        <v>4.3245429527174986E-2</v>
      </c>
      <c r="T176" s="50">
        <f t="shared" si="66"/>
        <v>4.3554999005074702E-2</v>
      </c>
      <c r="U176" s="50">
        <f t="shared" si="66"/>
        <v>4.4435510161992771E-2</v>
      </c>
      <c r="V176" s="50">
        <f t="shared" si="66"/>
        <v>4.717219114348542E-2</v>
      </c>
      <c r="W176" s="50">
        <f t="shared" si="66"/>
        <v>5.6899741232983039E-2</v>
      </c>
      <c r="X176" s="50">
        <f t="shared" si="66"/>
        <v>6.1986738769463187E-2</v>
      </c>
      <c r="Y176" s="50">
        <f t="shared" si="66"/>
        <v>5.7208700429979269E-2</v>
      </c>
      <c r="Z176" s="50">
        <f t="shared" si="66"/>
        <v>4.9339560702577757E-2</v>
      </c>
      <c r="AA176" s="50">
        <f t="shared" si="66"/>
        <v>4.1368944501432053E-2</v>
      </c>
      <c r="AB176" s="50">
        <f t="shared" si="66"/>
        <v>3.5102305329568817E-2</v>
      </c>
      <c r="AC176" s="8">
        <f>+SUM(E176:AB176)*D176</f>
        <v>0</v>
      </c>
    </row>
    <row r="177" spans="2:29" outlineLevel="1" x14ac:dyDescent="0.25">
      <c r="B177" s="12"/>
      <c r="C177" s="12" t="s">
        <v>15</v>
      </c>
      <c r="D177" s="12">
        <f>+SUM(D173:D176)</f>
        <v>30</v>
      </c>
      <c r="E177" s="19">
        <f>+SUMPRODUCT(E173:E176,$D173:$D176)</f>
        <v>0.90171160782827764</v>
      </c>
      <c r="F177" s="19">
        <f>+SUMPRODUCT(F173:F176,$D173:$D176)</f>
        <v>0.84819980736737988</v>
      </c>
      <c r="G177" s="19">
        <f t="shared" ref="G177:AB177" si="67">+SUMPRODUCT(G173:G176,$D173:$D176)</f>
        <v>0.81938238931947815</v>
      </c>
      <c r="H177" s="19">
        <f t="shared" si="67"/>
        <v>0.8166126865916532</v>
      </c>
      <c r="I177" s="19">
        <f t="shared" si="67"/>
        <v>0.87266932898416072</v>
      </c>
      <c r="J177" s="19">
        <f t="shared" si="67"/>
        <v>1.0126276414030879</v>
      </c>
      <c r="K177" s="19">
        <f t="shared" si="67"/>
        <v>1.1369012321291692</v>
      </c>
      <c r="L177" s="19">
        <f t="shared" si="67"/>
        <v>1.1800022590785955</v>
      </c>
      <c r="M177" s="19">
        <f t="shared" si="67"/>
        <v>1.2316778353090858</v>
      </c>
      <c r="N177" s="19">
        <f t="shared" si="67"/>
        <v>1.2702760849689394</v>
      </c>
      <c r="O177" s="19">
        <f t="shared" si="67"/>
        <v>1.3268617504150093</v>
      </c>
      <c r="P177" s="19">
        <f t="shared" si="67"/>
        <v>1.3886375177646839</v>
      </c>
      <c r="Q177" s="19">
        <f t="shared" si="67"/>
        <v>1.3680007544081403</v>
      </c>
      <c r="R177" s="19">
        <f t="shared" si="67"/>
        <v>1.3214688892026851</v>
      </c>
      <c r="S177" s="19">
        <f t="shared" si="67"/>
        <v>1.3192362535432252</v>
      </c>
      <c r="T177" s="19">
        <f t="shared" si="67"/>
        <v>1.3444180315601395</v>
      </c>
      <c r="U177" s="19">
        <f t="shared" si="67"/>
        <v>1.3736806923208764</v>
      </c>
      <c r="V177" s="19">
        <f t="shared" si="67"/>
        <v>1.434366999703147</v>
      </c>
      <c r="W177" s="19">
        <f t="shared" si="67"/>
        <v>1.7056804224458719</v>
      </c>
      <c r="X177" s="19">
        <f t="shared" si="67"/>
        <v>1.8518800837658898</v>
      </c>
      <c r="Y177" s="19">
        <f t="shared" si="67"/>
        <v>1.7188907269101723</v>
      </c>
      <c r="Z177" s="19">
        <f t="shared" si="67"/>
        <v>1.5032102779770367</v>
      </c>
      <c r="AA177" s="19">
        <f t="shared" si="67"/>
        <v>1.2361345853450618</v>
      </c>
      <c r="AB177" s="19">
        <f t="shared" si="67"/>
        <v>1.017472141658234</v>
      </c>
      <c r="AC177" s="12">
        <f>+SUM(E177:AB177)</f>
        <v>29.999999999999996</v>
      </c>
    </row>
    <row r="178" spans="2:29" outlineLevel="1" x14ac:dyDescent="0.25">
      <c r="B178" s="15">
        <f>+EDATE(B173,1)</f>
        <v>45931</v>
      </c>
      <c r="C178" s="8" t="s">
        <v>45</v>
      </c>
      <c r="D178" s="8">
        <v>22</v>
      </c>
      <c r="E178" s="50">
        <f t="shared" ref="E178:AB178" si="68">+E118</f>
        <v>2.9361257124838391E-2</v>
      </c>
      <c r="F178" s="50">
        <f t="shared" si="68"/>
        <v>2.7692710332229715E-2</v>
      </c>
      <c r="G178" s="50">
        <f t="shared" si="68"/>
        <v>2.6785161397696527E-2</v>
      </c>
      <c r="H178" s="50">
        <f t="shared" si="68"/>
        <v>2.6786989368939883E-2</v>
      </c>
      <c r="I178" s="50">
        <f t="shared" si="68"/>
        <v>2.9135775177511477E-2</v>
      </c>
      <c r="J178" s="50">
        <f t="shared" si="68"/>
        <v>3.4540443856715661E-2</v>
      </c>
      <c r="K178" s="50">
        <f t="shared" si="68"/>
        <v>3.8789035252325646E-2</v>
      </c>
      <c r="L178" s="50">
        <f t="shared" si="68"/>
        <v>3.957865839345593E-2</v>
      </c>
      <c r="M178" s="50">
        <f t="shared" si="68"/>
        <v>4.0957538271781398E-2</v>
      </c>
      <c r="N178" s="50">
        <f t="shared" si="68"/>
        <v>4.2166920044863825E-2</v>
      </c>
      <c r="O178" s="50">
        <f t="shared" si="68"/>
        <v>4.4150374939633218E-2</v>
      </c>
      <c r="P178" s="50">
        <f t="shared" si="68"/>
        <v>4.6294816466469102E-2</v>
      </c>
      <c r="Q178" s="50">
        <f t="shared" si="68"/>
        <v>4.5431875959152102E-2</v>
      </c>
      <c r="R178" s="50">
        <f t="shared" si="68"/>
        <v>4.3879728503346101E-2</v>
      </c>
      <c r="S178" s="50">
        <f t="shared" si="68"/>
        <v>4.4118506624640258E-2</v>
      </c>
      <c r="T178" s="50">
        <f t="shared" si="68"/>
        <v>4.5188432655351718E-2</v>
      </c>
      <c r="U178" s="50">
        <f t="shared" si="68"/>
        <v>4.624302558461979E-2</v>
      </c>
      <c r="V178" s="50">
        <f t="shared" si="68"/>
        <v>4.8247238962955179E-2</v>
      </c>
      <c r="W178" s="50">
        <f t="shared" si="68"/>
        <v>5.7096885328092907E-2</v>
      </c>
      <c r="X178" s="50">
        <f t="shared" si="68"/>
        <v>6.1739938045350239E-2</v>
      </c>
      <c r="Y178" s="50">
        <f t="shared" si="68"/>
        <v>5.7231881517227232E-2</v>
      </c>
      <c r="Z178" s="50">
        <f t="shared" si="68"/>
        <v>5.0129255438435008E-2</v>
      </c>
      <c r="AA178" s="50">
        <f t="shared" si="68"/>
        <v>4.1010488221716553E-2</v>
      </c>
      <c r="AB178" s="50">
        <f t="shared" si="68"/>
        <v>3.34430625326523E-2</v>
      </c>
      <c r="AC178" s="8">
        <f>+SUM(E178:AB178)*D178</f>
        <v>22.000000000000004</v>
      </c>
    </row>
    <row r="179" spans="2:29" outlineLevel="1" x14ac:dyDescent="0.25">
      <c r="B179" s="16"/>
      <c r="C179" s="8" t="s">
        <v>46</v>
      </c>
      <c r="D179" s="8">
        <v>4</v>
      </c>
      <c r="E179" s="50">
        <f t="shared" ref="E179:AB179" si="69">+E119</f>
        <v>3.0659473205105158E-2</v>
      </c>
      <c r="F179" s="50">
        <f t="shared" si="69"/>
        <v>2.8600001140869122E-2</v>
      </c>
      <c r="G179" s="50">
        <f t="shared" si="69"/>
        <v>2.7683858575034276E-2</v>
      </c>
      <c r="H179" s="50">
        <f t="shared" si="69"/>
        <v>2.7537802139610414E-2</v>
      </c>
      <c r="I179" s="50">
        <f t="shared" si="69"/>
        <v>2.8782539770184416E-2</v>
      </c>
      <c r="J179" s="50">
        <f t="shared" si="69"/>
        <v>3.2241585579716119E-2</v>
      </c>
      <c r="K179" s="50">
        <f t="shared" si="69"/>
        <v>3.645312931015221E-2</v>
      </c>
      <c r="L179" s="50">
        <f t="shared" si="69"/>
        <v>3.9012639181609042E-2</v>
      </c>
      <c r="M179" s="50">
        <f t="shared" si="69"/>
        <v>4.1549207589560662E-2</v>
      </c>
      <c r="N179" s="50">
        <f t="shared" si="69"/>
        <v>4.3042516751632572E-2</v>
      </c>
      <c r="O179" s="50">
        <f t="shared" si="69"/>
        <v>4.4973693586955334E-2</v>
      </c>
      <c r="P179" s="50">
        <f t="shared" si="69"/>
        <v>4.6808021710202923E-2</v>
      </c>
      <c r="Q179" s="50">
        <f t="shared" si="69"/>
        <v>4.6383383047344962E-2</v>
      </c>
      <c r="R179" s="50">
        <f t="shared" si="69"/>
        <v>4.4751654806610461E-2</v>
      </c>
      <c r="S179" s="50">
        <f t="shared" si="69"/>
        <v>4.4013077558728637E-2</v>
      </c>
      <c r="T179" s="50">
        <f t="shared" si="69"/>
        <v>4.428856091631931E-2</v>
      </c>
      <c r="U179" s="50">
        <f t="shared" si="69"/>
        <v>4.49735778579251E-2</v>
      </c>
      <c r="V179" s="50">
        <f t="shared" si="69"/>
        <v>4.6933206789217301E-2</v>
      </c>
      <c r="W179" s="50">
        <f t="shared" si="69"/>
        <v>5.6210586428141023E-2</v>
      </c>
      <c r="X179" s="50">
        <f t="shared" si="69"/>
        <v>6.1205656691958259E-2</v>
      </c>
      <c r="Y179" s="50">
        <f t="shared" si="69"/>
        <v>5.7018442088769522E-2</v>
      </c>
      <c r="Z179" s="50">
        <f t="shared" si="69"/>
        <v>4.9896672365740725E-2</v>
      </c>
      <c r="AA179" s="50">
        <f t="shared" si="69"/>
        <v>4.1622868086918119E-2</v>
      </c>
      <c r="AB179" s="50">
        <f t="shared" si="69"/>
        <v>3.5357844821693719E-2</v>
      </c>
      <c r="AC179" s="8">
        <f>+SUM(E179:AB179)*D179</f>
        <v>3.9999999999999969</v>
      </c>
    </row>
    <row r="180" spans="2:29" outlineLevel="1" x14ac:dyDescent="0.25">
      <c r="B180" s="16"/>
      <c r="C180" s="8" t="s">
        <v>47</v>
      </c>
      <c r="D180" s="8">
        <v>4</v>
      </c>
      <c r="E180" s="50">
        <f t="shared" ref="E180:AB180" si="70">+E120</f>
        <v>3.3281514565353124E-2</v>
      </c>
      <c r="F180" s="50">
        <f t="shared" si="70"/>
        <v>3.1140043873712407E-2</v>
      </c>
      <c r="G180" s="50">
        <f t="shared" si="70"/>
        <v>2.984335106750436E-2</v>
      </c>
      <c r="H180" s="50">
        <f t="shared" si="70"/>
        <v>2.9286927979133532E-2</v>
      </c>
      <c r="I180" s="50">
        <f t="shared" si="70"/>
        <v>2.9138028999542646E-2</v>
      </c>
      <c r="J180" s="50">
        <f t="shared" si="70"/>
        <v>3.0942883559119717E-2</v>
      </c>
      <c r="K180" s="50">
        <f t="shared" si="70"/>
        <v>3.4432484834348992E-2</v>
      </c>
      <c r="L180" s="50">
        <f t="shared" si="70"/>
        <v>3.8305304424032266E-2</v>
      </c>
      <c r="M180" s="50">
        <f t="shared" si="70"/>
        <v>4.1103790742913066E-2</v>
      </c>
      <c r="N180" s="50">
        <f t="shared" si="70"/>
        <v>4.2608444243851212E-2</v>
      </c>
      <c r="O180" s="50">
        <f t="shared" si="70"/>
        <v>4.3914681848814308E-2</v>
      </c>
      <c r="P180" s="50">
        <f t="shared" si="70"/>
        <v>4.5729867165388009E-2</v>
      </c>
      <c r="Q180" s="50">
        <f t="shared" si="70"/>
        <v>4.5741487779353565E-2</v>
      </c>
      <c r="R180" s="50">
        <f t="shared" si="70"/>
        <v>4.4277060725657284E-2</v>
      </c>
      <c r="S180" s="50">
        <f t="shared" si="70"/>
        <v>4.3144199391556254E-2</v>
      </c>
      <c r="T180" s="50">
        <f t="shared" si="70"/>
        <v>4.3279567369281124E-2</v>
      </c>
      <c r="U180" s="50">
        <f t="shared" si="70"/>
        <v>4.4109954506885138E-2</v>
      </c>
      <c r="V180" s="50">
        <f t="shared" si="70"/>
        <v>4.6298728840315946E-2</v>
      </c>
      <c r="W180" s="50">
        <f t="shared" si="70"/>
        <v>5.6176649878816001E-2</v>
      </c>
      <c r="X180" s="50">
        <f t="shared" si="70"/>
        <v>6.2194705000087863E-2</v>
      </c>
      <c r="Y180" s="50">
        <f t="shared" si="70"/>
        <v>5.7928891294023718E-2</v>
      </c>
      <c r="Z180" s="50">
        <f t="shared" si="70"/>
        <v>5.019499221712586E-2</v>
      </c>
      <c r="AA180" s="50">
        <f t="shared" si="70"/>
        <v>4.1853093029906328E-2</v>
      </c>
      <c r="AB180" s="50">
        <f t="shared" si="70"/>
        <v>3.507334666327714E-2</v>
      </c>
      <c r="AC180" s="8">
        <f>+SUM(E180:AB180)*D180</f>
        <v>3.9999999999999991</v>
      </c>
    </row>
    <row r="181" spans="2:29" outlineLevel="1" x14ac:dyDescent="0.25">
      <c r="B181" s="16"/>
      <c r="C181" s="8" t="s">
        <v>48</v>
      </c>
      <c r="D181" s="8">
        <v>1</v>
      </c>
      <c r="E181" s="50">
        <f t="shared" ref="E181:AB181" si="71">+E121</f>
        <v>3.367503361886829E-2</v>
      </c>
      <c r="F181" s="50">
        <f t="shared" si="71"/>
        <v>3.1245692535415936E-2</v>
      </c>
      <c r="G181" s="50">
        <f t="shared" si="71"/>
        <v>2.9861746203171599E-2</v>
      </c>
      <c r="H181" s="50">
        <f t="shared" si="71"/>
        <v>2.9235019370742008E-2</v>
      </c>
      <c r="I181" s="50">
        <f t="shared" si="71"/>
        <v>3.0186379118294998E-2</v>
      </c>
      <c r="J181" s="50">
        <f t="shared" si="71"/>
        <v>3.3123682717801174E-2</v>
      </c>
      <c r="K181" s="50">
        <f t="shared" si="71"/>
        <v>3.5563630818173868E-2</v>
      </c>
      <c r="L181" s="50">
        <f t="shared" si="71"/>
        <v>3.7375437025807548E-2</v>
      </c>
      <c r="M181" s="50">
        <f t="shared" si="71"/>
        <v>3.9557895894381336E-2</v>
      </c>
      <c r="N181" s="50">
        <f t="shared" si="71"/>
        <v>4.1330002492198488E-2</v>
      </c>
      <c r="O181" s="50">
        <f t="shared" si="71"/>
        <v>4.3273465010057272E-2</v>
      </c>
      <c r="P181" s="50">
        <f t="shared" si="71"/>
        <v>4.5278417057592932E-2</v>
      </c>
      <c r="Q181" s="50">
        <f t="shared" si="71"/>
        <v>4.5765189585786785E-2</v>
      </c>
      <c r="R181" s="50">
        <f t="shared" si="71"/>
        <v>4.421428774797561E-2</v>
      </c>
      <c r="S181" s="50">
        <f t="shared" si="71"/>
        <v>4.3245429527174986E-2</v>
      </c>
      <c r="T181" s="50">
        <f t="shared" si="71"/>
        <v>4.3554999005074702E-2</v>
      </c>
      <c r="U181" s="50">
        <f t="shared" si="71"/>
        <v>4.4435510161992771E-2</v>
      </c>
      <c r="V181" s="50">
        <f t="shared" si="71"/>
        <v>4.717219114348542E-2</v>
      </c>
      <c r="W181" s="50">
        <f t="shared" si="71"/>
        <v>5.6899741232983039E-2</v>
      </c>
      <c r="X181" s="50">
        <f t="shared" si="71"/>
        <v>6.1986738769463187E-2</v>
      </c>
      <c r="Y181" s="50">
        <f t="shared" si="71"/>
        <v>5.7208700429979269E-2</v>
      </c>
      <c r="Z181" s="50">
        <f t="shared" si="71"/>
        <v>4.9339560702577757E-2</v>
      </c>
      <c r="AA181" s="50">
        <f t="shared" si="71"/>
        <v>4.1368944501432053E-2</v>
      </c>
      <c r="AB181" s="50">
        <f t="shared" si="71"/>
        <v>3.5102305329568817E-2</v>
      </c>
      <c r="AC181" s="8">
        <f>+SUM(E181:AB181)*D181</f>
        <v>0.99999999999999978</v>
      </c>
    </row>
    <row r="182" spans="2:29" outlineLevel="1" x14ac:dyDescent="0.25">
      <c r="B182" s="12"/>
      <c r="C182" s="12" t="s">
        <v>15</v>
      </c>
      <c r="D182" s="12">
        <f>+SUM(D178:D181)</f>
        <v>31</v>
      </c>
      <c r="E182" s="19">
        <f>+SUMPRODUCT(E178:E181,$D178:$D181)</f>
        <v>0.93538664144714589</v>
      </c>
      <c r="F182" s="19">
        <f>+SUMPRODUCT(F178:F181,$D178:$D181)</f>
        <v>0.87944549990279586</v>
      </c>
      <c r="G182" s="19">
        <f t="shared" ref="G182:AB182" si="72">+SUMPRODUCT(G178:G181,$D178:$D181)</f>
        <v>0.84924413552264977</v>
      </c>
      <c r="H182" s="19">
        <f t="shared" si="72"/>
        <v>0.84584770596239522</v>
      </c>
      <c r="I182" s="19">
        <f t="shared" si="72"/>
        <v>0.90285570810245575</v>
      </c>
      <c r="J182" s="19">
        <f t="shared" si="72"/>
        <v>1.0457513241208891</v>
      </c>
      <c r="K182" s="19">
        <f t="shared" si="72"/>
        <v>1.1724648629473431</v>
      </c>
      <c r="L182" s="19">
        <f t="shared" si="72"/>
        <v>1.2173776961044029</v>
      </c>
      <c r="M182" s="19">
        <f t="shared" si="72"/>
        <v>1.2712357312034672</v>
      </c>
      <c r="N182" s="19">
        <f t="shared" si="72"/>
        <v>1.3116060874611379</v>
      </c>
      <c r="O182" s="19">
        <f t="shared" si="72"/>
        <v>1.3701352154250666</v>
      </c>
      <c r="P182" s="19">
        <f t="shared" si="72"/>
        <v>1.4339159348222767</v>
      </c>
      <c r="Q182" s="19">
        <f t="shared" si="72"/>
        <v>1.413765943993927</v>
      </c>
      <c r="R182" s="19">
        <f t="shared" si="72"/>
        <v>1.3656831769506608</v>
      </c>
      <c r="S182" s="19">
        <f t="shared" si="72"/>
        <v>1.3624816830704001</v>
      </c>
      <c r="T182" s="19">
        <f t="shared" si="72"/>
        <v>1.3879730305652143</v>
      </c>
      <c r="U182" s="19">
        <f t="shared" si="72"/>
        <v>1.4181162024828693</v>
      </c>
      <c r="V182" s="19">
        <f t="shared" si="72"/>
        <v>1.4815391908466324</v>
      </c>
      <c r="W182" s="19">
        <f t="shared" si="72"/>
        <v>1.7625801636788549</v>
      </c>
      <c r="X182" s="19">
        <f t="shared" si="72"/>
        <v>1.913866822535353</v>
      </c>
      <c r="Y182" s="19">
        <f t="shared" si="72"/>
        <v>1.7760994273401516</v>
      </c>
      <c r="Z182" s="19">
        <f t="shared" si="72"/>
        <v>1.5525498386796144</v>
      </c>
      <c r="AA182" s="19">
        <f t="shared" si="72"/>
        <v>1.2775035298464938</v>
      </c>
      <c r="AB182" s="19">
        <f t="shared" si="72"/>
        <v>1.0525744469878027</v>
      </c>
      <c r="AC182" s="12">
        <f>+SUM(E182:AB182)</f>
        <v>31.000000000000004</v>
      </c>
    </row>
    <row r="183" spans="2:29" outlineLevel="1" x14ac:dyDescent="0.25">
      <c r="B183" s="15">
        <f>+EDATE(B178,1)</f>
        <v>45962</v>
      </c>
      <c r="C183" s="8" t="s">
        <v>45</v>
      </c>
      <c r="D183" s="8">
        <v>18</v>
      </c>
      <c r="E183" s="50">
        <f t="shared" ref="E183:AB183" si="73">+E123</f>
        <v>2.9361257124838391E-2</v>
      </c>
      <c r="F183" s="50">
        <f t="shared" si="73"/>
        <v>2.7692710332229715E-2</v>
      </c>
      <c r="G183" s="50">
        <f t="shared" si="73"/>
        <v>2.6785161397696527E-2</v>
      </c>
      <c r="H183" s="50">
        <f t="shared" si="73"/>
        <v>2.6786989368939883E-2</v>
      </c>
      <c r="I183" s="50">
        <f t="shared" si="73"/>
        <v>2.9135775177511477E-2</v>
      </c>
      <c r="J183" s="50">
        <f t="shared" si="73"/>
        <v>3.4540443856715661E-2</v>
      </c>
      <c r="K183" s="50">
        <f t="shared" si="73"/>
        <v>3.8789035252325646E-2</v>
      </c>
      <c r="L183" s="50">
        <f t="shared" si="73"/>
        <v>3.957865839345593E-2</v>
      </c>
      <c r="M183" s="50">
        <f t="shared" si="73"/>
        <v>4.0957538271781398E-2</v>
      </c>
      <c r="N183" s="50">
        <f t="shared" si="73"/>
        <v>4.2166920044863825E-2</v>
      </c>
      <c r="O183" s="50">
        <f t="shared" si="73"/>
        <v>4.4150374939633218E-2</v>
      </c>
      <c r="P183" s="50">
        <f t="shared" si="73"/>
        <v>4.6294816466469102E-2</v>
      </c>
      <c r="Q183" s="50">
        <f t="shared" si="73"/>
        <v>4.5431875959152102E-2</v>
      </c>
      <c r="R183" s="50">
        <f t="shared" si="73"/>
        <v>4.3879728503346101E-2</v>
      </c>
      <c r="S183" s="50">
        <f t="shared" si="73"/>
        <v>4.4118506624640258E-2</v>
      </c>
      <c r="T183" s="50">
        <f t="shared" si="73"/>
        <v>4.5188432655351718E-2</v>
      </c>
      <c r="U183" s="50">
        <f t="shared" si="73"/>
        <v>4.624302558461979E-2</v>
      </c>
      <c r="V183" s="50">
        <f t="shared" si="73"/>
        <v>4.8247238962955179E-2</v>
      </c>
      <c r="W183" s="50">
        <f t="shared" si="73"/>
        <v>5.7096885328092907E-2</v>
      </c>
      <c r="X183" s="50">
        <f t="shared" si="73"/>
        <v>6.1739938045350239E-2</v>
      </c>
      <c r="Y183" s="50">
        <f t="shared" si="73"/>
        <v>5.7231881517227232E-2</v>
      </c>
      <c r="Z183" s="50">
        <f t="shared" si="73"/>
        <v>5.0129255438435008E-2</v>
      </c>
      <c r="AA183" s="50">
        <f t="shared" si="73"/>
        <v>4.1010488221716553E-2</v>
      </c>
      <c r="AB183" s="50">
        <f t="shared" si="73"/>
        <v>3.34430625326523E-2</v>
      </c>
      <c r="AC183" s="8">
        <f>+SUM(E183:AB183)*D183</f>
        <v>18.000000000000004</v>
      </c>
    </row>
    <row r="184" spans="2:29" outlineLevel="1" x14ac:dyDescent="0.25">
      <c r="B184" s="16"/>
      <c r="C184" s="8" t="s">
        <v>46</v>
      </c>
      <c r="D184" s="8">
        <v>5</v>
      </c>
      <c r="E184" s="50">
        <f t="shared" ref="E184:AB184" si="74">+E124</f>
        <v>3.0659473205105158E-2</v>
      </c>
      <c r="F184" s="50">
        <f t="shared" si="74"/>
        <v>2.8600001140869122E-2</v>
      </c>
      <c r="G184" s="50">
        <f t="shared" si="74"/>
        <v>2.7683858575034276E-2</v>
      </c>
      <c r="H184" s="50">
        <f t="shared" si="74"/>
        <v>2.7537802139610414E-2</v>
      </c>
      <c r="I184" s="50">
        <f t="shared" si="74"/>
        <v>2.8782539770184416E-2</v>
      </c>
      <c r="J184" s="50">
        <f t="shared" si="74"/>
        <v>3.2241585579716119E-2</v>
      </c>
      <c r="K184" s="50">
        <f t="shared" si="74"/>
        <v>3.645312931015221E-2</v>
      </c>
      <c r="L184" s="50">
        <f t="shared" si="74"/>
        <v>3.9012639181609042E-2</v>
      </c>
      <c r="M184" s="50">
        <f t="shared" si="74"/>
        <v>4.1549207589560662E-2</v>
      </c>
      <c r="N184" s="50">
        <f t="shared" si="74"/>
        <v>4.3042516751632572E-2</v>
      </c>
      <c r="O184" s="50">
        <f t="shared" si="74"/>
        <v>4.4973693586955334E-2</v>
      </c>
      <c r="P184" s="50">
        <f t="shared" si="74"/>
        <v>4.6808021710202923E-2</v>
      </c>
      <c r="Q184" s="50">
        <f t="shared" si="74"/>
        <v>4.6383383047344962E-2</v>
      </c>
      <c r="R184" s="50">
        <f t="shared" si="74"/>
        <v>4.4751654806610461E-2</v>
      </c>
      <c r="S184" s="50">
        <f t="shared" si="74"/>
        <v>4.4013077558728637E-2</v>
      </c>
      <c r="T184" s="50">
        <f t="shared" si="74"/>
        <v>4.428856091631931E-2</v>
      </c>
      <c r="U184" s="50">
        <f t="shared" si="74"/>
        <v>4.49735778579251E-2</v>
      </c>
      <c r="V184" s="50">
        <f t="shared" si="74"/>
        <v>4.6933206789217301E-2</v>
      </c>
      <c r="W184" s="50">
        <f t="shared" si="74"/>
        <v>5.6210586428141023E-2</v>
      </c>
      <c r="X184" s="50">
        <f t="shared" si="74"/>
        <v>6.1205656691958259E-2</v>
      </c>
      <c r="Y184" s="50">
        <f t="shared" si="74"/>
        <v>5.7018442088769522E-2</v>
      </c>
      <c r="Z184" s="50">
        <f t="shared" si="74"/>
        <v>4.9896672365740725E-2</v>
      </c>
      <c r="AA184" s="50">
        <f t="shared" si="74"/>
        <v>4.1622868086918119E-2</v>
      </c>
      <c r="AB184" s="50">
        <f t="shared" si="74"/>
        <v>3.5357844821693719E-2</v>
      </c>
      <c r="AC184" s="8">
        <f>+SUM(E184:AB184)*D184</f>
        <v>4.9999999999999964</v>
      </c>
    </row>
    <row r="185" spans="2:29" outlineLevel="1" x14ac:dyDescent="0.25">
      <c r="B185" s="16"/>
      <c r="C185" s="8" t="s">
        <v>47</v>
      </c>
      <c r="D185" s="8">
        <v>5</v>
      </c>
      <c r="E185" s="50">
        <f t="shared" ref="E185:AB185" si="75">+E125</f>
        <v>3.3281514565353124E-2</v>
      </c>
      <c r="F185" s="50">
        <f t="shared" si="75"/>
        <v>3.1140043873712407E-2</v>
      </c>
      <c r="G185" s="50">
        <f t="shared" si="75"/>
        <v>2.984335106750436E-2</v>
      </c>
      <c r="H185" s="50">
        <f t="shared" si="75"/>
        <v>2.9286927979133532E-2</v>
      </c>
      <c r="I185" s="50">
        <f t="shared" si="75"/>
        <v>2.9138028999542646E-2</v>
      </c>
      <c r="J185" s="50">
        <f t="shared" si="75"/>
        <v>3.0942883559119717E-2</v>
      </c>
      <c r="K185" s="50">
        <f t="shared" si="75"/>
        <v>3.4432484834348992E-2</v>
      </c>
      <c r="L185" s="50">
        <f t="shared" si="75"/>
        <v>3.8305304424032266E-2</v>
      </c>
      <c r="M185" s="50">
        <f t="shared" si="75"/>
        <v>4.1103790742913066E-2</v>
      </c>
      <c r="N185" s="50">
        <f t="shared" si="75"/>
        <v>4.2608444243851212E-2</v>
      </c>
      <c r="O185" s="50">
        <f t="shared" si="75"/>
        <v>4.3914681848814308E-2</v>
      </c>
      <c r="P185" s="50">
        <f t="shared" si="75"/>
        <v>4.5729867165388009E-2</v>
      </c>
      <c r="Q185" s="50">
        <f t="shared" si="75"/>
        <v>4.5741487779353565E-2</v>
      </c>
      <c r="R185" s="50">
        <f t="shared" si="75"/>
        <v>4.4277060725657284E-2</v>
      </c>
      <c r="S185" s="50">
        <f t="shared" si="75"/>
        <v>4.3144199391556254E-2</v>
      </c>
      <c r="T185" s="50">
        <f t="shared" si="75"/>
        <v>4.3279567369281124E-2</v>
      </c>
      <c r="U185" s="50">
        <f t="shared" si="75"/>
        <v>4.4109954506885138E-2</v>
      </c>
      <c r="V185" s="50">
        <f t="shared" si="75"/>
        <v>4.6298728840315946E-2</v>
      </c>
      <c r="W185" s="50">
        <f t="shared" si="75"/>
        <v>5.6176649878816001E-2</v>
      </c>
      <c r="X185" s="50">
        <f t="shared" si="75"/>
        <v>6.2194705000087863E-2</v>
      </c>
      <c r="Y185" s="50">
        <f t="shared" si="75"/>
        <v>5.7928891294023718E-2</v>
      </c>
      <c r="Z185" s="50">
        <f t="shared" si="75"/>
        <v>5.019499221712586E-2</v>
      </c>
      <c r="AA185" s="50">
        <f t="shared" si="75"/>
        <v>4.1853093029906328E-2</v>
      </c>
      <c r="AB185" s="50">
        <f t="shared" si="75"/>
        <v>3.507334666327714E-2</v>
      </c>
      <c r="AC185" s="8">
        <f>+SUM(E185:AB185)*D185</f>
        <v>4.9999999999999991</v>
      </c>
    </row>
    <row r="186" spans="2:29" outlineLevel="1" x14ac:dyDescent="0.25">
      <c r="B186" s="16"/>
      <c r="C186" s="8" t="s">
        <v>48</v>
      </c>
      <c r="D186" s="8">
        <v>2</v>
      </c>
      <c r="E186" s="50">
        <f t="shared" ref="E186:AB186" si="76">+E126</f>
        <v>3.367503361886829E-2</v>
      </c>
      <c r="F186" s="50">
        <f t="shared" si="76"/>
        <v>3.1245692535415936E-2</v>
      </c>
      <c r="G186" s="50">
        <f t="shared" si="76"/>
        <v>2.9861746203171599E-2</v>
      </c>
      <c r="H186" s="50">
        <f t="shared" si="76"/>
        <v>2.9235019370742008E-2</v>
      </c>
      <c r="I186" s="50">
        <f t="shared" si="76"/>
        <v>3.0186379118294998E-2</v>
      </c>
      <c r="J186" s="50">
        <f t="shared" si="76"/>
        <v>3.3123682717801174E-2</v>
      </c>
      <c r="K186" s="50">
        <f t="shared" si="76"/>
        <v>3.5563630818173868E-2</v>
      </c>
      <c r="L186" s="50">
        <f t="shared" si="76"/>
        <v>3.7375437025807548E-2</v>
      </c>
      <c r="M186" s="50">
        <f t="shared" si="76"/>
        <v>3.9557895894381336E-2</v>
      </c>
      <c r="N186" s="50">
        <f t="shared" si="76"/>
        <v>4.1330002492198488E-2</v>
      </c>
      <c r="O186" s="50">
        <f t="shared" si="76"/>
        <v>4.3273465010057272E-2</v>
      </c>
      <c r="P186" s="50">
        <f t="shared" si="76"/>
        <v>4.5278417057592932E-2</v>
      </c>
      <c r="Q186" s="50">
        <f t="shared" si="76"/>
        <v>4.5765189585786785E-2</v>
      </c>
      <c r="R186" s="50">
        <f t="shared" si="76"/>
        <v>4.421428774797561E-2</v>
      </c>
      <c r="S186" s="50">
        <f t="shared" si="76"/>
        <v>4.3245429527174986E-2</v>
      </c>
      <c r="T186" s="50">
        <f t="shared" si="76"/>
        <v>4.3554999005074702E-2</v>
      </c>
      <c r="U186" s="50">
        <f t="shared" si="76"/>
        <v>4.4435510161992771E-2</v>
      </c>
      <c r="V186" s="50">
        <f t="shared" si="76"/>
        <v>4.717219114348542E-2</v>
      </c>
      <c r="W186" s="50">
        <f t="shared" si="76"/>
        <v>5.6899741232983039E-2</v>
      </c>
      <c r="X186" s="50">
        <f t="shared" si="76"/>
        <v>6.1986738769463187E-2</v>
      </c>
      <c r="Y186" s="50">
        <f t="shared" si="76"/>
        <v>5.7208700429979269E-2</v>
      </c>
      <c r="Z186" s="50">
        <f t="shared" si="76"/>
        <v>4.9339560702577757E-2</v>
      </c>
      <c r="AA186" s="50">
        <f t="shared" si="76"/>
        <v>4.1368944501432053E-2</v>
      </c>
      <c r="AB186" s="50">
        <f t="shared" si="76"/>
        <v>3.5102305329568817E-2</v>
      </c>
      <c r="AC186" s="8">
        <f>+SUM(E186:AB186)*D186</f>
        <v>1.9999999999999996</v>
      </c>
    </row>
    <row r="187" spans="2:29" outlineLevel="1" x14ac:dyDescent="0.25">
      <c r="B187" s="12"/>
      <c r="C187" s="12" t="s">
        <v>15</v>
      </c>
      <c r="D187" s="12">
        <f>+SUM(D183:D186)</f>
        <v>30</v>
      </c>
      <c r="E187" s="19">
        <f>+SUMPRODUCT(E183:E186,$D183:$D186)</f>
        <v>0.91555763433711912</v>
      </c>
      <c r="F187" s="19">
        <f>+SUMPRODUCT(F183:F186,$D183:$D186)</f>
        <v>0.85966039612387446</v>
      </c>
      <c r="G187" s="19">
        <f t="shared" ref="G187:AB187" si="77">+SUMPRODUCT(G183:G186,$D183:$D186)</f>
        <v>0.82949244577757386</v>
      </c>
      <c r="H187" s="19">
        <f t="shared" si="77"/>
        <v>0.82475949797612158</v>
      </c>
      <c r="I187" s="19">
        <f t="shared" si="77"/>
        <v>0.87441955528043191</v>
      </c>
      <c r="J187" s="19">
        <f t="shared" si="77"/>
        <v>1.0038977005506635</v>
      </c>
      <c r="K187" s="19">
        <f t="shared" si="77"/>
        <v>1.1237579669007152</v>
      </c>
      <c r="L187" s="19">
        <f t="shared" si="77"/>
        <v>1.1737564431620284</v>
      </c>
      <c r="M187" s="19">
        <f t="shared" si="77"/>
        <v>1.2296164723431964</v>
      </c>
      <c r="N187" s="19">
        <f t="shared" si="77"/>
        <v>1.2699193707693648</v>
      </c>
      <c r="O187" s="19">
        <f t="shared" si="77"/>
        <v>1.3256955561123607</v>
      </c>
      <c r="P187" s="19">
        <f t="shared" si="77"/>
        <v>1.3865529748895844</v>
      </c>
      <c r="Q187" s="19">
        <f t="shared" si="77"/>
        <v>1.3699285005698041</v>
      </c>
      <c r="R187" s="19">
        <f t="shared" si="77"/>
        <v>1.3234072662175198</v>
      </c>
      <c r="S187" s="19">
        <f t="shared" si="77"/>
        <v>1.3164103630492991</v>
      </c>
      <c r="T187" s="19">
        <f t="shared" si="77"/>
        <v>1.3383424272344824</v>
      </c>
      <c r="U187" s="19">
        <f t="shared" si="77"/>
        <v>1.3666631426711928</v>
      </c>
      <c r="V187" s="19">
        <f t="shared" si="77"/>
        <v>1.4289543617678304</v>
      </c>
      <c r="W187" s="19">
        <f t="shared" si="77"/>
        <v>1.7034795999064236</v>
      </c>
      <c r="X187" s="19">
        <f t="shared" si="77"/>
        <v>1.8522941708154612</v>
      </c>
      <c r="Y187" s="19">
        <f t="shared" si="77"/>
        <v>1.7193279350840149</v>
      </c>
      <c r="Z187" s="19">
        <f t="shared" si="77"/>
        <v>1.5014640422113186</v>
      </c>
      <c r="AA187" s="19">
        <f t="shared" si="77"/>
        <v>1.2383064825778842</v>
      </c>
      <c r="AB187" s="19">
        <f t="shared" si="77"/>
        <v>1.0243356936717334</v>
      </c>
      <c r="AC187" s="12">
        <f>+SUM(E187:AB187)</f>
        <v>29.999999999999996</v>
      </c>
    </row>
    <row r="188" spans="2:29" outlineLevel="1" x14ac:dyDescent="0.25">
      <c r="B188" s="15">
        <f>+EDATE(B183,1)</f>
        <v>45992</v>
      </c>
      <c r="C188" s="8" t="s">
        <v>45</v>
      </c>
      <c r="D188" s="8">
        <v>21</v>
      </c>
      <c r="E188" s="50">
        <f t="shared" ref="E188:AB188" si="78">+E128</f>
        <v>2.9361257124838391E-2</v>
      </c>
      <c r="F188" s="50">
        <f t="shared" si="78"/>
        <v>2.7692710332229715E-2</v>
      </c>
      <c r="G188" s="50">
        <f t="shared" si="78"/>
        <v>2.6785161397696527E-2</v>
      </c>
      <c r="H188" s="50">
        <f t="shared" si="78"/>
        <v>2.6786989368939883E-2</v>
      </c>
      <c r="I188" s="50">
        <f t="shared" si="78"/>
        <v>2.9135775177511477E-2</v>
      </c>
      <c r="J188" s="50">
        <f t="shared" si="78"/>
        <v>3.4540443856715661E-2</v>
      </c>
      <c r="K188" s="50">
        <f t="shared" si="78"/>
        <v>3.8789035252325646E-2</v>
      </c>
      <c r="L188" s="50">
        <f t="shared" si="78"/>
        <v>3.957865839345593E-2</v>
      </c>
      <c r="M188" s="50">
        <f t="shared" si="78"/>
        <v>4.0957538271781398E-2</v>
      </c>
      <c r="N188" s="50">
        <f t="shared" si="78"/>
        <v>4.2166920044863825E-2</v>
      </c>
      <c r="O188" s="50">
        <f t="shared" si="78"/>
        <v>4.4150374939633218E-2</v>
      </c>
      <c r="P188" s="50">
        <f t="shared" si="78"/>
        <v>4.6294816466469102E-2</v>
      </c>
      <c r="Q188" s="50">
        <f t="shared" si="78"/>
        <v>4.5431875959152102E-2</v>
      </c>
      <c r="R188" s="50">
        <f t="shared" si="78"/>
        <v>4.3879728503346101E-2</v>
      </c>
      <c r="S188" s="50">
        <f t="shared" si="78"/>
        <v>4.4118506624640258E-2</v>
      </c>
      <c r="T188" s="50">
        <f t="shared" si="78"/>
        <v>4.5188432655351718E-2</v>
      </c>
      <c r="U188" s="50">
        <f t="shared" si="78"/>
        <v>4.624302558461979E-2</v>
      </c>
      <c r="V188" s="50">
        <f t="shared" si="78"/>
        <v>4.8247238962955179E-2</v>
      </c>
      <c r="W188" s="50">
        <f t="shared" si="78"/>
        <v>5.7096885328092907E-2</v>
      </c>
      <c r="X188" s="50">
        <f t="shared" si="78"/>
        <v>6.1739938045350239E-2</v>
      </c>
      <c r="Y188" s="50">
        <f t="shared" si="78"/>
        <v>5.7231881517227232E-2</v>
      </c>
      <c r="Z188" s="50">
        <f t="shared" si="78"/>
        <v>5.0129255438435008E-2</v>
      </c>
      <c r="AA188" s="50">
        <f t="shared" si="78"/>
        <v>4.1010488221716553E-2</v>
      </c>
      <c r="AB188" s="50">
        <f t="shared" si="78"/>
        <v>3.34430625326523E-2</v>
      </c>
      <c r="AC188" s="8">
        <f>+SUM(E188:AB188)*D188</f>
        <v>21.000000000000004</v>
      </c>
    </row>
    <row r="189" spans="2:29" outlineLevel="1" x14ac:dyDescent="0.25">
      <c r="B189" s="16"/>
      <c r="C189" s="8" t="s">
        <v>46</v>
      </c>
      <c r="D189" s="8">
        <v>4</v>
      </c>
      <c r="E189" s="50">
        <f t="shared" ref="E189:AB189" si="79">+E129</f>
        <v>3.0659473205105158E-2</v>
      </c>
      <c r="F189" s="50">
        <f t="shared" si="79"/>
        <v>2.8600001140869122E-2</v>
      </c>
      <c r="G189" s="50">
        <f t="shared" si="79"/>
        <v>2.7683858575034276E-2</v>
      </c>
      <c r="H189" s="50">
        <f t="shared" si="79"/>
        <v>2.7537802139610414E-2</v>
      </c>
      <c r="I189" s="50">
        <f t="shared" si="79"/>
        <v>2.8782539770184416E-2</v>
      </c>
      <c r="J189" s="50">
        <f t="shared" si="79"/>
        <v>3.2241585579716119E-2</v>
      </c>
      <c r="K189" s="50">
        <f t="shared" si="79"/>
        <v>3.645312931015221E-2</v>
      </c>
      <c r="L189" s="50">
        <f t="shared" si="79"/>
        <v>3.9012639181609042E-2</v>
      </c>
      <c r="M189" s="50">
        <f t="shared" si="79"/>
        <v>4.1549207589560662E-2</v>
      </c>
      <c r="N189" s="50">
        <f t="shared" si="79"/>
        <v>4.3042516751632572E-2</v>
      </c>
      <c r="O189" s="50">
        <f t="shared" si="79"/>
        <v>4.4973693586955334E-2</v>
      </c>
      <c r="P189" s="50">
        <f t="shared" si="79"/>
        <v>4.6808021710202923E-2</v>
      </c>
      <c r="Q189" s="50">
        <f t="shared" si="79"/>
        <v>4.6383383047344962E-2</v>
      </c>
      <c r="R189" s="50">
        <f t="shared" si="79"/>
        <v>4.4751654806610461E-2</v>
      </c>
      <c r="S189" s="50">
        <f t="shared" si="79"/>
        <v>4.4013077558728637E-2</v>
      </c>
      <c r="T189" s="50">
        <f t="shared" si="79"/>
        <v>4.428856091631931E-2</v>
      </c>
      <c r="U189" s="50">
        <f t="shared" si="79"/>
        <v>4.49735778579251E-2</v>
      </c>
      <c r="V189" s="50">
        <f t="shared" si="79"/>
        <v>4.6933206789217301E-2</v>
      </c>
      <c r="W189" s="50">
        <f t="shared" si="79"/>
        <v>5.6210586428141023E-2</v>
      </c>
      <c r="X189" s="50">
        <f t="shared" si="79"/>
        <v>6.1205656691958259E-2</v>
      </c>
      <c r="Y189" s="50">
        <f t="shared" si="79"/>
        <v>5.7018442088769522E-2</v>
      </c>
      <c r="Z189" s="50">
        <f t="shared" si="79"/>
        <v>4.9896672365740725E-2</v>
      </c>
      <c r="AA189" s="50">
        <f t="shared" si="79"/>
        <v>4.1622868086918119E-2</v>
      </c>
      <c r="AB189" s="50">
        <f t="shared" si="79"/>
        <v>3.5357844821693719E-2</v>
      </c>
      <c r="AC189" s="8">
        <f>+SUM(E189:AB189)*D189</f>
        <v>3.9999999999999969</v>
      </c>
    </row>
    <row r="190" spans="2:29" outlineLevel="1" x14ac:dyDescent="0.25">
      <c r="B190" s="16"/>
      <c r="C190" s="8" t="s">
        <v>47</v>
      </c>
      <c r="D190" s="8">
        <v>4</v>
      </c>
      <c r="E190" s="50">
        <f t="shared" ref="E190:AB190" si="80">+E130</f>
        <v>3.3281514565353124E-2</v>
      </c>
      <c r="F190" s="50">
        <f t="shared" si="80"/>
        <v>3.1140043873712407E-2</v>
      </c>
      <c r="G190" s="50">
        <f t="shared" si="80"/>
        <v>2.984335106750436E-2</v>
      </c>
      <c r="H190" s="50">
        <f t="shared" si="80"/>
        <v>2.9286927979133532E-2</v>
      </c>
      <c r="I190" s="50">
        <f t="shared" si="80"/>
        <v>2.9138028999542646E-2</v>
      </c>
      <c r="J190" s="50">
        <f t="shared" si="80"/>
        <v>3.0942883559119717E-2</v>
      </c>
      <c r="K190" s="50">
        <f t="shared" si="80"/>
        <v>3.4432484834348992E-2</v>
      </c>
      <c r="L190" s="50">
        <f t="shared" si="80"/>
        <v>3.8305304424032266E-2</v>
      </c>
      <c r="M190" s="50">
        <f t="shared" si="80"/>
        <v>4.1103790742913066E-2</v>
      </c>
      <c r="N190" s="50">
        <f t="shared" si="80"/>
        <v>4.2608444243851212E-2</v>
      </c>
      <c r="O190" s="50">
        <f t="shared" si="80"/>
        <v>4.3914681848814308E-2</v>
      </c>
      <c r="P190" s="50">
        <f t="shared" si="80"/>
        <v>4.5729867165388009E-2</v>
      </c>
      <c r="Q190" s="50">
        <f t="shared" si="80"/>
        <v>4.5741487779353565E-2</v>
      </c>
      <c r="R190" s="50">
        <f t="shared" si="80"/>
        <v>4.4277060725657284E-2</v>
      </c>
      <c r="S190" s="50">
        <f t="shared" si="80"/>
        <v>4.3144199391556254E-2</v>
      </c>
      <c r="T190" s="50">
        <f t="shared" si="80"/>
        <v>4.3279567369281124E-2</v>
      </c>
      <c r="U190" s="50">
        <f t="shared" si="80"/>
        <v>4.4109954506885138E-2</v>
      </c>
      <c r="V190" s="50">
        <f t="shared" si="80"/>
        <v>4.6298728840315946E-2</v>
      </c>
      <c r="W190" s="50">
        <f t="shared" si="80"/>
        <v>5.6176649878816001E-2</v>
      </c>
      <c r="X190" s="50">
        <f t="shared" si="80"/>
        <v>6.2194705000087863E-2</v>
      </c>
      <c r="Y190" s="50">
        <f t="shared" si="80"/>
        <v>5.7928891294023718E-2</v>
      </c>
      <c r="Z190" s="50">
        <f t="shared" si="80"/>
        <v>5.019499221712586E-2</v>
      </c>
      <c r="AA190" s="50">
        <f t="shared" si="80"/>
        <v>4.1853093029906328E-2</v>
      </c>
      <c r="AB190" s="50">
        <f t="shared" si="80"/>
        <v>3.507334666327714E-2</v>
      </c>
      <c r="AC190" s="8">
        <f>+SUM(E190:AB190)*D190</f>
        <v>3.9999999999999991</v>
      </c>
    </row>
    <row r="191" spans="2:29" outlineLevel="1" x14ac:dyDescent="0.25">
      <c r="B191" s="16"/>
      <c r="C191" s="8" t="s">
        <v>48</v>
      </c>
      <c r="D191" s="8">
        <v>2</v>
      </c>
      <c r="E191" s="50">
        <f t="shared" ref="E191:AB191" si="81">+E131</f>
        <v>3.367503361886829E-2</v>
      </c>
      <c r="F191" s="50">
        <f t="shared" si="81"/>
        <v>3.1245692535415936E-2</v>
      </c>
      <c r="G191" s="50">
        <f t="shared" si="81"/>
        <v>2.9861746203171599E-2</v>
      </c>
      <c r="H191" s="50">
        <f t="shared" si="81"/>
        <v>2.9235019370742008E-2</v>
      </c>
      <c r="I191" s="50">
        <f t="shared" si="81"/>
        <v>3.0186379118294998E-2</v>
      </c>
      <c r="J191" s="50">
        <f t="shared" si="81"/>
        <v>3.3123682717801174E-2</v>
      </c>
      <c r="K191" s="50">
        <f t="shared" si="81"/>
        <v>3.5563630818173868E-2</v>
      </c>
      <c r="L191" s="50">
        <f t="shared" si="81"/>
        <v>3.7375437025807548E-2</v>
      </c>
      <c r="M191" s="50">
        <f t="shared" si="81"/>
        <v>3.9557895894381336E-2</v>
      </c>
      <c r="N191" s="50">
        <f t="shared" si="81"/>
        <v>4.1330002492198488E-2</v>
      </c>
      <c r="O191" s="50">
        <f t="shared" si="81"/>
        <v>4.3273465010057272E-2</v>
      </c>
      <c r="P191" s="50">
        <f t="shared" si="81"/>
        <v>4.5278417057592932E-2</v>
      </c>
      <c r="Q191" s="50">
        <f t="shared" si="81"/>
        <v>4.5765189585786785E-2</v>
      </c>
      <c r="R191" s="50">
        <f t="shared" si="81"/>
        <v>4.421428774797561E-2</v>
      </c>
      <c r="S191" s="50">
        <f t="shared" si="81"/>
        <v>4.3245429527174986E-2</v>
      </c>
      <c r="T191" s="50">
        <f t="shared" si="81"/>
        <v>4.3554999005074702E-2</v>
      </c>
      <c r="U191" s="50">
        <f t="shared" si="81"/>
        <v>4.4435510161992771E-2</v>
      </c>
      <c r="V191" s="50">
        <f t="shared" si="81"/>
        <v>4.717219114348542E-2</v>
      </c>
      <c r="W191" s="50">
        <f t="shared" si="81"/>
        <v>5.6899741232983039E-2</v>
      </c>
      <c r="X191" s="50">
        <f t="shared" si="81"/>
        <v>6.1986738769463187E-2</v>
      </c>
      <c r="Y191" s="50">
        <f t="shared" si="81"/>
        <v>5.7208700429979269E-2</v>
      </c>
      <c r="Z191" s="50">
        <f t="shared" si="81"/>
        <v>4.9339560702577757E-2</v>
      </c>
      <c r="AA191" s="50">
        <f t="shared" si="81"/>
        <v>4.1368944501432053E-2</v>
      </c>
      <c r="AB191" s="50">
        <f t="shared" si="81"/>
        <v>3.5102305329568817E-2</v>
      </c>
      <c r="AC191" s="8">
        <f>+SUM(E191:AB191)*D191</f>
        <v>1.9999999999999996</v>
      </c>
    </row>
    <row r="192" spans="2:29" outlineLevel="1" x14ac:dyDescent="0.25">
      <c r="B192" s="12"/>
      <c r="C192" s="12" t="s">
        <v>15</v>
      </c>
      <c r="D192" s="12">
        <f>+SUM(D188:D191)</f>
        <v>31</v>
      </c>
      <c r="E192" s="19">
        <f>+SUMPRODUCT(E188:E191,$D188:$D191)</f>
        <v>0.93970041794117598</v>
      </c>
      <c r="F192" s="19">
        <f>+SUMPRODUCT(F188:F191,$D188:$D191)</f>
        <v>0.88299848210598197</v>
      </c>
      <c r="G192" s="19">
        <f t="shared" ref="G192:AB192" si="82">+SUMPRODUCT(G188:G191,$D188:$D191)</f>
        <v>0.85232072032812478</v>
      </c>
      <c r="H192" s="19">
        <f t="shared" si="82"/>
        <v>0.84829573596419738</v>
      </c>
      <c r="I192" s="19">
        <f t="shared" si="82"/>
        <v>0.90390631204323935</v>
      </c>
      <c r="J192" s="19">
        <f t="shared" si="82"/>
        <v>1.0443345629819747</v>
      </c>
      <c r="K192" s="19">
        <f t="shared" si="82"/>
        <v>1.1692394585131909</v>
      </c>
      <c r="L192" s="19">
        <f t="shared" si="82"/>
        <v>1.215174474736755</v>
      </c>
      <c r="M192" s="19">
        <f t="shared" si="82"/>
        <v>1.2698360888260669</v>
      </c>
      <c r="N192" s="19">
        <f t="shared" si="82"/>
        <v>1.3107691699084727</v>
      </c>
      <c r="O192" s="19">
        <f t="shared" si="82"/>
        <v>1.3692583054954905</v>
      </c>
      <c r="P192" s="19">
        <f t="shared" si="82"/>
        <v>1.4328995354134009</v>
      </c>
      <c r="Q192" s="19">
        <f t="shared" si="82"/>
        <v>1.4140992576205618</v>
      </c>
      <c r="R192" s="19">
        <f t="shared" si="82"/>
        <v>1.3660177361952903</v>
      </c>
      <c r="S192" s="19">
        <f t="shared" si="82"/>
        <v>1.3616086059729351</v>
      </c>
      <c r="T192" s="19">
        <f t="shared" si="82"/>
        <v>1.3863395969149375</v>
      </c>
      <c r="U192" s="19">
        <f t="shared" si="82"/>
        <v>1.4163086870602422</v>
      </c>
      <c r="V192" s="19">
        <f t="shared" si="82"/>
        <v>1.4804641430271626</v>
      </c>
      <c r="W192" s="19">
        <f t="shared" si="82"/>
        <v>1.7623830195837451</v>
      </c>
      <c r="X192" s="19">
        <f t="shared" si="82"/>
        <v>1.914113623259466</v>
      </c>
      <c r="Y192" s="19">
        <f t="shared" si="82"/>
        <v>1.7760762462529034</v>
      </c>
      <c r="Z192" s="19">
        <f t="shared" si="82"/>
        <v>1.5517601439437572</v>
      </c>
      <c r="AA192" s="19">
        <f t="shared" si="82"/>
        <v>1.2778619861262095</v>
      </c>
      <c r="AB192" s="19">
        <f t="shared" si="82"/>
        <v>1.0542336897847193</v>
      </c>
      <c r="AC192" s="12">
        <f>+SUM(E192:AB192)</f>
        <v>30.999999999999996</v>
      </c>
    </row>
    <row r="193" spans="2:29" outlineLevel="1" collapsed="1" x14ac:dyDescent="0.25">
      <c r="B193" s="15">
        <f>+EDATE(B188,1)</f>
        <v>46023</v>
      </c>
      <c r="C193" s="8" t="s">
        <v>45</v>
      </c>
      <c r="D193" s="8">
        <v>20</v>
      </c>
      <c r="E193" s="50">
        <f t="shared" ref="E193:AB193" si="83">+E133</f>
        <v>2.9361257124838391E-2</v>
      </c>
      <c r="F193" s="50">
        <f t="shared" si="83"/>
        <v>2.7692710332229715E-2</v>
      </c>
      <c r="G193" s="50">
        <f t="shared" si="83"/>
        <v>2.6785161397696527E-2</v>
      </c>
      <c r="H193" s="50">
        <f t="shared" si="83"/>
        <v>2.6786989368939883E-2</v>
      </c>
      <c r="I193" s="50">
        <f t="shared" si="83"/>
        <v>2.9135775177511477E-2</v>
      </c>
      <c r="J193" s="50">
        <f t="shared" si="83"/>
        <v>3.4540443856715661E-2</v>
      </c>
      <c r="K193" s="50">
        <f t="shared" si="83"/>
        <v>3.8789035252325646E-2</v>
      </c>
      <c r="L193" s="50">
        <f t="shared" si="83"/>
        <v>3.957865839345593E-2</v>
      </c>
      <c r="M193" s="50">
        <f t="shared" si="83"/>
        <v>4.0957538271781398E-2</v>
      </c>
      <c r="N193" s="50">
        <f t="shared" si="83"/>
        <v>4.2166920044863825E-2</v>
      </c>
      <c r="O193" s="50">
        <f t="shared" si="83"/>
        <v>4.4150374939633218E-2</v>
      </c>
      <c r="P193" s="50">
        <f t="shared" si="83"/>
        <v>4.6294816466469102E-2</v>
      </c>
      <c r="Q193" s="50">
        <f t="shared" si="83"/>
        <v>4.5431875959152102E-2</v>
      </c>
      <c r="R193" s="50">
        <f t="shared" si="83"/>
        <v>4.3879728503346101E-2</v>
      </c>
      <c r="S193" s="50">
        <f t="shared" si="83"/>
        <v>4.4118506624640258E-2</v>
      </c>
      <c r="T193" s="50">
        <f t="shared" si="83"/>
        <v>4.5188432655351718E-2</v>
      </c>
      <c r="U193" s="50">
        <f t="shared" si="83"/>
        <v>4.624302558461979E-2</v>
      </c>
      <c r="V193" s="50">
        <f t="shared" si="83"/>
        <v>4.8247238962955179E-2</v>
      </c>
      <c r="W193" s="50">
        <f t="shared" si="83"/>
        <v>5.7096885328092907E-2</v>
      </c>
      <c r="X193" s="50">
        <f t="shared" si="83"/>
        <v>6.1739938045350239E-2</v>
      </c>
      <c r="Y193" s="50">
        <f t="shared" si="83"/>
        <v>5.7231881517227232E-2</v>
      </c>
      <c r="Z193" s="50">
        <f t="shared" si="83"/>
        <v>5.0129255438435008E-2</v>
      </c>
      <c r="AA193" s="50">
        <f t="shared" si="83"/>
        <v>4.1010488221716553E-2</v>
      </c>
      <c r="AB193" s="50">
        <f t="shared" si="83"/>
        <v>3.34430625326523E-2</v>
      </c>
      <c r="AC193" s="8">
        <f>+SUM(E193:AB193)*D193</f>
        <v>20.000000000000004</v>
      </c>
    </row>
    <row r="194" spans="2:29" outlineLevel="1" x14ac:dyDescent="0.25">
      <c r="B194" s="16"/>
      <c r="C194" s="8" t="s">
        <v>46</v>
      </c>
      <c r="D194" s="8">
        <v>5</v>
      </c>
      <c r="E194" s="50">
        <f t="shared" ref="E194:AB194" si="84">+E134</f>
        <v>3.0659473205105158E-2</v>
      </c>
      <c r="F194" s="50">
        <f t="shared" si="84"/>
        <v>2.8600001140869122E-2</v>
      </c>
      <c r="G194" s="50">
        <f t="shared" si="84"/>
        <v>2.7683858575034276E-2</v>
      </c>
      <c r="H194" s="50">
        <f t="shared" si="84"/>
        <v>2.7537802139610414E-2</v>
      </c>
      <c r="I194" s="50">
        <f t="shared" si="84"/>
        <v>2.8782539770184416E-2</v>
      </c>
      <c r="J194" s="50">
        <f t="shared" si="84"/>
        <v>3.2241585579716119E-2</v>
      </c>
      <c r="K194" s="50">
        <f t="shared" si="84"/>
        <v>3.645312931015221E-2</v>
      </c>
      <c r="L194" s="50">
        <f t="shared" si="84"/>
        <v>3.9012639181609042E-2</v>
      </c>
      <c r="M194" s="50">
        <f t="shared" si="84"/>
        <v>4.1549207589560662E-2</v>
      </c>
      <c r="N194" s="50">
        <f t="shared" si="84"/>
        <v>4.3042516751632572E-2</v>
      </c>
      <c r="O194" s="50">
        <f t="shared" si="84"/>
        <v>4.4973693586955334E-2</v>
      </c>
      <c r="P194" s="50">
        <f t="shared" si="84"/>
        <v>4.6808021710202923E-2</v>
      </c>
      <c r="Q194" s="50">
        <f t="shared" si="84"/>
        <v>4.6383383047344962E-2</v>
      </c>
      <c r="R194" s="50">
        <f t="shared" si="84"/>
        <v>4.4751654806610461E-2</v>
      </c>
      <c r="S194" s="50">
        <f t="shared" si="84"/>
        <v>4.4013077558728637E-2</v>
      </c>
      <c r="T194" s="50">
        <f t="shared" si="84"/>
        <v>4.428856091631931E-2</v>
      </c>
      <c r="U194" s="50">
        <f t="shared" si="84"/>
        <v>4.49735778579251E-2</v>
      </c>
      <c r="V194" s="50">
        <f t="shared" si="84"/>
        <v>4.6933206789217301E-2</v>
      </c>
      <c r="W194" s="50">
        <f t="shared" si="84"/>
        <v>5.6210586428141023E-2</v>
      </c>
      <c r="X194" s="50">
        <f t="shared" si="84"/>
        <v>6.1205656691958259E-2</v>
      </c>
      <c r="Y194" s="50">
        <f t="shared" si="84"/>
        <v>5.7018442088769522E-2</v>
      </c>
      <c r="Z194" s="50">
        <f t="shared" si="84"/>
        <v>4.9896672365740725E-2</v>
      </c>
      <c r="AA194" s="50">
        <f t="shared" si="84"/>
        <v>4.1622868086918119E-2</v>
      </c>
      <c r="AB194" s="50">
        <f t="shared" si="84"/>
        <v>3.5357844821693719E-2</v>
      </c>
      <c r="AC194" s="8">
        <f>+SUM(E194:AB194)*D194</f>
        <v>4.9999999999999964</v>
      </c>
    </row>
    <row r="195" spans="2:29" outlineLevel="1" x14ac:dyDescent="0.25">
      <c r="B195" s="16"/>
      <c r="C195" s="8" t="s">
        <v>47</v>
      </c>
      <c r="D195" s="8">
        <v>4</v>
      </c>
      <c r="E195" s="50">
        <f t="shared" ref="E195:AB195" si="85">+E135</f>
        <v>3.3281514565353124E-2</v>
      </c>
      <c r="F195" s="50">
        <f t="shared" si="85"/>
        <v>3.1140043873712407E-2</v>
      </c>
      <c r="G195" s="50">
        <f t="shared" si="85"/>
        <v>2.984335106750436E-2</v>
      </c>
      <c r="H195" s="50">
        <f t="shared" si="85"/>
        <v>2.9286927979133532E-2</v>
      </c>
      <c r="I195" s="50">
        <f t="shared" si="85"/>
        <v>2.9138028999542646E-2</v>
      </c>
      <c r="J195" s="50">
        <f t="shared" si="85"/>
        <v>3.0942883559119717E-2</v>
      </c>
      <c r="K195" s="50">
        <f t="shared" si="85"/>
        <v>3.4432484834348992E-2</v>
      </c>
      <c r="L195" s="50">
        <f t="shared" si="85"/>
        <v>3.8305304424032266E-2</v>
      </c>
      <c r="M195" s="50">
        <f t="shared" si="85"/>
        <v>4.1103790742913066E-2</v>
      </c>
      <c r="N195" s="50">
        <f t="shared" si="85"/>
        <v>4.2608444243851212E-2</v>
      </c>
      <c r="O195" s="50">
        <f t="shared" si="85"/>
        <v>4.3914681848814308E-2</v>
      </c>
      <c r="P195" s="50">
        <f t="shared" si="85"/>
        <v>4.5729867165388009E-2</v>
      </c>
      <c r="Q195" s="50">
        <f t="shared" si="85"/>
        <v>4.5741487779353565E-2</v>
      </c>
      <c r="R195" s="50">
        <f t="shared" si="85"/>
        <v>4.4277060725657284E-2</v>
      </c>
      <c r="S195" s="50">
        <f t="shared" si="85"/>
        <v>4.3144199391556254E-2</v>
      </c>
      <c r="T195" s="50">
        <f t="shared" si="85"/>
        <v>4.3279567369281124E-2</v>
      </c>
      <c r="U195" s="50">
        <f t="shared" si="85"/>
        <v>4.4109954506885138E-2</v>
      </c>
      <c r="V195" s="50">
        <f t="shared" si="85"/>
        <v>4.6298728840315946E-2</v>
      </c>
      <c r="W195" s="50">
        <f t="shared" si="85"/>
        <v>5.6176649878816001E-2</v>
      </c>
      <c r="X195" s="50">
        <f t="shared" si="85"/>
        <v>6.2194705000087863E-2</v>
      </c>
      <c r="Y195" s="50">
        <f t="shared" si="85"/>
        <v>5.7928891294023718E-2</v>
      </c>
      <c r="Z195" s="50">
        <f t="shared" si="85"/>
        <v>5.019499221712586E-2</v>
      </c>
      <c r="AA195" s="50">
        <f t="shared" si="85"/>
        <v>4.1853093029906328E-2</v>
      </c>
      <c r="AB195" s="50">
        <f t="shared" si="85"/>
        <v>3.507334666327714E-2</v>
      </c>
      <c r="AC195" s="8">
        <f>+SUM(E195:AB195)*D195</f>
        <v>3.9999999999999991</v>
      </c>
    </row>
    <row r="196" spans="2:29" outlineLevel="1" x14ac:dyDescent="0.25">
      <c r="B196" s="16"/>
      <c r="C196" s="8" t="s">
        <v>48</v>
      </c>
      <c r="D196" s="8">
        <v>2</v>
      </c>
      <c r="E196" s="50">
        <f t="shared" ref="E196:AB196" si="86">+E136</f>
        <v>3.367503361886829E-2</v>
      </c>
      <c r="F196" s="50">
        <f t="shared" si="86"/>
        <v>3.1245692535415936E-2</v>
      </c>
      <c r="G196" s="50">
        <f t="shared" si="86"/>
        <v>2.9861746203171599E-2</v>
      </c>
      <c r="H196" s="50">
        <f t="shared" si="86"/>
        <v>2.9235019370742008E-2</v>
      </c>
      <c r="I196" s="50">
        <f t="shared" si="86"/>
        <v>3.0186379118294998E-2</v>
      </c>
      <c r="J196" s="50">
        <f t="shared" si="86"/>
        <v>3.3123682717801174E-2</v>
      </c>
      <c r="K196" s="50">
        <f t="shared" si="86"/>
        <v>3.5563630818173868E-2</v>
      </c>
      <c r="L196" s="50">
        <f t="shared" si="86"/>
        <v>3.7375437025807548E-2</v>
      </c>
      <c r="M196" s="50">
        <f t="shared" si="86"/>
        <v>3.9557895894381336E-2</v>
      </c>
      <c r="N196" s="50">
        <f t="shared" si="86"/>
        <v>4.1330002492198488E-2</v>
      </c>
      <c r="O196" s="50">
        <f t="shared" si="86"/>
        <v>4.3273465010057272E-2</v>
      </c>
      <c r="P196" s="50">
        <f t="shared" si="86"/>
        <v>4.5278417057592932E-2</v>
      </c>
      <c r="Q196" s="50">
        <f t="shared" si="86"/>
        <v>4.5765189585786785E-2</v>
      </c>
      <c r="R196" s="50">
        <f t="shared" si="86"/>
        <v>4.421428774797561E-2</v>
      </c>
      <c r="S196" s="50">
        <f t="shared" si="86"/>
        <v>4.3245429527174986E-2</v>
      </c>
      <c r="T196" s="50">
        <f t="shared" si="86"/>
        <v>4.3554999005074702E-2</v>
      </c>
      <c r="U196" s="50">
        <f t="shared" si="86"/>
        <v>4.4435510161992771E-2</v>
      </c>
      <c r="V196" s="50">
        <f t="shared" si="86"/>
        <v>4.717219114348542E-2</v>
      </c>
      <c r="W196" s="50">
        <f t="shared" si="86"/>
        <v>5.6899741232983039E-2</v>
      </c>
      <c r="X196" s="50">
        <f t="shared" si="86"/>
        <v>6.1986738769463187E-2</v>
      </c>
      <c r="Y196" s="50">
        <f t="shared" si="86"/>
        <v>5.7208700429979269E-2</v>
      </c>
      <c r="Z196" s="50">
        <f t="shared" si="86"/>
        <v>4.9339560702577757E-2</v>
      </c>
      <c r="AA196" s="50">
        <f t="shared" si="86"/>
        <v>4.1368944501432053E-2</v>
      </c>
      <c r="AB196" s="50">
        <f t="shared" si="86"/>
        <v>3.5102305329568817E-2</v>
      </c>
      <c r="AC196" s="8">
        <f>+SUM(E196:AB196)*D196</f>
        <v>1.9999999999999996</v>
      </c>
    </row>
    <row r="197" spans="2:29" outlineLevel="1" x14ac:dyDescent="0.25">
      <c r="B197" s="12"/>
      <c r="C197" s="12" t="s">
        <v>15</v>
      </c>
      <c r="D197" s="12">
        <f>+SUM(D193:D196)</f>
        <v>31</v>
      </c>
      <c r="E197" s="19">
        <f>+SUMPRODUCT(E193:E196,$D193:$D196)</f>
        <v>0.94099863402144279</v>
      </c>
      <c r="F197" s="19">
        <f>+SUMPRODUCT(F193:F196,$D193:$D196)</f>
        <v>0.88390577291462136</v>
      </c>
      <c r="G197" s="19">
        <f t="shared" ref="G197:AB197" si="87">+SUMPRODUCT(G193:G196,$D193:$D196)</f>
        <v>0.8532194175054626</v>
      </c>
      <c r="H197" s="19">
        <f t="shared" si="87"/>
        <v>0.84904654873486796</v>
      </c>
      <c r="I197" s="19">
        <f t="shared" si="87"/>
        <v>0.90355307663591211</v>
      </c>
      <c r="J197" s="19">
        <f t="shared" si="87"/>
        <v>1.0420357047049751</v>
      </c>
      <c r="K197" s="19">
        <f t="shared" si="87"/>
        <v>1.1669035525710176</v>
      </c>
      <c r="L197" s="19">
        <f t="shared" si="87"/>
        <v>1.2146084555249079</v>
      </c>
      <c r="M197" s="19">
        <f t="shared" si="87"/>
        <v>1.2704277581438459</v>
      </c>
      <c r="N197" s="19">
        <f t="shared" si="87"/>
        <v>1.3116447666152413</v>
      </c>
      <c r="O197" s="19">
        <f t="shared" si="87"/>
        <v>1.3700816241428129</v>
      </c>
      <c r="P197" s="19">
        <f t="shared" si="87"/>
        <v>1.4334127406571346</v>
      </c>
      <c r="Q197" s="19">
        <f t="shared" si="87"/>
        <v>1.4150507647087547</v>
      </c>
      <c r="R197" s="19">
        <f t="shared" si="87"/>
        <v>1.3668896624985547</v>
      </c>
      <c r="S197" s="19">
        <f t="shared" si="87"/>
        <v>1.3615031769070234</v>
      </c>
      <c r="T197" s="19">
        <f t="shared" si="87"/>
        <v>1.385439725175905</v>
      </c>
      <c r="U197" s="19">
        <f t="shared" si="87"/>
        <v>1.4150392393335474</v>
      </c>
      <c r="V197" s="19">
        <f t="shared" si="87"/>
        <v>1.4791501108534248</v>
      </c>
      <c r="W197" s="19">
        <f t="shared" si="87"/>
        <v>1.7614967206837933</v>
      </c>
      <c r="X197" s="19">
        <f t="shared" si="87"/>
        <v>1.9135793419060738</v>
      </c>
      <c r="Y197" s="19">
        <f t="shared" si="87"/>
        <v>1.7758628068244457</v>
      </c>
      <c r="Z197" s="19">
        <f t="shared" si="87"/>
        <v>1.5515275608710626</v>
      </c>
      <c r="AA197" s="19">
        <f t="shared" si="87"/>
        <v>1.2784743659914108</v>
      </c>
      <c r="AB197" s="19">
        <f t="shared" si="87"/>
        <v>1.0561484720737608</v>
      </c>
      <c r="AC197" s="12">
        <f>+SUM(E197:AB197)</f>
        <v>31.000000000000007</v>
      </c>
    </row>
    <row r="198" spans="2:29" outlineLevel="1" x14ac:dyDescent="0.25">
      <c r="B198" s="15">
        <f>+EDATE(B193,1)</f>
        <v>46054</v>
      </c>
      <c r="C198" s="8" t="s">
        <v>45</v>
      </c>
      <c r="D198" s="8">
        <v>20</v>
      </c>
      <c r="E198" s="50">
        <f>+E138</f>
        <v>2.9361257124838391E-2</v>
      </c>
      <c r="F198" s="50">
        <f t="shared" ref="F198:AB198" si="88">+F138</f>
        <v>2.7692710332229715E-2</v>
      </c>
      <c r="G198" s="50">
        <f t="shared" si="88"/>
        <v>2.6785161397696527E-2</v>
      </c>
      <c r="H198" s="50">
        <f t="shared" si="88"/>
        <v>2.6786989368939883E-2</v>
      </c>
      <c r="I198" s="50">
        <f t="shared" si="88"/>
        <v>2.9135775177511477E-2</v>
      </c>
      <c r="J198" s="50">
        <f t="shared" si="88"/>
        <v>3.4540443856715661E-2</v>
      </c>
      <c r="K198" s="50">
        <f t="shared" si="88"/>
        <v>3.8789035252325646E-2</v>
      </c>
      <c r="L198" s="50">
        <f t="shared" si="88"/>
        <v>3.957865839345593E-2</v>
      </c>
      <c r="M198" s="50">
        <f t="shared" si="88"/>
        <v>4.0957538271781398E-2</v>
      </c>
      <c r="N198" s="50">
        <f t="shared" si="88"/>
        <v>4.2166920044863825E-2</v>
      </c>
      <c r="O198" s="50">
        <f t="shared" si="88"/>
        <v>4.4150374939633218E-2</v>
      </c>
      <c r="P198" s="50">
        <f t="shared" si="88"/>
        <v>4.6294816466469102E-2</v>
      </c>
      <c r="Q198" s="50">
        <f t="shared" si="88"/>
        <v>4.5431875959152102E-2</v>
      </c>
      <c r="R198" s="50">
        <f t="shared" si="88"/>
        <v>4.3879728503346101E-2</v>
      </c>
      <c r="S198" s="50">
        <f t="shared" si="88"/>
        <v>4.4118506624640258E-2</v>
      </c>
      <c r="T198" s="50">
        <f t="shared" si="88"/>
        <v>4.5188432655351718E-2</v>
      </c>
      <c r="U198" s="50">
        <f t="shared" si="88"/>
        <v>4.624302558461979E-2</v>
      </c>
      <c r="V198" s="50">
        <f t="shared" si="88"/>
        <v>4.8247238962955179E-2</v>
      </c>
      <c r="W198" s="50">
        <f t="shared" si="88"/>
        <v>5.7096885328092907E-2</v>
      </c>
      <c r="X198" s="50">
        <f t="shared" si="88"/>
        <v>6.1739938045350239E-2</v>
      </c>
      <c r="Y198" s="50">
        <f t="shared" si="88"/>
        <v>5.7231881517227232E-2</v>
      </c>
      <c r="Z198" s="50">
        <f t="shared" si="88"/>
        <v>5.0129255438435008E-2</v>
      </c>
      <c r="AA198" s="50">
        <f t="shared" si="88"/>
        <v>4.1010488221716553E-2</v>
      </c>
      <c r="AB198" s="50">
        <f t="shared" si="88"/>
        <v>3.34430625326523E-2</v>
      </c>
      <c r="AC198" s="8">
        <f>+SUM(E198:AB198)*D198</f>
        <v>20.000000000000004</v>
      </c>
    </row>
    <row r="199" spans="2:29" outlineLevel="1" x14ac:dyDescent="0.25">
      <c r="B199" s="16"/>
      <c r="C199" s="8" t="s">
        <v>46</v>
      </c>
      <c r="D199" s="8">
        <v>4</v>
      </c>
      <c r="E199" s="50">
        <f t="shared" ref="E199:AB199" si="89">+E139</f>
        <v>3.0659473205105158E-2</v>
      </c>
      <c r="F199" s="50">
        <f t="shared" si="89"/>
        <v>2.8600001140869122E-2</v>
      </c>
      <c r="G199" s="50">
        <f t="shared" si="89"/>
        <v>2.7683858575034276E-2</v>
      </c>
      <c r="H199" s="50">
        <f t="shared" si="89"/>
        <v>2.7537802139610414E-2</v>
      </c>
      <c r="I199" s="50">
        <f t="shared" si="89"/>
        <v>2.8782539770184416E-2</v>
      </c>
      <c r="J199" s="50">
        <f t="shared" si="89"/>
        <v>3.2241585579716119E-2</v>
      </c>
      <c r="K199" s="50">
        <f t="shared" si="89"/>
        <v>3.645312931015221E-2</v>
      </c>
      <c r="L199" s="50">
        <f t="shared" si="89"/>
        <v>3.9012639181609042E-2</v>
      </c>
      <c r="M199" s="50">
        <f t="shared" si="89"/>
        <v>4.1549207589560662E-2</v>
      </c>
      <c r="N199" s="50">
        <f t="shared" si="89"/>
        <v>4.3042516751632572E-2</v>
      </c>
      <c r="O199" s="50">
        <f t="shared" si="89"/>
        <v>4.4973693586955334E-2</v>
      </c>
      <c r="P199" s="50">
        <f t="shared" si="89"/>
        <v>4.6808021710202923E-2</v>
      </c>
      <c r="Q199" s="50">
        <f t="shared" si="89"/>
        <v>4.6383383047344962E-2</v>
      </c>
      <c r="R199" s="50">
        <f t="shared" si="89"/>
        <v>4.4751654806610461E-2</v>
      </c>
      <c r="S199" s="50">
        <f t="shared" si="89"/>
        <v>4.4013077558728637E-2</v>
      </c>
      <c r="T199" s="50">
        <f t="shared" si="89"/>
        <v>4.428856091631931E-2</v>
      </c>
      <c r="U199" s="50">
        <f t="shared" si="89"/>
        <v>4.49735778579251E-2</v>
      </c>
      <c r="V199" s="50">
        <f t="shared" si="89"/>
        <v>4.6933206789217301E-2</v>
      </c>
      <c r="W199" s="50">
        <f t="shared" si="89"/>
        <v>5.6210586428141023E-2</v>
      </c>
      <c r="X199" s="50">
        <f t="shared" si="89"/>
        <v>6.1205656691958259E-2</v>
      </c>
      <c r="Y199" s="50">
        <f t="shared" si="89"/>
        <v>5.7018442088769522E-2</v>
      </c>
      <c r="Z199" s="50">
        <f t="shared" si="89"/>
        <v>4.9896672365740725E-2</v>
      </c>
      <c r="AA199" s="50">
        <f t="shared" si="89"/>
        <v>4.1622868086918119E-2</v>
      </c>
      <c r="AB199" s="50">
        <f t="shared" si="89"/>
        <v>3.5357844821693719E-2</v>
      </c>
      <c r="AC199" s="8">
        <f>+SUM(E199:AB199)*D199</f>
        <v>3.9999999999999969</v>
      </c>
    </row>
    <row r="200" spans="2:29" outlineLevel="1" x14ac:dyDescent="0.25">
      <c r="B200" s="16"/>
      <c r="C200" s="8" t="s">
        <v>47</v>
      </c>
      <c r="D200" s="8">
        <v>4</v>
      </c>
      <c r="E200" s="50">
        <f t="shared" ref="E200:AB200" si="90">+E140</f>
        <v>3.3281514565353124E-2</v>
      </c>
      <c r="F200" s="50">
        <f t="shared" si="90"/>
        <v>3.1140043873712407E-2</v>
      </c>
      <c r="G200" s="50">
        <f t="shared" si="90"/>
        <v>2.984335106750436E-2</v>
      </c>
      <c r="H200" s="50">
        <f t="shared" si="90"/>
        <v>2.9286927979133532E-2</v>
      </c>
      <c r="I200" s="50">
        <f t="shared" si="90"/>
        <v>2.9138028999542646E-2</v>
      </c>
      <c r="J200" s="50">
        <f t="shared" si="90"/>
        <v>3.0942883559119717E-2</v>
      </c>
      <c r="K200" s="50">
        <f t="shared" si="90"/>
        <v>3.4432484834348992E-2</v>
      </c>
      <c r="L200" s="50">
        <f t="shared" si="90"/>
        <v>3.8305304424032266E-2</v>
      </c>
      <c r="M200" s="50">
        <f t="shared" si="90"/>
        <v>4.1103790742913066E-2</v>
      </c>
      <c r="N200" s="50">
        <f t="shared" si="90"/>
        <v>4.2608444243851212E-2</v>
      </c>
      <c r="O200" s="50">
        <f t="shared" si="90"/>
        <v>4.3914681848814308E-2</v>
      </c>
      <c r="P200" s="50">
        <f t="shared" si="90"/>
        <v>4.5729867165388009E-2</v>
      </c>
      <c r="Q200" s="50">
        <f t="shared" si="90"/>
        <v>4.5741487779353565E-2</v>
      </c>
      <c r="R200" s="50">
        <f t="shared" si="90"/>
        <v>4.4277060725657284E-2</v>
      </c>
      <c r="S200" s="50">
        <f t="shared" si="90"/>
        <v>4.3144199391556254E-2</v>
      </c>
      <c r="T200" s="50">
        <f t="shared" si="90"/>
        <v>4.3279567369281124E-2</v>
      </c>
      <c r="U200" s="50">
        <f t="shared" si="90"/>
        <v>4.4109954506885138E-2</v>
      </c>
      <c r="V200" s="50">
        <f t="shared" si="90"/>
        <v>4.6298728840315946E-2</v>
      </c>
      <c r="W200" s="50">
        <f t="shared" si="90"/>
        <v>5.6176649878816001E-2</v>
      </c>
      <c r="X200" s="50">
        <f t="shared" si="90"/>
        <v>6.2194705000087863E-2</v>
      </c>
      <c r="Y200" s="50">
        <f t="shared" si="90"/>
        <v>5.7928891294023718E-2</v>
      </c>
      <c r="Z200" s="50">
        <f t="shared" si="90"/>
        <v>5.019499221712586E-2</v>
      </c>
      <c r="AA200" s="50">
        <f t="shared" si="90"/>
        <v>4.1853093029906328E-2</v>
      </c>
      <c r="AB200" s="50">
        <f t="shared" si="90"/>
        <v>3.507334666327714E-2</v>
      </c>
      <c r="AC200" s="8">
        <f>+SUM(E200:AB200)*D200</f>
        <v>3.9999999999999991</v>
      </c>
    </row>
    <row r="201" spans="2:29" outlineLevel="1" x14ac:dyDescent="0.25">
      <c r="B201" s="16"/>
      <c r="C201" s="8" t="s">
        <v>48</v>
      </c>
      <c r="D201" s="8">
        <v>0</v>
      </c>
      <c r="E201" s="50">
        <f t="shared" ref="E201:AB201" si="91">+E141</f>
        <v>3.367503361886829E-2</v>
      </c>
      <c r="F201" s="50">
        <f t="shared" si="91"/>
        <v>3.1245692535415936E-2</v>
      </c>
      <c r="G201" s="50">
        <f t="shared" si="91"/>
        <v>2.9861746203171599E-2</v>
      </c>
      <c r="H201" s="50">
        <f t="shared" si="91"/>
        <v>2.9235019370742008E-2</v>
      </c>
      <c r="I201" s="50">
        <f t="shared" si="91"/>
        <v>3.0186379118294998E-2</v>
      </c>
      <c r="J201" s="50">
        <f t="shared" si="91"/>
        <v>3.3123682717801174E-2</v>
      </c>
      <c r="K201" s="50">
        <f t="shared" si="91"/>
        <v>3.5563630818173868E-2</v>
      </c>
      <c r="L201" s="50">
        <f t="shared" si="91"/>
        <v>3.7375437025807548E-2</v>
      </c>
      <c r="M201" s="50">
        <f t="shared" si="91"/>
        <v>3.9557895894381336E-2</v>
      </c>
      <c r="N201" s="50">
        <f t="shared" si="91"/>
        <v>4.1330002492198488E-2</v>
      </c>
      <c r="O201" s="50">
        <f t="shared" si="91"/>
        <v>4.3273465010057272E-2</v>
      </c>
      <c r="P201" s="50">
        <f t="shared" si="91"/>
        <v>4.5278417057592932E-2</v>
      </c>
      <c r="Q201" s="50">
        <f t="shared" si="91"/>
        <v>4.5765189585786785E-2</v>
      </c>
      <c r="R201" s="50">
        <f t="shared" si="91"/>
        <v>4.421428774797561E-2</v>
      </c>
      <c r="S201" s="50">
        <f t="shared" si="91"/>
        <v>4.3245429527174986E-2</v>
      </c>
      <c r="T201" s="50">
        <f t="shared" si="91"/>
        <v>4.3554999005074702E-2</v>
      </c>
      <c r="U201" s="50">
        <f t="shared" si="91"/>
        <v>4.4435510161992771E-2</v>
      </c>
      <c r="V201" s="50">
        <f t="shared" si="91"/>
        <v>4.717219114348542E-2</v>
      </c>
      <c r="W201" s="50">
        <f t="shared" si="91"/>
        <v>5.6899741232983039E-2</v>
      </c>
      <c r="X201" s="50">
        <f t="shared" si="91"/>
        <v>6.1986738769463187E-2</v>
      </c>
      <c r="Y201" s="50">
        <f t="shared" si="91"/>
        <v>5.7208700429979269E-2</v>
      </c>
      <c r="Z201" s="50">
        <f t="shared" si="91"/>
        <v>4.9339560702577757E-2</v>
      </c>
      <c r="AA201" s="50">
        <f t="shared" si="91"/>
        <v>4.1368944501432053E-2</v>
      </c>
      <c r="AB201" s="50">
        <f t="shared" si="91"/>
        <v>3.5102305329568817E-2</v>
      </c>
      <c r="AC201" s="8">
        <f>+SUM(E201:AB201)*D201</f>
        <v>0</v>
      </c>
    </row>
    <row r="202" spans="2:29" outlineLevel="1" x14ac:dyDescent="0.25">
      <c r="B202" s="12"/>
      <c r="C202" s="12" t="s">
        <v>15</v>
      </c>
      <c r="D202" s="12">
        <f>+SUM(D198:D201)</f>
        <v>28</v>
      </c>
      <c r="E202" s="19">
        <f>+SUMPRODUCT(E198:E201,$D198:$D201)</f>
        <v>0.84298909357860086</v>
      </c>
      <c r="F202" s="19">
        <f>+SUMPRODUCT(F198:F201,$D198:$D201)</f>
        <v>0.79281438670292037</v>
      </c>
      <c r="G202" s="19">
        <f t="shared" ref="G202:AB202" si="92">+SUMPRODUCT(G198:G201,$D198:$D201)</f>
        <v>0.76581206652408507</v>
      </c>
      <c r="H202" s="19">
        <f t="shared" si="92"/>
        <v>0.76303870785377348</v>
      </c>
      <c r="I202" s="19">
        <f t="shared" si="92"/>
        <v>0.81439777862913776</v>
      </c>
      <c r="J202" s="19">
        <f t="shared" si="92"/>
        <v>0.94354675368965668</v>
      </c>
      <c r="K202" s="19">
        <f t="shared" si="92"/>
        <v>1.0593231616245178</v>
      </c>
      <c r="L202" s="19">
        <f t="shared" si="92"/>
        <v>1.1008449422916837</v>
      </c>
      <c r="M202" s="19">
        <f t="shared" si="92"/>
        <v>1.1497627587655228</v>
      </c>
      <c r="N202" s="19">
        <f t="shared" si="92"/>
        <v>1.1859422448792118</v>
      </c>
      <c r="O202" s="19">
        <f t="shared" si="92"/>
        <v>1.238561000535743</v>
      </c>
      <c r="P202" s="19">
        <f t="shared" si="92"/>
        <v>1.2960478848317458</v>
      </c>
      <c r="Q202" s="19">
        <f t="shared" si="92"/>
        <v>1.2771370024898361</v>
      </c>
      <c r="R202" s="19">
        <f t="shared" si="92"/>
        <v>1.2337094321959929</v>
      </c>
      <c r="S202" s="19">
        <f t="shared" si="92"/>
        <v>1.2309992402939449</v>
      </c>
      <c r="T202" s="19">
        <f t="shared" si="92"/>
        <v>1.2540411662494362</v>
      </c>
      <c r="U202" s="19">
        <f t="shared" si="92"/>
        <v>1.2811946411516368</v>
      </c>
      <c r="V202" s="19">
        <f t="shared" si="92"/>
        <v>1.3378725217772365</v>
      </c>
      <c r="W202" s="19">
        <f t="shared" si="92"/>
        <v>1.5914866517896862</v>
      </c>
      <c r="X202" s="19">
        <f t="shared" si="92"/>
        <v>1.7284002076751892</v>
      </c>
      <c r="Y202" s="19">
        <f t="shared" si="92"/>
        <v>1.6044269638757178</v>
      </c>
      <c r="Z202" s="19">
        <f t="shared" si="92"/>
        <v>1.4029517671001666</v>
      </c>
      <c r="AA202" s="19">
        <f t="shared" si="92"/>
        <v>1.1541136089016288</v>
      </c>
      <c r="AB202" s="19">
        <f t="shared" si="92"/>
        <v>0.95058601659292941</v>
      </c>
      <c r="AC202" s="12">
        <f>+SUM(E202:AB202)</f>
        <v>27.999999999999996</v>
      </c>
    </row>
    <row r="203" spans="2:29" outlineLevel="1" x14ac:dyDescent="0.25">
      <c r="B203" s="15">
        <f>+EDATE(B198,1)</f>
        <v>46082</v>
      </c>
      <c r="C203" s="8" t="s">
        <v>45</v>
      </c>
      <c r="D203" s="8">
        <v>21</v>
      </c>
      <c r="E203" s="50">
        <f t="shared" ref="E203:AB203" si="93">+E143</f>
        <v>2.9361257124838391E-2</v>
      </c>
      <c r="F203" s="50">
        <f t="shared" si="93"/>
        <v>2.7692710332229715E-2</v>
      </c>
      <c r="G203" s="50">
        <f t="shared" si="93"/>
        <v>2.6785161397696527E-2</v>
      </c>
      <c r="H203" s="50">
        <f t="shared" si="93"/>
        <v>2.6786989368939883E-2</v>
      </c>
      <c r="I203" s="50">
        <f t="shared" si="93"/>
        <v>2.9135775177511477E-2</v>
      </c>
      <c r="J203" s="50">
        <f t="shared" si="93"/>
        <v>3.4540443856715661E-2</v>
      </c>
      <c r="K203" s="50">
        <f t="shared" si="93"/>
        <v>3.8789035252325646E-2</v>
      </c>
      <c r="L203" s="50">
        <f t="shared" si="93"/>
        <v>3.957865839345593E-2</v>
      </c>
      <c r="M203" s="50">
        <f t="shared" si="93"/>
        <v>4.0957538271781398E-2</v>
      </c>
      <c r="N203" s="50">
        <f t="shared" si="93"/>
        <v>4.2166920044863825E-2</v>
      </c>
      <c r="O203" s="50">
        <f t="shared" si="93"/>
        <v>4.4150374939633218E-2</v>
      </c>
      <c r="P203" s="50">
        <f t="shared" si="93"/>
        <v>4.6294816466469102E-2</v>
      </c>
      <c r="Q203" s="50">
        <f t="shared" si="93"/>
        <v>4.5431875959152102E-2</v>
      </c>
      <c r="R203" s="50">
        <f t="shared" si="93"/>
        <v>4.3879728503346101E-2</v>
      </c>
      <c r="S203" s="50">
        <f t="shared" si="93"/>
        <v>4.4118506624640258E-2</v>
      </c>
      <c r="T203" s="50">
        <f t="shared" si="93"/>
        <v>4.5188432655351718E-2</v>
      </c>
      <c r="U203" s="50">
        <f t="shared" si="93"/>
        <v>4.624302558461979E-2</v>
      </c>
      <c r="V203" s="50">
        <f t="shared" si="93"/>
        <v>4.8247238962955179E-2</v>
      </c>
      <c r="W203" s="50">
        <f t="shared" si="93"/>
        <v>5.7096885328092907E-2</v>
      </c>
      <c r="X203" s="50">
        <f t="shared" si="93"/>
        <v>6.1739938045350239E-2</v>
      </c>
      <c r="Y203" s="50">
        <f t="shared" si="93"/>
        <v>5.7231881517227232E-2</v>
      </c>
      <c r="Z203" s="50">
        <f t="shared" si="93"/>
        <v>5.0129255438435008E-2</v>
      </c>
      <c r="AA203" s="50">
        <f t="shared" si="93"/>
        <v>4.1010488221716553E-2</v>
      </c>
      <c r="AB203" s="50">
        <f t="shared" si="93"/>
        <v>3.34430625326523E-2</v>
      </c>
      <c r="AC203" s="8">
        <f>+SUM(E203:AB203)*D203</f>
        <v>21.000000000000004</v>
      </c>
    </row>
    <row r="204" spans="2:29" outlineLevel="1" x14ac:dyDescent="0.25">
      <c r="B204" s="16"/>
      <c r="C204" s="8" t="s">
        <v>46</v>
      </c>
      <c r="D204" s="8">
        <v>4</v>
      </c>
      <c r="E204" s="50">
        <f t="shared" ref="E204:AB204" si="94">+E144</f>
        <v>3.0659473205105158E-2</v>
      </c>
      <c r="F204" s="50">
        <f t="shared" si="94"/>
        <v>2.8600001140869122E-2</v>
      </c>
      <c r="G204" s="50">
        <f t="shared" si="94"/>
        <v>2.7683858575034276E-2</v>
      </c>
      <c r="H204" s="50">
        <f t="shared" si="94"/>
        <v>2.7537802139610414E-2</v>
      </c>
      <c r="I204" s="50">
        <f t="shared" si="94"/>
        <v>2.8782539770184416E-2</v>
      </c>
      <c r="J204" s="50">
        <f t="shared" si="94"/>
        <v>3.2241585579716119E-2</v>
      </c>
      <c r="K204" s="50">
        <f t="shared" si="94"/>
        <v>3.645312931015221E-2</v>
      </c>
      <c r="L204" s="50">
        <f t="shared" si="94"/>
        <v>3.9012639181609042E-2</v>
      </c>
      <c r="M204" s="50">
        <f t="shared" si="94"/>
        <v>4.1549207589560662E-2</v>
      </c>
      <c r="N204" s="50">
        <f t="shared" si="94"/>
        <v>4.3042516751632572E-2</v>
      </c>
      <c r="O204" s="50">
        <f t="shared" si="94"/>
        <v>4.4973693586955334E-2</v>
      </c>
      <c r="P204" s="50">
        <f t="shared" si="94"/>
        <v>4.6808021710202923E-2</v>
      </c>
      <c r="Q204" s="50">
        <f t="shared" si="94"/>
        <v>4.6383383047344962E-2</v>
      </c>
      <c r="R204" s="50">
        <f t="shared" si="94"/>
        <v>4.4751654806610461E-2</v>
      </c>
      <c r="S204" s="50">
        <f t="shared" si="94"/>
        <v>4.4013077558728637E-2</v>
      </c>
      <c r="T204" s="50">
        <f t="shared" si="94"/>
        <v>4.428856091631931E-2</v>
      </c>
      <c r="U204" s="50">
        <f t="shared" si="94"/>
        <v>4.49735778579251E-2</v>
      </c>
      <c r="V204" s="50">
        <f t="shared" si="94"/>
        <v>4.6933206789217301E-2</v>
      </c>
      <c r="W204" s="50">
        <f t="shared" si="94"/>
        <v>5.6210586428141023E-2</v>
      </c>
      <c r="X204" s="50">
        <f t="shared" si="94"/>
        <v>6.1205656691958259E-2</v>
      </c>
      <c r="Y204" s="50">
        <f t="shared" si="94"/>
        <v>5.7018442088769522E-2</v>
      </c>
      <c r="Z204" s="50">
        <f t="shared" si="94"/>
        <v>4.9896672365740725E-2</v>
      </c>
      <c r="AA204" s="50">
        <f t="shared" si="94"/>
        <v>4.1622868086918119E-2</v>
      </c>
      <c r="AB204" s="50">
        <f t="shared" si="94"/>
        <v>3.5357844821693719E-2</v>
      </c>
      <c r="AC204" s="8">
        <f>+SUM(E204:AB204)*D204</f>
        <v>3.9999999999999969</v>
      </c>
    </row>
    <row r="205" spans="2:29" outlineLevel="1" x14ac:dyDescent="0.25">
      <c r="B205" s="16"/>
      <c r="C205" s="8" t="s">
        <v>47</v>
      </c>
      <c r="D205" s="8">
        <v>5</v>
      </c>
      <c r="E205" s="50">
        <f t="shared" ref="E205:AB205" si="95">+E145</f>
        <v>3.3281514565353124E-2</v>
      </c>
      <c r="F205" s="50">
        <f t="shared" si="95"/>
        <v>3.1140043873712407E-2</v>
      </c>
      <c r="G205" s="50">
        <f t="shared" si="95"/>
        <v>2.984335106750436E-2</v>
      </c>
      <c r="H205" s="50">
        <f t="shared" si="95"/>
        <v>2.9286927979133532E-2</v>
      </c>
      <c r="I205" s="50">
        <f t="shared" si="95"/>
        <v>2.9138028999542646E-2</v>
      </c>
      <c r="J205" s="50">
        <f t="shared" si="95"/>
        <v>3.0942883559119717E-2</v>
      </c>
      <c r="K205" s="50">
        <f t="shared" si="95"/>
        <v>3.4432484834348992E-2</v>
      </c>
      <c r="L205" s="50">
        <f t="shared" si="95"/>
        <v>3.8305304424032266E-2</v>
      </c>
      <c r="M205" s="50">
        <f t="shared" si="95"/>
        <v>4.1103790742913066E-2</v>
      </c>
      <c r="N205" s="50">
        <f t="shared" si="95"/>
        <v>4.2608444243851212E-2</v>
      </c>
      <c r="O205" s="50">
        <f t="shared" si="95"/>
        <v>4.3914681848814308E-2</v>
      </c>
      <c r="P205" s="50">
        <f t="shared" si="95"/>
        <v>4.5729867165388009E-2</v>
      </c>
      <c r="Q205" s="50">
        <f t="shared" si="95"/>
        <v>4.5741487779353565E-2</v>
      </c>
      <c r="R205" s="50">
        <f t="shared" si="95"/>
        <v>4.4277060725657284E-2</v>
      </c>
      <c r="S205" s="50">
        <f t="shared" si="95"/>
        <v>4.3144199391556254E-2</v>
      </c>
      <c r="T205" s="50">
        <f t="shared" si="95"/>
        <v>4.3279567369281124E-2</v>
      </c>
      <c r="U205" s="50">
        <f t="shared" si="95"/>
        <v>4.4109954506885138E-2</v>
      </c>
      <c r="V205" s="50">
        <f t="shared" si="95"/>
        <v>4.6298728840315946E-2</v>
      </c>
      <c r="W205" s="50">
        <f t="shared" si="95"/>
        <v>5.6176649878816001E-2</v>
      </c>
      <c r="X205" s="50">
        <f t="shared" si="95"/>
        <v>6.2194705000087863E-2</v>
      </c>
      <c r="Y205" s="50">
        <f t="shared" si="95"/>
        <v>5.7928891294023718E-2</v>
      </c>
      <c r="Z205" s="50">
        <f t="shared" si="95"/>
        <v>5.019499221712586E-2</v>
      </c>
      <c r="AA205" s="50">
        <f t="shared" si="95"/>
        <v>4.1853093029906328E-2</v>
      </c>
      <c r="AB205" s="50">
        <f t="shared" si="95"/>
        <v>3.507334666327714E-2</v>
      </c>
      <c r="AC205" s="8">
        <f>+SUM(E205:AB205)*D205</f>
        <v>4.9999999999999991</v>
      </c>
    </row>
    <row r="206" spans="2:29" outlineLevel="1" x14ac:dyDescent="0.25">
      <c r="B206" s="16"/>
      <c r="C206" s="8" t="s">
        <v>48</v>
      </c>
      <c r="D206" s="8">
        <v>1</v>
      </c>
      <c r="E206" s="50">
        <f t="shared" ref="E206:AB206" si="96">+E146</f>
        <v>3.367503361886829E-2</v>
      </c>
      <c r="F206" s="50">
        <f t="shared" si="96"/>
        <v>3.1245692535415936E-2</v>
      </c>
      <c r="G206" s="50">
        <f t="shared" si="96"/>
        <v>2.9861746203171599E-2</v>
      </c>
      <c r="H206" s="50">
        <f t="shared" si="96"/>
        <v>2.9235019370742008E-2</v>
      </c>
      <c r="I206" s="50">
        <f t="shared" si="96"/>
        <v>3.0186379118294998E-2</v>
      </c>
      <c r="J206" s="50">
        <f t="shared" si="96"/>
        <v>3.3123682717801174E-2</v>
      </c>
      <c r="K206" s="50">
        <f t="shared" si="96"/>
        <v>3.5563630818173868E-2</v>
      </c>
      <c r="L206" s="50">
        <f t="shared" si="96"/>
        <v>3.7375437025807548E-2</v>
      </c>
      <c r="M206" s="50">
        <f t="shared" si="96"/>
        <v>3.9557895894381336E-2</v>
      </c>
      <c r="N206" s="50">
        <f t="shared" si="96"/>
        <v>4.1330002492198488E-2</v>
      </c>
      <c r="O206" s="50">
        <f t="shared" si="96"/>
        <v>4.3273465010057272E-2</v>
      </c>
      <c r="P206" s="50">
        <f t="shared" si="96"/>
        <v>4.5278417057592932E-2</v>
      </c>
      <c r="Q206" s="50">
        <f t="shared" si="96"/>
        <v>4.5765189585786785E-2</v>
      </c>
      <c r="R206" s="50">
        <f t="shared" si="96"/>
        <v>4.421428774797561E-2</v>
      </c>
      <c r="S206" s="50">
        <f t="shared" si="96"/>
        <v>4.3245429527174986E-2</v>
      </c>
      <c r="T206" s="50">
        <f t="shared" si="96"/>
        <v>4.3554999005074702E-2</v>
      </c>
      <c r="U206" s="50">
        <f t="shared" si="96"/>
        <v>4.4435510161992771E-2</v>
      </c>
      <c r="V206" s="50">
        <f t="shared" si="96"/>
        <v>4.717219114348542E-2</v>
      </c>
      <c r="W206" s="50">
        <f t="shared" si="96"/>
        <v>5.6899741232983039E-2</v>
      </c>
      <c r="X206" s="50">
        <f t="shared" si="96"/>
        <v>6.1986738769463187E-2</v>
      </c>
      <c r="Y206" s="50">
        <f t="shared" si="96"/>
        <v>5.7208700429979269E-2</v>
      </c>
      <c r="Z206" s="50">
        <f t="shared" si="96"/>
        <v>4.9339560702577757E-2</v>
      </c>
      <c r="AA206" s="50">
        <f t="shared" si="96"/>
        <v>4.1368944501432053E-2</v>
      </c>
      <c r="AB206" s="50">
        <f t="shared" si="96"/>
        <v>3.5102305329568817E-2</v>
      </c>
      <c r="AC206" s="8">
        <f>+SUM(E206:AB206)*D206</f>
        <v>0.99999999999999978</v>
      </c>
    </row>
    <row r="207" spans="2:29" outlineLevel="1" x14ac:dyDescent="0.25">
      <c r="B207" s="12"/>
      <c r="C207" s="12" t="s">
        <v>15</v>
      </c>
      <c r="D207" s="12">
        <f>+SUM(D203:D206)</f>
        <v>31</v>
      </c>
      <c r="E207" s="19">
        <f>+SUMPRODUCT(E203:E206,$D203:$D206)</f>
        <v>0.93930689888766072</v>
      </c>
      <c r="F207" s="19">
        <f>+SUMPRODUCT(F203:F206,$D203:$D206)</f>
        <v>0.88289283344427849</v>
      </c>
      <c r="G207" s="19">
        <f t="shared" ref="G207:AB207" si="97">+SUMPRODUCT(G203:G206,$D203:$D206)</f>
        <v>0.85230232519245752</v>
      </c>
      <c r="H207" s="19">
        <f t="shared" si="97"/>
        <v>0.84834764457258882</v>
      </c>
      <c r="I207" s="19">
        <f t="shared" si="97"/>
        <v>0.90285796192448697</v>
      </c>
      <c r="J207" s="19">
        <f t="shared" si="97"/>
        <v>1.0421537638232932</v>
      </c>
      <c r="K207" s="19">
        <f t="shared" si="97"/>
        <v>1.1681083125293663</v>
      </c>
      <c r="L207" s="19">
        <f t="shared" si="97"/>
        <v>1.2161043421349795</v>
      </c>
      <c r="M207" s="19">
        <f t="shared" si="97"/>
        <v>1.2713819836745988</v>
      </c>
      <c r="N207" s="19">
        <f t="shared" si="97"/>
        <v>1.3120476116601252</v>
      </c>
      <c r="O207" s="19">
        <f t="shared" si="97"/>
        <v>1.3698995223342476</v>
      </c>
      <c r="P207" s="19">
        <f t="shared" si="97"/>
        <v>1.4333509855211959</v>
      </c>
      <c r="Q207" s="19">
        <f t="shared" si="97"/>
        <v>1.4140755558141285</v>
      </c>
      <c r="R207" s="19">
        <f t="shared" si="97"/>
        <v>1.366080509172972</v>
      </c>
      <c r="S207" s="19">
        <f t="shared" si="97"/>
        <v>1.3615073758373162</v>
      </c>
      <c r="T207" s="19">
        <f t="shared" si="97"/>
        <v>1.3860641652791439</v>
      </c>
      <c r="U207" s="19">
        <f t="shared" si="97"/>
        <v>1.4159831314051345</v>
      </c>
      <c r="V207" s="19">
        <f t="shared" si="97"/>
        <v>1.4795906807239934</v>
      </c>
      <c r="W207" s="19">
        <f t="shared" si="97"/>
        <v>1.7616599282295782</v>
      </c>
      <c r="X207" s="19">
        <f t="shared" si="97"/>
        <v>1.9143215894900907</v>
      </c>
      <c r="Y207" s="19">
        <f t="shared" si="97"/>
        <v>1.7767964371169478</v>
      </c>
      <c r="Z207" s="19">
        <f t="shared" si="97"/>
        <v>1.5526155754583053</v>
      </c>
      <c r="AA207" s="19">
        <f t="shared" si="97"/>
        <v>1.2783461346546838</v>
      </c>
      <c r="AB207" s="19">
        <f t="shared" si="97"/>
        <v>1.0542047311184275</v>
      </c>
      <c r="AC207" s="12">
        <f>+SUM(E207:AB207)</f>
        <v>30.999999999999996</v>
      </c>
    </row>
    <row r="208" spans="2:29" outlineLevel="1" x14ac:dyDescent="0.25">
      <c r="B208" s="15">
        <f>+EDATE(B203,1)</f>
        <v>46113</v>
      </c>
      <c r="C208" s="8" t="s">
        <v>45</v>
      </c>
      <c r="D208" s="8">
        <v>20</v>
      </c>
      <c r="E208" s="50">
        <f t="shared" ref="E208:AB208" si="98">+E148</f>
        <v>2.9361257124838391E-2</v>
      </c>
      <c r="F208" s="50">
        <f t="shared" si="98"/>
        <v>2.7692710332229715E-2</v>
      </c>
      <c r="G208" s="50">
        <f t="shared" si="98"/>
        <v>2.6785161397696527E-2</v>
      </c>
      <c r="H208" s="50">
        <f t="shared" si="98"/>
        <v>2.6786989368939883E-2</v>
      </c>
      <c r="I208" s="50">
        <f t="shared" si="98"/>
        <v>2.9135775177511477E-2</v>
      </c>
      <c r="J208" s="50">
        <f t="shared" si="98"/>
        <v>3.4540443856715661E-2</v>
      </c>
      <c r="K208" s="50">
        <f t="shared" si="98"/>
        <v>3.8789035252325646E-2</v>
      </c>
      <c r="L208" s="50">
        <f t="shared" si="98"/>
        <v>3.957865839345593E-2</v>
      </c>
      <c r="M208" s="50">
        <f t="shared" si="98"/>
        <v>4.0957538271781398E-2</v>
      </c>
      <c r="N208" s="50">
        <f t="shared" si="98"/>
        <v>4.2166920044863825E-2</v>
      </c>
      <c r="O208" s="50">
        <f t="shared" si="98"/>
        <v>4.4150374939633218E-2</v>
      </c>
      <c r="P208" s="50">
        <f t="shared" si="98"/>
        <v>4.6294816466469102E-2</v>
      </c>
      <c r="Q208" s="50">
        <f t="shared" si="98"/>
        <v>4.5431875959152102E-2</v>
      </c>
      <c r="R208" s="50">
        <f t="shared" si="98"/>
        <v>4.3879728503346101E-2</v>
      </c>
      <c r="S208" s="50">
        <f t="shared" si="98"/>
        <v>4.4118506624640258E-2</v>
      </c>
      <c r="T208" s="50">
        <f t="shared" si="98"/>
        <v>4.5188432655351718E-2</v>
      </c>
      <c r="U208" s="50">
        <f t="shared" si="98"/>
        <v>4.624302558461979E-2</v>
      </c>
      <c r="V208" s="50">
        <f t="shared" si="98"/>
        <v>4.8247238962955179E-2</v>
      </c>
      <c r="W208" s="50">
        <f t="shared" si="98"/>
        <v>5.7096885328092907E-2</v>
      </c>
      <c r="X208" s="50">
        <f t="shared" si="98"/>
        <v>6.1739938045350239E-2</v>
      </c>
      <c r="Y208" s="50">
        <f t="shared" si="98"/>
        <v>5.7231881517227232E-2</v>
      </c>
      <c r="Z208" s="50">
        <f t="shared" si="98"/>
        <v>5.0129255438435008E-2</v>
      </c>
      <c r="AA208" s="50">
        <f t="shared" si="98"/>
        <v>4.1010488221716553E-2</v>
      </c>
      <c r="AB208" s="50">
        <f t="shared" si="98"/>
        <v>3.34430625326523E-2</v>
      </c>
      <c r="AC208" s="8">
        <f>+SUM(E208:AB208)*D208</f>
        <v>20.000000000000004</v>
      </c>
    </row>
    <row r="209" spans="2:29" outlineLevel="1" x14ac:dyDescent="0.25">
      <c r="B209" s="16"/>
      <c r="C209" s="8" t="s">
        <v>46</v>
      </c>
      <c r="D209" s="8">
        <v>4</v>
      </c>
      <c r="E209" s="50">
        <f t="shared" ref="E209:AB209" si="99">+E149</f>
        <v>3.0659473205105158E-2</v>
      </c>
      <c r="F209" s="50">
        <f t="shared" si="99"/>
        <v>2.8600001140869122E-2</v>
      </c>
      <c r="G209" s="50">
        <f t="shared" si="99"/>
        <v>2.7683858575034276E-2</v>
      </c>
      <c r="H209" s="50">
        <f t="shared" si="99"/>
        <v>2.7537802139610414E-2</v>
      </c>
      <c r="I209" s="50">
        <f t="shared" si="99"/>
        <v>2.8782539770184416E-2</v>
      </c>
      <c r="J209" s="50">
        <f t="shared" si="99"/>
        <v>3.2241585579716119E-2</v>
      </c>
      <c r="K209" s="50">
        <f t="shared" si="99"/>
        <v>3.645312931015221E-2</v>
      </c>
      <c r="L209" s="50">
        <f t="shared" si="99"/>
        <v>3.9012639181609042E-2</v>
      </c>
      <c r="M209" s="50">
        <f t="shared" si="99"/>
        <v>4.1549207589560662E-2</v>
      </c>
      <c r="N209" s="50">
        <f t="shared" si="99"/>
        <v>4.3042516751632572E-2</v>
      </c>
      <c r="O209" s="50">
        <f t="shared" si="99"/>
        <v>4.4973693586955334E-2</v>
      </c>
      <c r="P209" s="50">
        <f t="shared" si="99"/>
        <v>4.6808021710202923E-2</v>
      </c>
      <c r="Q209" s="50">
        <f t="shared" si="99"/>
        <v>4.6383383047344962E-2</v>
      </c>
      <c r="R209" s="50">
        <f t="shared" si="99"/>
        <v>4.4751654806610461E-2</v>
      </c>
      <c r="S209" s="50">
        <f t="shared" si="99"/>
        <v>4.4013077558728637E-2</v>
      </c>
      <c r="T209" s="50">
        <f t="shared" si="99"/>
        <v>4.428856091631931E-2</v>
      </c>
      <c r="U209" s="50">
        <f t="shared" si="99"/>
        <v>4.49735778579251E-2</v>
      </c>
      <c r="V209" s="50">
        <f t="shared" si="99"/>
        <v>4.6933206789217301E-2</v>
      </c>
      <c r="W209" s="50">
        <f t="shared" si="99"/>
        <v>5.6210586428141023E-2</v>
      </c>
      <c r="X209" s="50">
        <f t="shared" si="99"/>
        <v>6.1205656691958259E-2</v>
      </c>
      <c r="Y209" s="50">
        <f t="shared" si="99"/>
        <v>5.7018442088769522E-2</v>
      </c>
      <c r="Z209" s="50">
        <f t="shared" si="99"/>
        <v>4.9896672365740725E-2</v>
      </c>
      <c r="AA209" s="50">
        <f t="shared" si="99"/>
        <v>4.1622868086918119E-2</v>
      </c>
      <c r="AB209" s="50">
        <f t="shared" si="99"/>
        <v>3.5357844821693719E-2</v>
      </c>
      <c r="AC209" s="8">
        <f>+SUM(E209:AB209)*D209</f>
        <v>3.9999999999999969</v>
      </c>
    </row>
    <row r="210" spans="2:29" outlineLevel="1" x14ac:dyDescent="0.25">
      <c r="B210" s="16"/>
      <c r="C210" s="8" t="s">
        <v>47</v>
      </c>
      <c r="D210" s="8">
        <v>4</v>
      </c>
      <c r="E210" s="50">
        <f t="shared" ref="E210:AB210" si="100">+E150</f>
        <v>3.3281514565353124E-2</v>
      </c>
      <c r="F210" s="50">
        <f t="shared" si="100"/>
        <v>3.1140043873712407E-2</v>
      </c>
      <c r="G210" s="50">
        <f t="shared" si="100"/>
        <v>2.984335106750436E-2</v>
      </c>
      <c r="H210" s="50">
        <f t="shared" si="100"/>
        <v>2.9286927979133532E-2</v>
      </c>
      <c r="I210" s="50">
        <f t="shared" si="100"/>
        <v>2.9138028999542646E-2</v>
      </c>
      <c r="J210" s="50">
        <f t="shared" si="100"/>
        <v>3.0942883559119717E-2</v>
      </c>
      <c r="K210" s="50">
        <f t="shared" si="100"/>
        <v>3.4432484834348992E-2</v>
      </c>
      <c r="L210" s="50">
        <f t="shared" si="100"/>
        <v>3.8305304424032266E-2</v>
      </c>
      <c r="M210" s="50">
        <f t="shared" si="100"/>
        <v>4.1103790742913066E-2</v>
      </c>
      <c r="N210" s="50">
        <f t="shared" si="100"/>
        <v>4.2608444243851212E-2</v>
      </c>
      <c r="O210" s="50">
        <f t="shared" si="100"/>
        <v>4.3914681848814308E-2</v>
      </c>
      <c r="P210" s="50">
        <f t="shared" si="100"/>
        <v>4.5729867165388009E-2</v>
      </c>
      <c r="Q210" s="50">
        <f t="shared" si="100"/>
        <v>4.5741487779353565E-2</v>
      </c>
      <c r="R210" s="50">
        <f t="shared" si="100"/>
        <v>4.4277060725657284E-2</v>
      </c>
      <c r="S210" s="50">
        <f t="shared" si="100"/>
        <v>4.3144199391556254E-2</v>
      </c>
      <c r="T210" s="50">
        <f t="shared" si="100"/>
        <v>4.3279567369281124E-2</v>
      </c>
      <c r="U210" s="50">
        <f t="shared" si="100"/>
        <v>4.4109954506885138E-2</v>
      </c>
      <c r="V210" s="50">
        <f t="shared" si="100"/>
        <v>4.6298728840315946E-2</v>
      </c>
      <c r="W210" s="50">
        <f t="shared" si="100"/>
        <v>5.6176649878816001E-2</v>
      </c>
      <c r="X210" s="50">
        <f t="shared" si="100"/>
        <v>6.2194705000087863E-2</v>
      </c>
      <c r="Y210" s="50">
        <f t="shared" si="100"/>
        <v>5.7928891294023718E-2</v>
      </c>
      <c r="Z210" s="50">
        <f t="shared" si="100"/>
        <v>5.019499221712586E-2</v>
      </c>
      <c r="AA210" s="50">
        <f t="shared" si="100"/>
        <v>4.1853093029906328E-2</v>
      </c>
      <c r="AB210" s="50">
        <f t="shared" si="100"/>
        <v>3.507334666327714E-2</v>
      </c>
      <c r="AC210" s="8">
        <f>+SUM(E210:AB210)*D210</f>
        <v>3.9999999999999991</v>
      </c>
    </row>
    <row r="211" spans="2:29" outlineLevel="1" x14ac:dyDescent="0.25">
      <c r="B211" s="16"/>
      <c r="C211" s="8" t="s">
        <v>48</v>
      </c>
      <c r="D211" s="8">
        <v>2</v>
      </c>
      <c r="E211" s="50">
        <f t="shared" ref="E211:AB211" si="101">+E151</f>
        <v>3.367503361886829E-2</v>
      </c>
      <c r="F211" s="50">
        <f t="shared" si="101"/>
        <v>3.1245692535415936E-2</v>
      </c>
      <c r="G211" s="50">
        <f t="shared" si="101"/>
        <v>2.9861746203171599E-2</v>
      </c>
      <c r="H211" s="50">
        <f t="shared" si="101"/>
        <v>2.9235019370742008E-2</v>
      </c>
      <c r="I211" s="50">
        <f t="shared" si="101"/>
        <v>3.0186379118294998E-2</v>
      </c>
      <c r="J211" s="50">
        <f t="shared" si="101"/>
        <v>3.3123682717801174E-2</v>
      </c>
      <c r="K211" s="50">
        <f t="shared" si="101"/>
        <v>3.5563630818173868E-2</v>
      </c>
      <c r="L211" s="50">
        <f t="shared" si="101"/>
        <v>3.7375437025807548E-2</v>
      </c>
      <c r="M211" s="50">
        <f t="shared" si="101"/>
        <v>3.9557895894381336E-2</v>
      </c>
      <c r="N211" s="50">
        <f t="shared" si="101"/>
        <v>4.1330002492198488E-2</v>
      </c>
      <c r="O211" s="50">
        <f t="shared" si="101"/>
        <v>4.3273465010057272E-2</v>
      </c>
      <c r="P211" s="50">
        <f t="shared" si="101"/>
        <v>4.5278417057592932E-2</v>
      </c>
      <c r="Q211" s="50">
        <f t="shared" si="101"/>
        <v>4.5765189585786785E-2</v>
      </c>
      <c r="R211" s="50">
        <f t="shared" si="101"/>
        <v>4.421428774797561E-2</v>
      </c>
      <c r="S211" s="50">
        <f t="shared" si="101"/>
        <v>4.3245429527174986E-2</v>
      </c>
      <c r="T211" s="50">
        <f t="shared" si="101"/>
        <v>4.3554999005074702E-2</v>
      </c>
      <c r="U211" s="50">
        <f t="shared" si="101"/>
        <v>4.4435510161992771E-2</v>
      </c>
      <c r="V211" s="50">
        <f t="shared" si="101"/>
        <v>4.717219114348542E-2</v>
      </c>
      <c r="W211" s="50">
        <f t="shared" si="101"/>
        <v>5.6899741232983039E-2</v>
      </c>
      <c r="X211" s="50">
        <f t="shared" si="101"/>
        <v>6.1986738769463187E-2</v>
      </c>
      <c r="Y211" s="50">
        <f t="shared" si="101"/>
        <v>5.7208700429979269E-2</v>
      </c>
      <c r="Z211" s="50">
        <f t="shared" si="101"/>
        <v>4.9339560702577757E-2</v>
      </c>
      <c r="AA211" s="50">
        <f t="shared" si="101"/>
        <v>4.1368944501432053E-2</v>
      </c>
      <c r="AB211" s="50">
        <f t="shared" si="101"/>
        <v>3.5102305329568817E-2</v>
      </c>
      <c r="AC211" s="8">
        <f>+SUM(E211:AB211)*D211</f>
        <v>1.9999999999999996</v>
      </c>
    </row>
    <row r="212" spans="2:29" outlineLevel="1" x14ac:dyDescent="0.25">
      <c r="B212" s="12"/>
      <c r="C212" s="12" t="s">
        <v>15</v>
      </c>
      <c r="D212" s="12">
        <f>+SUM(D208:D211)</f>
        <v>30</v>
      </c>
      <c r="E212" s="19">
        <f>+SUMPRODUCT(E208:E211,$D208:$D211)</f>
        <v>0.91033916081633748</v>
      </c>
      <c r="F212" s="19">
        <f>+SUMPRODUCT(F208:F211,$D208:$D211)</f>
        <v>0.85530577177375222</v>
      </c>
      <c r="G212" s="19">
        <f t="shared" ref="G212:AB212" si="102">+SUMPRODUCT(G208:G211,$D208:$D211)</f>
        <v>0.82553555893042829</v>
      </c>
      <c r="H212" s="19">
        <f t="shared" si="102"/>
        <v>0.82150874659525752</v>
      </c>
      <c r="I212" s="19">
        <f t="shared" si="102"/>
        <v>0.8747705368657277</v>
      </c>
      <c r="J212" s="19">
        <f t="shared" si="102"/>
        <v>1.0097941191252591</v>
      </c>
      <c r="K212" s="19">
        <f t="shared" si="102"/>
        <v>1.1304504232608654</v>
      </c>
      <c r="L212" s="19">
        <f t="shared" si="102"/>
        <v>1.1755958163432989</v>
      </c>
      <c r="M212" s="19">
        <f t="shared" si="102"/>
        <v>1.2288785505542854</v>
      </c>
      <c r="N212" s="19">
        <f t="shared" si="102"/>
        <v>1.2686022498636089</v>
      </c>
      <c r="O212" s="19">
        <f t="shared" si="102"/>
        <v>1.3251079305558575</v>
      </c>
      <c r="P212" s="19">
        <f t="shared" si="102"/>
        <v>1.3866047189469317</v>
      </c>
      <c r="Q212" s="19">
        <f t="shared" si="102"/>
        <v>1.3686673816614097</v>
      </c>
      <c r="R212" s="19">
        <f t="shared" si="102"/>
        <v>1.3221380076919442</v>
      </c>
      <c r="S212" s="19">
        <f t="shared" si="102"/>
        <v>1.317490099348295</v>
      </c>
      <c r="T212" s="19">
        <f t="shared" si="102"/>
        <v>1.3411511642595855</v>
      </c>
      <c r="U212" s="19">
        <f t="shared" si="102"/>
        <v>1.3700656614756224</v>
      </c>
      <c r="V212" s="19">
        <f t="shared" si="102"/>
        <v>1.4322169040642074</v>
      </c>
      <c r="W212" s="19">
        <f t="shared" si="102"/>
        <v>1.7052861342556522</v>
      </c>
      <c r="X212" s="19">
        <f t="shared" si="102"/>
        <v>1.8523736852141155</v>
      </c>
      <c r="Y212" s="19">
        <f t="shared" si="102"/>
        <v>1.7188443647356764</v>
      </c>
      <c r="Z212" s="19">
        <f t="shared" si="102"/>
        <v>1.501630888505322</v>
      </c>
      <c r="AA212" s="19">
        <f t="shared" si="102"/>
        <v>1.2368514979044929</v>
      </c>
      <c r="AB212" s="19">
        <f t="shared" si="102"/>
        <v>1.020790627252067</v>
      </c>
      <c r="AC212" s="12">
        <f>+SUM(E212:AB212)</f>
        <v>30</v>
      </c>
    </row>
    <row r="213" spans="2:29" outlineLevel="1" x14ac:dyDescent="0.25">
      <c r="B213" s="15">
        <f>+EDATE(B208,1)</f>
        <v>46143</v>
      </c>
      <c r="C213" s="8" t="s">
        <v>45</v>
      </c>
      <c r="D213" s="8">
        <v>19</v>
      </c>
      <c r="E213" s="50">
        <f t="shared" ref="E213:AB213" si="103">+E153</f>
        <v>2.9361257124838391E-2</v>
      </c>
      <c r="F213" s="50">
        <f t="shared" si="103"/>
        <v>2.7692710332229715E-2</v>
      </c>
      <c r="G213" s="50">
        <f t="shared" si="103"/>
        <v>2.6785161397696527E-2</v>
      </c>
      <c r="H213" s="50">
        <f t="shared" si="103"/>
        <v>2.6786989368939883E-2</v>
      </c>
      <c r="I213" s="50">
        <f t="shared" si="103"/>
        <v>2.9135775177511477E-2</v>
      </c>
      <c r="J213" s="50">
        <f t="shared" si="103"/>
        <v>3.4540443856715661E-2</v>
      </c>
      <c r="K213" s="50">
        <f t="shared" si="103"/>
        <v>3.8789035252325646E-2</v>
      </c>
      <c r="L213" s="50">
        <f t="shared" si="103"/>
        <v>3.957865839345593E-2</v>
      </c>
      <c r="M213" s="50">
        <f t="shared" si="103"/>
        <v>4.0957538271781398E-2</v>
      </c>
      <c r="N213" s="50">
        <f t="shared" si="103"/>
        <v>4.2166920044863825E-2</v>
      </c>
      <c r="O213" s="50">
        <f t="shared" si="103"/>
        <v>4.4150374939633218E-2</v>
      </c>
      <c r="P213" s="50">
        <f t="shared" si="103"/>
        <v>4.6294816466469102E-2</v>
      </c>
      <c r="Q213" s="50">
        <f t="shared" si="103"/>
        <v>4.5431875959152102E-2</v>
      </c>
      <c r="R213" s="50">
        <f t="shared" si="103"/>
        <v>4.3879728503346101E-2</v>
      </c>
      <c r="S213" s="50">
        <f t="shared" si="103"/>
        <v>4.4118506624640258E-2</v>
      </c>
      <c r="T213" s="50">
        <f t="shared" si="103"/>
        <v>4.5188432655351718E-2</v>
      </c>
      <c r="U213" s="50">
        <f t="shared" si="103"/>
        <v>4.624302558461979E-2</v>
      </c>
      <c r="V213" s="50">
        <f t="shared" si="103"/>
        <v>4.8247238962955179E-2</v>
      </c>
      <c r="W213" s="50">
        <f t="shared" si="103"/>
        <v>5.7096885328092907E-2</v>
      </c>
      <c r="X213" s="50">
        <f t="shared" si="103"/>
        <v>6.1739938045350239E-2</v>
      </c>
      <c r="Y213" s="50">
        <f t="shared" si="103"/>
        <v>5.7231881517227232E-2</v>
      </c>
      <c r="Z213" s="50">
        <f t="shared" si="103"/>
        <v>5.0129255438435008E-2</v>
      </c>
      <c r="AA213" s="50">
        <f t="shared" si="103"/>
        <v>4.1010488221716553E-2</v>
      </c>
      <c r="AB213" s="50">
        <f t="shared" si="103"/>
        <v>3.34430625326523E-2</v>
      </c>
      <c r="AC213" s="8">
        <f>+SUM(E213:AB213)*D213</f>
        <v>19.000000000000004</v>
      </c>
    </row>
    <row r="214" spans="2:29" outlineLevel="1" x14ac:dyDescent="0.25">
      <c r="B214" s="16"/>
      <c r="C214" s="8" t="s">
        <v>46</v>
      </c>
      <c r="D214" s="8">
        <v>5</v>
      </c>
      <c r="E214" s="50">
        <f t="shared" ref="E214:AB214" si="104">+E154</f>
        <v>3.0659473205105158E-2</v>
      </c>
      <c r="F214" s="50">
        <f t="shared" si="104"/>
        <v>2.8600001140869122E-2</v>
      </c>
      <c r="G214" s="50">
        <f t="shared" si="104"/>
        <v>2.7683858575034276E-2</v>
      </c>
      <c r="H214" s="50">
        <f t="shared" si="104"/>
        <v>2.7537802139610414E-2</v>
      </c>
      <c r="I214" s="50">
        <f t="shared" si="104"/>
        <v>2.8782539770184416E-2</v>
      </c>
      <c r="J214" s="50">
        <f t="shared" si="104"/>
        <v>3.2241585579716119E-2</v>
      </c>
      <c r="K214" s="50">
        <f t="shared" si="104"/>
        <v>3.645312931015221E-2</v>
      </c>
      <c r="L214" s="50">
        <f t="shared" si="104"/>
        <v>3.9012639181609042E-2</v>
      </c>
      <c r="M214" s="50">
        <f t="shared" si="104"/>
        <v>4.1549207589560662E-2</v>
      </c>
      <c r="N214" s="50">
        <f t="shared" si="104"/>
        <v>4.3042516751632572E-2</v>
      </c>
      <c r="O214" s="50">
        <f t="shared" si="104"/>
        <v>4.4973693586955334E-2</v>
      </c>
      <c r="P214" s="50">
        <f t="shared" si="104"/>
        <v>4.6808021710202923E-2</v>
      </c>
      <c r="Q214" s="50">
        <f t="shared" si="104"/>
        <v>4.6383383047344962E-2</v>
      </c>
      <c r="R214" s="50">
        <f t="shared" si="104"/>
        <v>4.4751654806610461E-2</v>
      </c>
      <c r="S214" s="50">
        <f t="shared" si="104"/>
        <v>4.4013077558728637E-2</v>
      </c>
      <c r="T214" s="50">
        <f t="shared" si="104"/>
        <v>4.428856091631931E-2</v>
      </c>
      <c r="U214" s="50">
        <f t="shared" si="104"/>
        <v>4.49735778579251E-2</v>
      </c>
      <c r="V214" s="50">
        <f t="shared" si="104"/>
        <v>4.6933206789217301E-2</v>
      </c>
      <c r="W214" s="50">
        <f t="shared" si="104"/>
        <v>5.6210586428141023E-2</v>
      </c>
      <c r="X214" s="50">
        <f t="shared" si="104"/>
        <v>6.1205656691958259E-2</v>
      </c>
      <c r="Y214" s="50">
        <f t="shared" si="104"/>
        <v>5.7018442088769522E-2</v>
      </c>
      <c r="Z214" s="50">
        <f t="shared" si="104"/>
        <v>4.9896672365740725E-2</v>
      </c>
      <c r="AA214" s="50">
        <f t="shared" si="104"/>
        <v>4.1622868086918119E-2</v>
      </c>
      <c r="AB214" s="50">
        <f t="shared" si="104"/>
        <v>3.5357844821693719E-2</v>
      </c>
      <c r="AC214" s="8">
        <f t="shared" ref="AC214:AC271" si="105">+SUM(E214:AB214)*D214</f>
        <v>4.9999999999999964</v>
      </c>
    </row>
    <row r="215" spans="2:29" outlineLevel="1" x14ac:dyDescent="0.25">
      <c r="B215" s="16"/>
      <c r="C215" s="8" t="s">
        <v>47</v>
      </c>
      <c r="D215" s="8">
        <v>5</v>
      </c>
      <c r="E215" s="50">
        <f t="shared" ref="E215:AB215" si="106">+E155</f>
        <v>3.3281514565353124E-2</v>
      </c>
      <c r="F215" s="50">
        <f t="shared" si="106"/>
        <v>3.1140043873712407E-2</v>
      </c>
      <c r="G215" s="50">
        <f t="shared" si="106"/>
        <v>2.984335106750436E-2</v>
      </c>
      <c r="H215" s="50">
        <f t="shared" si="106"/>
        <v>2.9286927979133532E-2</v>
      </c>
      <c r="I215" s="50">
        <f t="shared" si="106"/>
        <v>2.9138028999542646E-2</v>
      </c>
      <c r="J215" s="50">
        <f t="shared" si="106"/>
        <v>3.0942883559119717E-2</v>
      </c>
      <c r="K215" s="50">
        <f t="shared" si="106"/>
        <v>3.4432484834348992E-2</v>
      </c>
      <c r="L215" s="50">
        <f t="shared" si="106"/>
        <v>3.8305304424032266E-2</v>
      </c>
      <c r="M215" s="50">
        <f t="shared" si="106"/>
        <v>4.1103790742913066E-2</v>
      </c>
      <c r="N215" s="50">
        <f t="shared" si="106"/>
        <v>4.2608444243851212E-2</v>
      </c>
      <c r="O215" s="50">
        <f t="shared" si="106"/>
        <v>4.3914681848814308E-2</v>
      </c>
      <c r="P215" s="50">
        <f t="shared" si="106"/>
        <v>4.5729867165388009E-2</v>
      </c>
      <c r="Q215" s="50">
        <f t="shared" si="106"/>
        <v>4.5741487779353565E-2</v>
      </c>
      <c r="R215" s="50">
        <f t="shared" si="106"/>
        <v>4.4277060725657284E-2</v>
      </c>
      <c r="S215" s="50">
        <f t="shared" si="106"/>
        <v>4.3144199391556254E-2</v>
      </c>
      <c r="T215" s="50">
        <f t="shared" si="106"/>
        <v>4.3279567369281124E-2</v>
      </c>
      <c r="U215" s="50">
        <f t="shared" si="106"/>
        <v>4.4109954506885138E-2</v>
      </c>
      <c r="V215" s="50">
        <f t="shared" si="106"/>
        <v>4.6298728840315946E-2</v>
      </c>
      <c r="W215" s="50">
        <f t="shared" si="106"/>
        <v>5.6176649878816001E-2</v>
      </c>
      <c r="X215" s="50">
        <f t="shared" si="106"/>
        <v>6.2194705000087863E-2</v>
      </c>
      <c r="Y215" s="50">
        <f t="shared" si="106"/>
        <v>5.7928891294023718E-2</v>
      </c>
      <c r="Z215" s="50">
        <f t="shared" si="106"/>
        <v>5.019499221712586E-2</v>
      </c>
      <c r="AA215" s="50">
        <f t="shared" si="106"/>
        <v>4.1853093029906328E-2</v>
      </c>
      <c r="AB215" s="50">
        <f t="shared" si="106"/>
        <v>3.507334666327714E-2</v>
      </c>
      <c r="AC215" s="8">
        <f t="shared" si="105"/>
        <v>4.9999999999999991</v>
      </c>
    </row>
    <row r="216" spans="2:29" outlineLevel="1" x14ac:dyDescent="0.25">
      <c r="B216" s="16"/>
      <c r="C216" s="8" t="s">
        <v>48</v>
      </c>
      <c r="D216" s="8">
        <v>2</v>
      </c>
      <c r="E216" s="50">
        <f t="shared" ref="E216:AB216" si="107">+E156</f>
        <v>3.367503361886829E-2</v>
      </c>
      <c r="F216" s="50">
        <f t="shared" si="107"/>
        <v>3.1245692535415936E-2</v>
      </c>
      <c r="G216" s="50">
        <f t="shared" si="107"/>
        <v>2.9861746203171599E-2</v>
      </c>
      <c r="H216" s="50">
        <f t="shared" si="107"/>
        <v>2.9235019370742008E-2</v>
      </c>
      <c r="I216" s="50">
        <f t="shared" si="107"/>
        <v>3.0186379118294998E-2</v>
      </c>
      <c r="J216" s="50">
        <f t="shared" si="107"/>
        <v>3.3123682717801174E-2</v>
      </c>
      <c r="K216" s="50">
        <f t="shared" si="107"/>
        <v>3.5563630818173868E-2</v>
      </c>
      <c r="L216" s="50">
        <f t="shared" si="107"/>
        <v>3.7375437025807548E-2</v>
      </c>
      <c r="M216" s="50">
        <f t="shared" si="107"/>
        <v>3.9557895894381336E-2</v>
      </c>
      <c r="N216" s="50">
        <f t="shared" si="107"/>
        <v>4.1330002492198488E-2</v>
      </c>
      <c r="O216" s="50">
        <f t="shared" si="107"/>
        <v>4.3273465010057272E-2</v>
      </c>
      <c r="P216" s="50">
        <f t="shared" si="107"/>
        <v>4.5278417057592932E-2</v>
      </c>
      <c r="Q216" s="50">
        <f t="shared" si="107"/>
        <v>4.5765189585786785E-2</v>
      </c>
      <c r="R216" s="50">
        <f t="shared" si="107"/>
        <v>4.421428774797561E-2</v>
      </c>
      <c r="S216" s="50">
        <f t="shared" si="107"/>
        <v>4.3245429527174986E-2</v>
      </c>
      <c r="T216" s="50">
        <f t="shared" si="107"/>
        <v>4.3554999005074702E-2</v>
      </c>
      <c r="U216" s="50">
        <f t="shared" si="107"/>
        <v>4.4435510161992771E-2</v>
      </c>
      <c r="V216" s="50">
        <f t="shared" si="107"/>
        <v>4.717219114348542E-2</v>
      </c>
      <c r="W216" s="50">
        <f t="shared" si="107"/>
        <v>5.6899741232983039E-2</v>
      </c>
      <c r="X216" s="50">
        <f t="shared" si="107"/>
        <v>6.1986738769463187E-2</v>
      </c>
      <c r="Y216" s="50">
        <f t="shared" si="107"/>
        <v>5.7208700429979269E-2</v>
      </c>
      <c r="Z216" s="50">
        <f t="shared" si="107"/>
        <v>4.9339560702577757E-2</v>
      </c>
      <c r="AA216" s="50">
        <f t="shared" si="107"/>
        <v>4.1368944501432053E-2</v>
      </c>
      <c r="AB216" s="50">
        <f t="shared" si="107"/>
        <v>3.5102305329568817E-2</v>
      </c>
      <c r="AC216" s="8">
        <f>+SUM(E216:AB216)*D216</f>
        <v>1.9999999999999996</v>
      </c>
    </row>
    <row r="217" spans="2:29" outlineLevel="1" x14ac:dyDescent="0.25">
      <c r="B217" s="12"/>
      <c r="C217" s="12" t="s">
        <v>15</v>
      </c>
      <c r="D217" s="12">
        <f>+SUM(D213:D216)</f>
        <v>31</v>
      </c>
      <c r="E217" s="19">
        <f>+SUMPRODUCT(E213:E216,$D213:$D216)</f>
        <v>0.9449188914619574</v>
      </c>
      <c r="F217" s="19">
        <f>+SUMPRODUCT(F213:F216,$D213:$D216)</f>
        <v>0.88735310645610399</v>
      </c>
      <c r="G217" s="19">
        <f t="shared" ref="G217:AB217" si="108">+SUMPRODUCT(G213:G216,$D213:$D216)</f>
        <v>0.85627760717527046</v>
      </c>
      <c r="H217" s="19">
        <f t="shared" si="108"/>
        <v>0.85154648734506155</v>
      </c>
      <c r="I217" s="19">
        <f t="shared" si="108"/>
        <v>0.90355533045794334</v>
      </c>
      <c r="J217" s="19">
        <f t="shared" si="108"/>
        <v>1.0384381444073791</v>
      </c>
      <c r="K217" s="19">
        <f t="shared" si="108"/>
        <v>1.1625470021530409</v>
      </c>
      <c r="L217" s="19">
        <f t="shared" si="108"/>
        <v>1.2133351015554845</v>
      </c>
      <c r="M217" s="19">
        <f t="shared" si="108"/>
        <v>1.2705740106149779</v>
      </c>
      <c r="N217" s="19">
        <f t="shared" si="108"/>
        <v>1.3120862908142286</v>
      </c>
      <c r="O217" s="19">
        <f t="shared" si="108"/>
        <v>1.3698459310519939</v>
      </c>
      <c r="P217" s="19">
        <f t="shared" si="108"/>
        <v>1.4328477913560536</v>
      </c>
      <c r="Q217" s="19">
        <f t="shared" si="108"/>
        <v>1.4153603765289562</v>
      </c>
      <c r="R217" s="19">
        <f t="shared" si="108"/>
        <v>1.3672869947208659</v>
      </c>
      <c r="S217" s="19">
        <f t="shared" si="108"/>
        <v>1.3605288696739395</v>
      </c>
      <c r="T217" s="19">
        <f t="shared" si="108"/>
        <v>1.3835308598898344</v>
      </c>
      <c r="U217" s="19">
        <f t="shared" si="108"/>
        <v>1.4129061682558126</v>
      </c>
      <c r="V217" s="19">
        <f t="shared" si="108"/>
        <v>1.4772016007307855</v>
      </c>
      <c r="W217" s="19">
        <f t="shared" si="108"/>
        <v>1.7605764852345165</v>
      </c>
      <c r="X217" s="19">
        <f t="shared" si="108"/>
        <v>1.9140341088608113</v>
      </c>
      <c r="Y217" s="19">
        <f t="shared" si="108"/>
        <v>1.7765598166012422</v>
      </c>
      <c r="Z217" s="19">
        <f t="shared" si="108"/>
        <v>1.5515932976497535</v>
      </c>
      <c r="AA217" s="19">
        <f t="shared" si="108"/>
        <v>1.2793169707996008</v>
      </c>
      <c r="AB217" s="19">
        <f t="shared" si="108"/>
        <v>1.0577787562043857</v>
      </c>
      <c r="AC217" s="12">
        <f>+SUM(E217:AB217)</f>
        <v>31</v>
      </c>
    </row>
    <row r="218" spans="2:29" outlineLevel="1" x14ac:dyDescent="0.25">
      <c r="B218" s="15">
        <f>+EDATE(B213,1)</f>
        <v>46174</v>
      </c>
      <c r="C218" s="8" t="s">
        <v>45</v>
      </c>
      <c r="D218" s="8">
        <v>19</v>
      </c>
      <c r="E218" s="50">
        <f t="shared" ref="E218:AB218" si="109">+E158</f>
        <v>2.9361257124838391E-2</v>
      </c>
      <c r="F218" s="50">
        <f t="shared" si="109"/>
        <v>2.7692710332229715E-2</v>
      </c>
      <c r="G218" s="50">
        <f t="shared" si="109"/>
        <v>2.6785161397696527E-2</v>
      </c>
      <c r="H218" s="50">
        <f t="shared" si="109"/>
        <v>2.6786989368939883E-2</v>
      </c>
      <c r="I218" s="50">
        <f t="shared" si="109"/>
        <v>2.9135775177511477E-2</v>
      </c>
      <c r="J218" s="50">
        <f t="shared" si="109"/>
        <v>3.4540443856715661E-2</v>
      </c>
      <c r="K218" s="50">
        <f t="shared" si="109"/>
        <v>3.8789035252325646E-2</v>
      </c>
      <c r="L218" s="50">
        <f t="shared" si="109"/>
        <v>3.957865839345593E-2</v>
      </c>
      <c r="M218" s="50">
        <f t="shared" si="109"/>
        <v>4.0957538271781398E-2</v>
      </c>
      <c r="N218" s="50">
        <f t="shared" si="109"/>
        <v>4.2166920044863825E-2</v>
      </c>
      <c r="O218" s="50">
        <f t="shared" si="109"/>
        <v>4.4150374939633218E-2</v>
      </c>
      <c r="P218" s="50">
        <f t="shared" si="109"/>
        <v>4.6294816466469102E-2</v>
      </c>
      <c r="Q218" s="50">
        <f t="shared" si="109"/>
        <v>4.5431875959152102E-2</v>
      </c>
      <c r="R218" s="50">
        <f t="shared" si="109"/>
        <v>4.3879728503346101E-2</v>
      </c>
      <c r="S218" s="50">
        <f t="shared" si="109"/>
        <v>4.4118506624640258E-2</v>
      </c>
      <c r="T218" s="50">
        <f t="shared" si="109"/>
        <v>4.5188432655351718E-2</v>
      </c>
      <c r="U218" s="50">
        <f t="shared" si="109"/>
        <v>4.624302558461979E-2</v>
      </c>
      <c r="V218" s="50">
        <f t="shared" si="109"/>
        <v>4.8247238962955179E-2</v>
      </c>
      <c r="W218" s="50">
        <f t="shared" si="109"/>
        <v>5.7096885328092907E-2</v>
      </c>
      <c r="X218" s="50">
        <f t="shared" si="109"/>
        <v>6.1739938045350239E-2</v>
      </c>
      <c r="Y218" s="50">
        <f t="shared" si="109"/>
        <v>5.7231881517227232E-2</v>
      </c>
      <c r="Z218" s="50">
        <f t="shared" si="109"/>
        <v>5.0129255438435008E-2</v>
      </c>
      <c r="AA218" s="50">
        <f t="shared" si="109"/>
        <v>4.1010488221716553E-2</v>
      </c>
      <c r="AB218" s="50">
        <f t="shared" si="109"/>
        <v>3.34430625326523E-2</v>
      </c>
      <c r="AC218" s="8">
        <f>+SUM(E218:AB218)*D218</f>
        <v>19.000000000000004</v>
      </c>
    </row>
    <row r="219" spans="2:29" outlineLevel="1" x14ac:dyDescent="0.25">
      <c r="B219" s="16"/>
      <c r="C219" s="8" t="s">
        <v>46</v>
      </c>
      <c r="D219" s="8">
        <v>4</v>
      </c>
      <c r="E219" s="50">
        <f t="shared" ref="E219:AB219" si="110">+E159</f>
        <v>3.0659473205105158E-2</v>
      </c>
      <c r="F219" s="50">
        <f t="shared" si="110"/>
        <v>2.8600001140869122E-2</v>
      </c>
      <c r="G219" s="50">
        <f t="shared" si="110"/>
        <v>2.7683858575034276E-2</v>
      </c>
      <c r="H219" s="50">
        <f t="shared" si="110"/>
        <v>2.7537802139610414E-2</v>
      </c>
      <c r="I219" s="50">
        <f t="shared" si="110"/>
        <v>2.8782539770184416E-2</v>
      </c>
      <c r="J219" s="50">
        <f t="shared" si="110"/>
        <v>3.2241585579716119E-2</v>
      </c>
      <c r="K219" s="50">
        <f t="shared" si="110"/>
        <v>3.645312931015221E-2</v>
      </c>
      <c r="L219" s="50">
        <f t="shared" si="110"/>
        <v>3.9012639181609042E-2</v>
      </c>
      <c r="M219" s="50">
        <f t="shared" si="110"/>
        <v>4.1549207589560662E-2</v>
      </c>
      <c r="N219" s="50">
        <f t="shared" si="110"/>
        <v>4.3042516751632572E-2</v>
      </c>
      <c r="O219" s="50">
        <f t="shared" si="110"/>
        <v>4.4973693586955334E-2</v>
      </c>
      <c r="P219" s="50">
        <f t="shared" si="110"/>
        <v>4.6808021710202923E-2</v>
      </c>
      <c r="Q219" s="50">
        <f t="shared" si="110"/>
        <v>4.6383383047344962E-2</v>
      </c>
      <c r="R219" s="50">
        <f t="shared" si="110"/>
        <v>4.4751654806610461E-2</v>
      </c>
      <c r="S219" s="50">
        <f t="shared" si="110"/>
        <v>4.4013077558728637E-2</v>
      </c>
      <c r="T219" s="50">
        <f t="shared" si="110"/>
        <v>4.428856091631931E-2</v>
      </c>
      <c r="U219" s="50">
        <f t="shared" si="110"/>
        <v>4.49735778579251E-2</v>
      </c>
      <c r="V219" s="50">
        <f t="shared" si="110"/>
        <v>4.6933206789217301E-2</v>
      </c>
      <c r="W219" s="50">
        <f t="shared" si="110"/>
        <v>5.6210586428141023E-2</v>
      </c>
      <c r="X219" s="50">
        <f t="shared" si="110"/>
        <v>6.1205656691958259E-2</v>
      </c>
      <c r="Y219" s="50">
        <f t="shared" si="110"/>
        <v>5.7018442088769522E-2</v>
      </c>
      <c r="Z219" s="50">
        <f t="shared" si="110"/>
        <v>4.9896672365740725E-2</v>
      </c>
      <c r="AA219" s="50">
        <f t="shared" si="110"/>
        <v>4.1622868086918119E-2</v>
      </c>
      <c r="AB219" s="50">
        <f t="shared" si="110"/>
        <v>3.5357844821693719E-2</v>
      </c>
      <c r="AC219" s="8">
        <f t="shared" si="105"/>
        <v>3.9999999999999969</v>
      </c>
    </row>
    <row r="220" spans="2:29" outlineLevel="1" x14ac:dyDescent="0.25">
      <c r="B220" s="16"/>
      <c r="C220" s="8" t="s">
        <v>47</v>
      </c>
      <c r="D220" s="8">
        <v>4</v>
      </c>
      <c r="E220" s="50">
        <f t="shared" ref="E220:AB220" si="111">+E160</f>
        <v>3.3281514565353124E-2</v>
      </c>
      <c r="F220" s="50">
        <f t="shared" si="111"/>
        <v>3.1140043873712407E-2</v>
      </c>
      <c r="G220" s="50">
        <f t="shared" si="111"/>
        <v>2.984335106750436E-2</v>
      </c>
      <c r="H220" s="50">
        <f t="shared" si="111"/>
        <v>2.9286927979133532E-2</v>
      </c>
      <c r="I220" s="50">
        <f t="shared" si="111"/>
        <v>2.9138028999542646E-2</v>
      </c>
      <c r="J220" s="50">
        <f t="shared" si="111"/>
        <v>3.0942883559119717E-2</v>
      </c>
      <c r="K220" s="50">
        <f t="shared" si="111"/>
        <v>3.4432484834348992E-2</v>
      </c>
      <c r="L220" s="50">
        <f t="shared" si="111"/>
        <v>3.8305304424032266E-2</v>
      </c>
      <c r="M220" s="50">
        <f t="shared" si="111"/>
        <v>4.1103790742913066E-2</v>
      </c>
      <c r="N220" s="50">
        <f t="shared" si="111"/>
        <v>4.2608444243851212E-2</v>
      </c>
      <c r="O220" s="50">
        <f t="shared" si="111"/>
        <v>4.3914681848814308E-2</v>
      </c>
      <c r="P220" s="50">
        <f t="shared" si="111"/>
        <v>4.5729867165388009E-2</v>
      </c>
      <c r="Q220" s="50">
        <f t="shared" si="111"/>
        <v>4.5741487779353565E-2</v>
      </c>
      <c r="R220" s="50">
        <f t="shared" si="111"/>
        <v>4.4277060725657284E-2</v>
      </c>
      <c r="S220" s="50">
        <f t="shared" si="111"/>
        <v>4.3144199391556254E-2</v>
      </c>
      <c r="T220" s="50">
        <f t="shared" si="111"/>
        <v>4.3279567369281124E-2</v>
      </c>
      <c r="U220" s="50">
        <f t="shared" si="111"/>
        <v>4.4109954506885138E-2</v>
      </c>
      <c r="V220" s="50">
        <f t="shared" si="111"/>
        <v>4.6298728840315946E-2</v>
      </c>
      <c r="W220" s="50">
        <f t="shared" si="111"/>
        <v>5.6176649878816001E-2</v>
      </c>
      <c r="X220" s="50">
        <f t="shared" si="111"/>
        <v>6.2194705000087863E-2</v>
      </c>
      <c r="Y220" s="50">
        <f t="shared" si="111"/>
        <v>5.7928891294023718E-2</v>
      </c>
      <c r="Z220" s="50">
        <f t="shared" si="111"/>
        <v>5.019499221712586E-2</v>
      </c>
      <c r="AA220" s="50">
        <f t="shared" si="111"/>
        <v>4.1853093029906328E-2</v>
      </c>
      <c r="AB220" s="50">
        <f t="shared" si="111"/>
        <v>3.507334666327714E-2</v>
      </c>
      <c r="AC220" s="8">
        <f t="shared" si="105"/>
        <v>3.9999999999999991</v>
      </c>
    </row>
    <row r="221" spans="2:29" outlineLevel="1" x14ac:dyDescent="0.25">
      <c r="B221" s="16"/>
      <c r="C221" s="8" t="s">
        <v>48</v>
      </c>
      <c r="D221" s="8">
        <v>3</v>
      </c>
      <c r="E221" s="50">
        <f t="shared" ref="E221:AB221" si="112">+E161</f>
        <v>3.367503361886829E-2</v>
      </c>
      <c r="F221" s="50">
        <f t="shared" si="112"/>
        <v>3.1245692535415936E-2</v>
      </c>
      <c r="G221" s="50">
        <f t="shared" si="112"/>
        <v>2.9861746203171599E-2</v>
      </c>
      <c r="H221" s="50">
        <f t="shared" si="112"/>
        <v>2.9235019370742008E-2</v>
      </c>
      <c r="I221" s="50">
        <f t="shared" si="112"/>
        <v>3.0186379118294998E-2</v>
      </c>
      <c r="J221" s="50">
        <f t="shared" si="112"/>
        <v>3.3123682717801174E-2</v>
      </c>
      <c r="K221" s="50">
        <f t="shared" si="112"/>
        <v>3.5563630818173868E-2</v>
      </c>
      <c r="L221" s="50">
        <f t="shared" si="112"/>
        <v>3.7375437025807548E-2</v>
      </c>
      <c r="M221" s="50">
        <f t="shared" si="112"/>
        <v>3.9557895894381336E-2</v>
      </c>
      <c r="N221" s="50">
        <f t="shared" si="112"/>
        <v>4.1330002492198488E-2</v>
      </c>
      <c r="O221" s="50">
        <f t="shared" si="112"/>
        <v>4.3273465010057272E-2</v>
      </c>
      <c r="P221" s="50">
        <f t="shared" si="112"/>
        <v>4.5278417057592932E-2</v>
      </c>
      <c r="Q221" s="50">
        <f t="shared" si="112"/>
        <v>4.5765189585786785E-2</v>
      </c>
      <c r="R221" s="50">
        <f t="shared" si="112"/>
        <v>4.421428774797561E-2</v>
      </c>
      <c r="S221" s="50">
        <f t="shared" si="112"/>
        <v>4.3245429527174986E-2</v>
      </c>
      <c r="T221" s="50">
        <f t="shared" si="112"/>
        <v>4.3554999005074702E-2</v>
      </c>
      <c r="U221" s="50">
        <f t="shared" si="112"/>
        <v>4.4435510161992771E-2</v>
      </c>
      <c r="V221" s="50">
        <f t="shared" si="112"/>
        <v>4.717219114348542E-2</v>
      </c>
      <c r="W221" s="50">
        <f t="shared" si="112"/>
        <v>5.6899741232983039E-2</v>
      </c>
      <c r="X221" s="50">
        <f t="shared" si="112"/>
        <v>6.1986738769463187E-2</v>
      </c>
      <c r="Y221" s="50">
        <f t="shared" si="112"/>
        <v>5.7208700429979269E-2</v>
      </c>
      <c r="Z221" s="50">
        <f t="shared" si="112"/>
        <v>4.9339560702577757E-2</v>
      </c>
      <c r="AA221" s="50">
        <f t="shared" si="112"/>
        <v>4.1368944501432053E-2</v>
      </c>
      <c r="AB221" s="50">
        <f t="shared" si="112"/>
        <v>3.5102305329568817E-2</v>
      </c>
      <c r="AC221" s="8">
        <f t="shared" si="105"/>
        <v>2.9999999999999991</v>
      </c>
    </row>
    <row r="222" spans="2:29" outlineLevel="1" x14ac:dyDescent="0.25">
      <c r="B222" s="12"/>
      <c r="C222" s="12" t="s">
        <v>15</v>
      </c>
      <c r="D222" s="12">
        <f>+SUM(D218:D221)</f>
        <v>30</v>
      </c>
      <c r="E222" s="19">
        <f>+SUMPRODUCT(E218:E221,$D218:$D221)</f>
        <v>0.91465293731036745</v>
      </c>
      <c r="F222" s="19">
        <f>+SUMPRODUCT(F218:F221,$D218:$D221)</f>
        <v>0.85885875397693845</v>
      </c>
      <c r="G222" s="19">
        <f t="shared" ref="G222:AB222" si="113">+SUMPRODUCT(G218:G221,$D218:$D221)</f>
        <v>0.82861214373590342</v>
      </c>
      <c r="H222" s="19">
        <f t="shared" si="113"/>
        <v>0.82395677659705968</v>
      </c>
      <c r="I222" s="19">
        <f t="shared" si="113"/>
        <v>0.8758211408065113</v>
      </c>
      <c r="J222" s="19">
        <f t="shared" si="113"/>
        <v>1.0083773579863444</v>
      </c>
      <c r="K222" s="19">
        <f t="shared" si="113"/>
        <v>1.1272250188267137</v>
      </c>
      <c r="L222" s="19">
        <f t="shared" si="113"/>
        <v>1.1733925949756505</v>
      </c>
      <c r="M222" s="19">
        <f t="shared" si="113"/>
        <v>1.2274789081768853</v>
      </c>
      <c r="N222" s="19">
        <f t="shared" si="113"/>
        <v>1.267765332310943</v>
      </c>
      <c r="O222" s="19">
        <f t="shared" si="113"/>
        <v>1.3242310206262815</v>
      </c>
      <c r="P222" s="19">
        <f t="shared" si="113"/>
        <v>1.3855883195380554</v>
      </c>
      <c r="Q222" s="19">
        <f t="shared" si="113"/>
        <v>1.3690006952880442</v>
      </c>
      <c r="R222" s="19">
        <f t="shared" si="113"/>
        <v>1.3224725669365736</v>
      </c>
      <c r="S222" s="19">
        <f t="shared" si="113"/>
        <v>1.3166170222508293</v>
      </c>
      <c r="T222" s="19">
        <f t="shared" si="113"/>
        <v>1.3395177306093085</v>
      </c>
      <c r="U222" s="19">
        <f t="shared" si="113"/>
        <v>1.3682581460529954</v>
      </c>
      <c r="V222" s="19">
        <f t="shared" si="113"/>
        <v>1.4311418562447376</v>
      </c>
      <c r="W222" s="19">
        <f t="shared" si="113"/>
        <v>1.7050889901605424</v>
      </c>
      <c r="X222" s="19">
        <f t="shared" si="113"/>
        <v>1.8526204859382287</v>
      </c>
      <c r="Y222" s="19">
        <f t="shared" si="113"/>
        <v>1.7188211836484282</v>
      </c>
      <c r="Z222" s="19">
        <f t="shared" si="113"/>
        <v>1.5008411937694648</v>
      </c>
      <c r="AA222" s="19">
        <f t="shared" si="113"/>
        <v>1.2372099541842083</v>
      </c>
      <c r="AB222" s="19">
        <f t="shared" si="113"/>
        <v>1.0224498700489835</v>
      </c>
      <c r="AC222" s="12">
        <f>+SUM(E222:AB222)</f>
        <v>30</v>
      </c>
    </row>
    <row r="223" spans="2:29" outlineLevel="1" x14ac:dyDescent="0.25">
      <c r="B223" s="15">
        <f>+EDATE(B218,1)</f>
        <v>46204</v>
      </c>
      <c r="C223" s="8" t="s">
        <v>45</v>
      </c>
      <c r="D223" s="8">
        <v>22</v>
      </c>
      <c r="E223" s="50">
        <f t="shared" ref="E223:AB223" si="114">+E163</f>
        <v>2.9361257124838391E-2</v>
      </c>
      <c r="F223" s="50">
        <f t="shared" si="114"/>
        <v>2.7692710332229715E-2</v>
      </c>
      <c r="G223" s="50">
        <f t="shared" si="114"/>
        <v>2.6785161397696527E-2</v>
      </c>
      <c r="H223" s="50">
        <f t="shared" si="114"/>
        <v>2.6786989368939883E-2</v>
      </c>
      <c r="I223" s="50">
        <f t="shared" si="114"/>
        <v>2.9135775177511477E-2</v>
      </c>
      <c r="J223" s="50">
        <f t="shared" si="114"/>
        <v>3.4540443856715661E-2</v>
      </c>
      <c r="K223" s="50">
        <f t="shared" si="114"/>
        <v>3.8789035252325646E-2</v>
      </c>
      <c r="L223" s="50">
        <f t="shared" si="114"/>
        <v>3.957865839345593E-2</v>
      </c>
      <c r="M223" s="50">
        <f t="shared" si="114"/>
        <v>4.0957538271781398E-2</v>
      </c>
      <c r="N223" s="50">
        <f t="shared" si="114"/>
        <v>4.2166920044863825E-2</v>
      </c>
      <c r="O223" s="50">
        <f t="shared" si="114"/>
        <v>4.4150374939633218E-2</v>
      </c>
      <c r="P223" s="50">
        <f t="shared" si="114"/>
        <v>4.6294816466469102E-2</v>
      </c>
      <c r="Q223" s="50">
        <f t="shared" si="114"/>
        <v>4.5431875959152102E-2</v>
      </c>
      <c r="R223" s="50">
        <f t="shared" si="114"/>
        <v>4.3879728503346101E-2</v>
      </c>
      <c r="S223" s="50">
        <f t="shared" si="114"/>
        <v>4.4118506624640258E-2</v>
      </c>
      <c r="T223" s="50">
        <f t="shared" si="114"/>
        <v>4.5188432655351718E-2</v>
      </c>
      <c r="U223" s="50">
        <f t="shared" si="114"/>
        <v>4.624302558461979E-2</v>
      </c>
      <c r="V223" s="50">
        <f t="shared" si="114"/>
        <v>4.8247238962955179E-2</v>
      </c>
      <c r="W223" s="50">
        <f t="shared" si="114"/>
        <v>5.7096885328092907E-2</v>
      </c>
      <c r="X223" s="50">
        <f t="shared" si="114"/>
        <v>6.1739938045350239E-2</v>
      </c>
      <c r="Y223" s="50">
        <f t="shared" si="114"/>
        <v>5.7231881517227232E-2</v>
      </c>
      <c r="Z223" s="50">
        <f t="shared" si="114"/>
        <v>5.0129255438435008E-2</v>
      </c>
      <c r="AA223" s="50">
        <f t="shared" si="114"/>
        <v>4.1010488221716553E-2</v>
      </c>
      <c r="AB223" s="50">
        <f t="shared" si="114"/>
        <v>3.34430625326523E-2</v>
      </c>
      <c r="AC223" s="8">
        <f>+SUM(E223:AB223)*D223</f>
        <v>22.000000000000004</v>
      </c>
    </row>
    <row r="224" spans="2:29" outlineLevel="1" x14ac:dyDescent="0.25">
      <c r="B224" s="16"/>
      <c r="C224" s="8" t="s">
        <v>46</v>
      </c>
      <c r="D224" s="8">
        <v>4</v>
      </c>
      <c r="E224" s="50">
        <f t="shared" ref="E224:AB224" si="115">+E164</f>
        <v>3.0659473205105158E-2</v>
      </c>
      <c r="F224" s="50">
        <f t="shared" si="115"/>
        <v>2.8600001140869122E-2</v>
      </c>
      <c r="G224" s="50">
        <f t="shared" si="115"/>
        <v>2.7683858575034276E-2</v>
      </c>
      <c r="H224" s="50">
        <f t="shared" si="115"/>
        <v>2.7537802139610414E-2</v>
      </c>
      <c r="I224" s="50">
        <f t="shared" si="115"/>
        <v>2.8782539770184416E-2</v>
      </c>
      <c r="J224" s="50">
        <f t="shared" si="115"/>
        <v>3.2241585579716119E-2</v>
      </c>
      <c r="K224" s="50">
        <f t="shared" si="115"/>
        <v>3.645312931015221E-2</v>
      </c>
      <c r="L224" s="50">
        <f t="shared" si="115"/>
        <v>3.9012639181609042E-2</v>
      </c>
      <c r="M224" s="50">
        <f t="shared" si="115"/>
        <v>4.1549207589560662E-2</v>
      </c>
      <c r="N224" s="50">
        <f t="shared" si="115"/>
        <v>4.3042516751632572E-2</v>
      </c>
      <c r="O224" s="50">
        <f t="shared" si="115"/>
        <v>4.4973693586955334E-2</v>
      </c>
      <c r="P224" s="50">
        <f t="shared" si="115"/>
        <v>4.6808021710202923E-2</v>
      </c>
      <c r="Q224" s="50">
        <f t="shared" si="115"/>
        <v>4.6383383047344962E-2</v>
      </c>
      <c r="R224" s="50">
        <f t="shared" si="115"/>
        <v>4.4751654806610461E-2</v>
      </c>
      <c r="S224" s="50">
        <f t="shared" si="115"/>
        <v>4.4013077558728637E-2</v>
      </c>
      <c r="T224" s="50">
        <f t="shared" si="115"/>
        <v>4.428856091631931E-2</v>
      </c>
      <c r="U224" s="50">
        <f t="shared" si="115"/>
        <v>4.49735778579251E-2</v>
      </c>
      <c r="V224" s="50">
        <f t="shared" si="115"/>
        <v>4.6933206789217301E-2</v>
      </c>
      <c r="W224" s="50">
        <f t="shared" si="115"/>
        <v>5.6210586428141023E-2</v>
      </c>
      <c r="X224" s="50">
        <f t="shared" si="115"/>
        <v>6.1205656691958259E-2</v>
      </c>
      <c r="Y224" s="50">
        <f t="shared" si="115"/>
        <v>5.7018442088769522E-2</v>
      </c>
      <c r="Z224" s="50">
        <f t="shared" si="115"/>
        <v>4.9896672365740725E-2</v>
      </c>
      <c r="AA224" s="50">
        <f t="shared" si="115"/>
        <v>4.1622868086918119E-2</v>
      </c>
      <c r="AB224" s="50">
        <f t="shared" si="115"/>
        <v>3.5357844821693719E-2</v>
      </c>
      <c r="AC224" s="8">
        <f t="shared" si="105"/>
        <v>3.9999999999999969</v>
      </c>
    </row>
    <row r="225" spans="2:29" outlineLevel="1" x14ac:dyDescent="0.25">
      <c r="B225" s="16"/>
      <c r="C225" s="8" t="s">
        <v>47</v>
      </c>
      <c r="D225" s="8">
        <v>4</v>
      </c>
      <c r="E225" s="50">
        <f t="shared" ref="E225:AB225" si="116">+E165</f>
        <v>3.3281514565353124E-2</v>
      </c>
      <c r="F225" s="50">
        <f t="shared" si="116"/>
        <v>3.1140043873712407E-2</v>
      </c>
      <c r="G225" s="50">
        <f t="shared" si="116"/>
        <v>2.984335106750436E-2</v>
      </c>
      <c r="H225" s="50">
        <f t="shared" si="116"/>
        <v>2.9286927979133532E-2</v>
      </c>
      <c r="I225" s="50">
        <f t="shared" si="116"/>
        <v>2.9138028999542646E-2</v>
      </c>
      <c r="J225" s="50">
        <f t="shared" si="116"/>
        <v>3.0942883559119717E-2</v>
      </c>
      <c r="K225" s="50">
        <f t="shared" si="116"/>
        <v>3.4432484834348992E-2</v>
      </c>
      <c r="L225" s="50">
        <f t="shared" si="116"/>
        <v>3.8305304424032266E-2</v>
      </c>
      <c r="M225" s="50">
        <f t="shared" si="116"/>
        <v>4.1103790742913066E-2</v>
      </c>
      <c r="N225" s="50">
        <f t="shared" si="116"/>
        <v>4.2608444243851212E-2</v>
      </c>
      <c r="O225" s="50">
        <f t="shared" si="116"/>
        <v>4.3914681848814308E-2</v>
      </c>
      <c r="P225" s="50">
        <f t="shared" si="116"/>
        <v>4.5729867165388009E-2</v>
      </c>
      <c r="Q225" s="50">
        <f t="shared" si="116"/>
        <v>4.5741487779353565E-2</v>
      </c>
      <c r="R225" s="50">
        <f t="shared" si="116"/>
        <v>4.4277060725657284E-2</v>
      </c>
      <c r="S225" s="50">
        <f t="shared" si="116"/>
        <v>4.3144199391556254E-2</v>
      </c>
      <c r="T225" s="50">
        <f t="shared" si="116"/>
        <v>4.3279567369281124E-2</v>
      </c>
      <c r="U225" s="50">
        <f t="shared" si="116"/>
        <v>4.4109954506885138E-2</v>
      </c>
      <c r="V225" s="50">
        <f t="shared" si="116"/>
        <v>4.6298728840315946E-2</v>
      </c>
      <c r="W225" s="50">
        <f t="shared" si="116"/>
        <v>5.6176649878816001E-2</v>
      </c>
      <c r="X225" s="50">
        <f t="shared" si="116"/>
        <v>6.2194705000087863E-2</v>
      </c>
      <c r="Y225" s="50">
        <f t="shared" si="116"/>
        <v>5.7928891294023718E-2</v>
      </c>
      <c r="Z225" s="50">
        <f t="shared" si="116"/>
        <v>5.019499221712586E-2</v>
      </c>
      <c r="AA225" s="50">
        <f t="shared" si="116"/>
        <v>4.1853093029906328E-2</v>
      </c>
      <c r="AB225" s="50">
        <f t="shared" si="116"/>
        <v>3.507334666327714E-2</v>
      </c>
      <c r="AC225" s="8">
        <f t="shared" si="105"/>
        <v>3.9999999999999991</v>
      </c>
    </row>
    <row r="226" spans="2:29" outlineLevel="1" x14ac:dyDescent="0.25">
      <c r="B226" s="16"/>
      <c r="C226" s="8" t="s">
        <v>48</v>
      </c>
      <c r="D226" s="8">
        <v>1</v>
      </c>
      <c r="E226" s="50">
        <f t="shared" ref="E226:AB226" si="117">+E166</f>
        <v>3.367503361886829E-2</v>
      </c>
      <c r="F226" s="50">
        <f t="shared" si="117"/>
        <v>3.1245692535415936E-2</v>
      </c>
      <c r="G226" s="50">
        <f t="shared" si="117"/>
        <v>2.9861746203171599E-2</v>
      </c>
      <c r="H226" s="50">
        <f t="shared" si="117"/>
        <v>2.9235019370742008E-2</v>
      </c>
      <c r="I226" s="50">
        <f t="shared" si="117"/>
        <v>3.0186379118294998E-2</v>
      </c>
      <c r="J226" s="50">
        <f t="shared" si="117"/>
        <v>3.3123682717801174E-2</v>
      </c>
      <c r="K226" s="50">
        <f t="shared" si="117"/>
        <v>3.5563630818173868E-2</v>
      </c>
      <c r="L226" s="50">
        <f t="shared" si="117"/>
        <v>3.7375437025807548E-2</v>
      </c>
      <c r="M226" s="50">
        <f t="shared" si="117"/>
        <v>3.9557895894381336E-2</v>
      </c>
      <c r="N226" s="50">
        <f t="shared" si="117"/>
        <v>4.1330002492198488E-2</v>
      </c>
      <c r="O226" s="50">
        <f t="shared" si="117"/>
        <v>4.3273465010057272E-2</v>
      </c>
      <c r="P226" s="50">
        <f t="shared" si="117"/>
        <v>4.5278417057592932E-2</v>
      </c>
      <c r="Q226" s="50">
        <f t="shared" si="117"/>
        <v>4.5765189585786785E-2</v>
      </c>
      <c r="R226" s="50">
        <f t="shared" si="117"/>
        <v>4.421428774797561E-2</v>
      </c>
      <c r="S226" s="50">
        <f t="shared" si="117"/>
        <v>4.3245429527174986E-2</v>
      </c>
      <c r="T226" s="50">
        <f t="shared" si="117"/>
        <v>4.3554999005074702E-2</v>
      </c>
      <c r="U226" s="50">
        <f t="shared" si="117"/>
        <v>4.4435510161992771E-2</v>
      </c>
      <c r="V226" s="50">
        <f t="shared" si="117"/>
        <v>4.717219114348542E-2</v>
      </c>
      <c r="W226" s="50">
        <f t="shared" si="117"/>
        <v>5.6899741232983039E-2</v>
      </c>
      <c r="X226" s="50">
        <f t="shared" si="117"/>
        <v>6.1986738769463187E-2</v>
      </c>
      <c r="Y226" s="50">
        <f t="shared" si="117"/>
        <v>5.7208700429979269E-2</v>
      </c>
      <c r="Z226" s="50">
        <f t="shared" si="117"/>
        <v>4.9339560702577757E-2</v>
      </c>
      <c r="AA226" s="50">
        <f t="shared" si="117"/>
        <v>4.1368944501432053E-2</v>
      </c>
      <c r="AB226" s="50">
        <f t="shared" si="117"/>
        <v>3.5102305329568817E-2</v>
      </c>
      <c r="AC226" s="8">
        <f t="shared" si="105"/>
        <v>0.99999999999999978</v>
      </c>
    </row>
    <row r="227" spans="2:29" outlineLevel="1" x14ac:dyDescent="0.25">
      <c r="B227" s="12"/>
      <c r="C227" s="12" t="s">
        <v>15</v>
      </c>
      <c r="D227" s="12">
        <f>+SUM(D223:D226)</f>
        <v>31</v>
      </c>
      <c r="E227" s="19">
        <f>+SUMPRODUCT(E223:E226,$D223:$D226)</f>
        <v>0.93538664144714589</v>
      </c>
      <c r="F227" s="19">
        <f>+SUMPRODUCT(F223:F226,$D223:$D226)</f>
        <v>0.87944549990279586</v>
      </c>
      <c r="G227" s="19">
        <f t="shared" ref="G227:AB227" si="118">+SUMPRODUCT(G223:G226,$D223:$D226)</f>
        <v>0.84924413552264977</v>
      </c>
      <c r="H227" s="19">
        <f t="shared" si="118"/>
        <v>0.84584770596239522</v>
      </c>
      <c r="I227" s="19">
        <f t="shared" si="118"/>
        <v>0.90285570810245575</v>
      </c>
      <c r="J227" s="19">
        <f t="shared" si="118"/>
        <v>1.0457513241208891</v>
      </c>
      <c r="K227" s="19">
        <f t="shared" si="118"/>
        <v>1.1724648629473431</v>
      </c>
      <c r="L227" s="19">
        <f t="shared" si="118"/>
        <v>1.2173776961044029</v>
      </c>
      <c r="M227" s="19">
        <f t="shared" si="118"/>
        <v>1.2712357312034672</v>
      </c>
      <c r="N227" s="19">
        <f t="shared" si="118"/>
        <v>1.3116060874611379</v>
      </c>
      <c r="O227" s="19">
        <f t="shared" si="118"/>
        <v>1.3701352154250666</v>
      </c>
      <c r="P227" s="19">
        <f t="shared" si="118"/>
        <v>1.4339159348222767</v>
      </c>
      <c r="Q227" s="19">
        <f t="shared" si="118"/>
        <v>1.413765943993927</v>
      </c>
      <c r="R227" s="19">
        <f t="shared" si="118"/>
        <v>1.3656831769506608</v>
      </c>
      <c r="S227" s="19">
        <f t="shared" si="118"/>
        <v>1.3624816830704001</v>
      </c>
      <c r="T227" s="19">
        <f t="shared" si="118"/>
        <v>1.3879730305652143</v>
      </c>
      <c r="U227" s="19">
        <f t="shared" si="118"/>
        <v>1.4181162024828693</v>
      </c>
      <c r="V227" s="19">
        <f t="shared" si="118"/>
        <v>1.4815391908466324</v>
      </c>
      <c r="W227" s="19">
        <f t="shared" si="118"/>
        <v>1.7625801636788549</v>
      </c>
      <c r="X227" s="19">
        <f t="shared" si="118"/>
        <v>1.913866822535353</v>
      </c>
      <c r="Y227" s="19">
        <f t="shared" si="118"/>
        <v>1.7760994273401516</v>
      </c>
      <c r="Z227" s="19">
        <f t="shared" si="118"/>
        <v>1.5525498386796144</v>
      </c>
      <c r="AA227" s="19">
        <f t="shared" si="118"/>
        <v>1.2775035298464938</v>
      </c>
      <c r="AB227" s="19">
        <f t="shared" si="118"/>
        <v>1.0525744469878027</v>
      </c>
      <c r="AC227" s="12">
        <f>+SUM(E227:AB227)</f>
        <v>31.000000000000004</v>
      </c>
    </row>
    <row r="228" spans="2:29" outlineLevel="1" x14ac:dyDescent="0.25">
      <c r="B228" s="15">
        <f>+EDATE(B223,1)</f>
        <v>46235</v>
      </c>
      <c r="C228" s="8" t="s">
        <v>45</v>
      </c>
      <c r="D228" s="8">
        <v>19</v>
      </c>
      <c r="E228" s="50">
        <f t="shared" ref="E228:AB228" si="119">+E168</f>
        <v>2.9361257124838391E-2</v>
      </c>
      <c r="F228" s="50">
        <f t="shared" si="119"/>
        <v>2.7692710332229715E-2</v>
      </c>
      <c r="G228" s="50">
        <f t="shared" si="119"/>
        <v>2.6785161397696527E-2</v>
      </c>
      <c r="H228" s="50">
        <f t="shared" si="119"/>
        <v>2.6786989368939883E-2</v>
      </c>
      <c r="I228" s="50">
        <f t="shared" si="119"/>
        <v>2.9135775177511477E-2</v>
      </c>
      <c r="J228" s="50">
        <f t="shared" si="119"/>
        <v>3.4540443856715661E-2</v>
      </c>
      <c r="K228" s="50">
        <f t="shared" si="119"/>
        <v>3.8789035252325646E-2</v>
      </c>
      <c r="L228" s="50">
        <f t="shared" si="119"/>
        <v>3.957865839345593E-2</v>
      </c>
      <c r="M228" s="50">
        <f t="shared" si="119"/>
        <v>4.0957538271781398E-2</v>
      </c>
      <c r="N228" s="50">
        <f t="shared" si="119"/>
        <v>4.2166920044863825E-2</v>
      </c>
      <c r="O228" s="50">
        <f t="shared" si="119"/>
        <v>4.4150374939633218E-2</v>
      </c>
      <c r="P228" s="50">
        <f t="shared" si="119"/>
        <v>4.6294816466469102E-2</v>
      </c>
      <c r="Q228" s="50">
        <f t="shared" si="119"/>
        <v>4.5431875959152102E-2</v>
      </c>
      <c r="R228" s="50">
        <f t="shared" si="119"/>
        <v>4.3879728503346101E-2</v>
      </c>
      <c r="S228" s="50">
        <f t="shared" si="119"/>
        <v>4.4118506624640258E-2</v>
      </c>
      <c r="T228" s="50">
        <f t="shared" si="119"/>
        <v>4.5188432655351718E-2</v>
      </c>
      <c r="U228" s="50">
        <f t="shared" si="119"/>
        <v>4.624302558461979E-2</v>
      </c>
      <c r="V228" s="50">
        <f t="shared" si="119"/>
        <v>4.8247238962955179E-2</v>
      </c>
      <c r="W228" s="50">
        <f t="shared" si="119"/>
        <v>5.7096885328092907E-2</v>
      </c>
      <c r="X228" s="50">
        <f t="shared" si="119"/>
        <v>6.1739938045350239E-2</v>
      </c>
      <c r="Y228" s="50">
        <f t="shared" si="119"/>
        <v>5.7231881517227232E-2</v>
      </c>
      <c r="Z228" s="50">
        <f t="shared" si="119"/>
        <v>5.0129255438435008E-2</v>
      </c>
      <c r="AA228" s="50">
        <f t="shared" si="119"/>
        <v>4.1010488221716553E-2</v>
      </c>
      <c r="AB228" s="50">
        <f t="shared" si="119"/>
        <v>3.34430625326523E-2</v>
      </c>
      <c r="AC228" s="8">
        <f>+SUM(E228:AB228)*D228</f>
        <v>19.000000000000004</v>
      </c>
    </row>
    <row r="229" spans="2:29" outlineLevel="1" x14ac:dyDescent="0.25">
      <c r="B229" s="16"/>
      <c r="C229" s="8" t="s">
        <v>46</v>
      </c>
      <c r="D229" s="8">
        <v>5</v>
      </c>
      <c r="E229" s="50">
        <f t="shared" ref="E229:AB229" si="120">+E169</f>
        <v>3.0659473205105158E-2</v>
      </c>
      <c r="F229" s="50">
        <f t="shared" si="120"/>
        <v>2.8600001140869122E-2</v>
      </c>
      <c r="G229" s="50">
        <f t="shared" si="120"/>
        <v>2.7683858575034276E-2</v>
      </c>
      <c r="H229" s="50">
        <f t="shared" si="120"/>
        <v>2.7537802139610414E-2</v>
      </c>
      <c r="I229" s="50">
        <f t="shared" si="120"/>
        <v>2.8782539770184416E-2</v>
      </c>
      <c r="J229" s="50">
        <f t="shared" si="120"/>
        <v>3.2241585579716119E-2</v>
      </c>
      <c r="K229" s="50">
        <f t="shared" si="120"/>
        <v>3.645312931015221E-2</v>
      </c>
      <c r="L229" s="50">
        <f t="shared" si="120"/>
        <v>3.9012639181609042E-2</v>
      </c>
      <c r="M229" s="50">
        <f t="shared" si="120"/>
        <v>4.1549207589560662E-2</v>
      </c>
      <c r="N229" s="50">
        <f t="shared" si="120"/>
        <v>4.3042516751632572E-2</v>
      </c>
      <c r="O229" s="50">
        <f t="shared" si="120"/>
        <v>4.4973693586955334E-2</v>
      </c>
      <c r="P229" s="50">
        <f t="shared" si="120"/>
        <v>4.6808021710202923E-2</v>
      </c>
      <c r="Q229" s="50">
        <f t="shared" si="120"/>
        <v>4.6383383047344962E-2</v>
      </c>
      <c r="R229" s="50">
        <f t="shared" si="120"/>
        <v>4.4751654806610461E-2</v>
      </c>
      <c r="S229" s="50">
        <f t="shared" si="120"/>
        <v>4.4013077558728637E-2</v>
      </c>
      <c r="T229" s="50">
        <f t="shared" si="120"/>
        <v>4.428856091631931E-2</v>
      </c>
      <c r="U229" s="50">
        <f t="shared" si="120"/>
        <v>4.49735778579251E-2</v>
      </c>
      <c r="V229" s="50">
        <f t="shared" si="120"/>
        <v>4.6933206789217301E-2</v>
      </c>
      <c r="W229" s="50">
        <f t="shared" si="120"/>
        <v>5.6210586428141023E-2</v>
      </c>
      <c r="X229" s="50">
        <f t="shared" si="120"/>
        <v>6.1205656691958259E-2</v>
      </c>
      <c r="Y229" s="50">
        <f t="shared" si="120"/>
        <v>5.7018442088769522E-2</v>
      </c>
      <c r="Z229" s="50">
        <f t="shared" si="120"/>
        <v>4.9896672365740725E-2</v>
      </c>
      <c r="AA229" s="50">
        <f t="shared" si="120"/>
        <v>4.1622868086918119E-2</v>
      </c>
      <c r="AB229" s="50">
        <f t="shared" si="120"/>
        <v>3.5357844821693719E-2</v>
      </c>
      <c r="AC229" s="8">
        <f t="shared" si="105"/>
        <v>4.9999999999999964</v>
      </c>
    </row>
    <row r="230" spans="2:29" outlineLevel="1" x14ac:dyDescent="0.25">
      <c r="B230" s="16"/>
      <c r="C230" s="8" t="s">
        <v>47</v>
      </c>
      <c r="D230" s="8">
        <v>5</v>
      </c>
      <c r="E230" s="50">
        <f t="shared" ref="E230:AB230" si="121">+E170</f>
        <v>3.3281514565353124E-2</v>
      </c>
      <c r="F230" s="50">
        <f t="shared" si="121"/>
        <v>3.1140043873712407E-2</v>
      </c>
      <c r="G230" s="50">
        <f t="shared" si="121"/>
        <v>2.984335106750436E-2</v>
      </c>
      <c r="H230" s="50">
        <f t="shared" si="121"/>
        <v>2.9286927979133532E-2</v>
      </c>
      <c r="I230" s="50">
        <f t="shared" si="121"/>
        <v>2.9138028999542646E-2</v>
      </c>
      <c r="J230" s="50">
        <f t="shared" si="121"/>
        <v>3.0942883559119717E-2</v>
      </c>
      <c r="K230" s="50">
        <f t="shared" si="121"/>
        <v>3.4432484834348992E-2</v>
      </c>
      <c r="L230" s="50">
        <f t="shared" si="121"/>
        <v>3.8305304424032266E-2</v>
      </c>
      <c r="M230" s="50">
        <f t="shared" si="121"/>
        <v>4.1103790742913066E-2</v>
      </c>
      <c r="N230" s="50">
        <f t="shared" si="121"/>
        <v>4.2608444243851212E-2</v>
      </c>
      <c r="O230" s="50">
        <f t="shared" si="121"/>
        <v>4.3914681848814308E-2</v>
      </c>
      <c r="P230" s="50">
        <f t="shared" si="121"/>
        <v>4.5729867165388009E-2</v>
      </c>
      <c r="Q230" s="50">
        <f t="shared" si="121"/>
        <v>4.5741487779353565E-2</v>
      </c>
      <c r="R230" s="50">
        <f t="shared" si="121"/>
        <v>4.4277060725657284E-2</v>
      </c>
      <c r="S230" s="50">
        <f t="shared" si="121"/>
        <v>4.3144199391556254E-2</v>
      </c>
      <c r="T230" s="50">
        <f t="shared" si="121"/>
        <v>4.3279567369281124E-2</v>
      </c>
      <c r="U230" s="50">
        <f t="shared" si="121"/>
        <v>4.4109954506885138E-2</v>
      </c>
      <c r="V230" s="50">
        <f t="shared" si="121"/>
        <v>4.6298728840315946E-2</v>
      </c>
      <c r="W230" s="50">
        <f t="shared" si="121"/>
        <v>5.6176649878816001E-2</v>
      </c>
      <c r="X230" s="50">
        <f t="shared" si="121"/>
        <v>6.2194705000087863E-2</v>
      </c>
      <c r="Y230" s="50">
        <f t="shared" si="121"/>
        <v>5.7928891294023718E-2</v>
      </c>
      <c r="Z230" s="50">
        <f t="shared" si="121"/>
        <v>5.019499221712586E-2</v>
      </c>
      <c r="AA230" s="50">
        <f t="shared" si="121"/>
        <v>4.1853093029906328E-2</v>
      </c>
      <c r="AB230" s="50">
        <f t="shared" si="121"/>
        <v>3.507334666327714E-2</v>
      </c>
      <c r="AC230" s="8">
        <f t="shared" si="105"/>
        <v>4.9999999999999991</v>
      </c>
    </row>
    <row r="231" spans="2:29" outlineLevel="1" x14ac:dyDescent="0.25">
      <c r="B231" s="16"/>
      <c r="C231" s="8" t="s">
        <v>48</v>
      </c>
      <c r="D231" s="8">
        <v>2</v>
      </c>
      <c r="E231" s="50">
        <f t="shared" ref="E231:AB231" si="122">+E171</f>
        <v>3.367503361886829E-2</v>
      </c>
      <c r="F231" s="50">
        <f t="shared" si="122"/>
        <v>3.1245692535415936E-2</v>
      </c>
      <c r="G231" s="50">
        <f t="shared" si="122"/>
        <v>2.9861746203171599E-2</v>
      </c>
      <c r="H231" s="50">
        <f t="shared" si="122"/>
        <v>2.9235019370742008E-2</v>
      </c>
      <c r="I231" s="50">
        <f t="shared" si="122"/>
        <v>3.0186379118294998E-2</v>
      </c>
      <c r="J231" s="50">
        <f t="shared" si="122"/>
        <v>3.3123682717801174E-2</v>
      </c>
      <c r="K231" s="50">
        <f t="shared" si="122"/>
        <v>3.5563630818173868E-2</v>
      </c>
      <c r="L231" s="50">
        <f t="shared" si="122"/>
        <v>3.7375437025807548E-2</v>
      </c>
      <c r="M231" s="50">
        <f t="shared" si="122"/>
        <v>3.9557895894381336E-2</v>
      </c>
      <c r="N231" s="50">
        <f t="shared" si="122"/>
        <v>4.1330002492198488E-2</v>
      </c>
      <c r="O231" s="50">
        <f t="shared" si="122"/>
        <v>4.3273465010057272E-2</v>
      </c>
      <c r="P231" s="50">
        <f t="shared" si="122"/>
        <v>4.5278417057592932E-2</v>
      </c>
      <c r="Q231" s="50">
        <f t="shared" si="122"/>
        <v>4.5765189585786785E-2</v>
      </c>
      <c r="R231" s="50">
        <f t="shared" si="122"/>
        <v>4.421428774797561E-2</v>
      </c>
      <c r="S231" s="50">
        <f t="shared" si="122"/>
        <v>4.3245429527174986E-2</v>
      </c>
      <c r="T231" s="50">
        <f t="shared" si="122"/>
        <v>4.3554999005074702E-2</v>
      </c>
      <c r="U231" s="50">
        <f t="shared" si="122"/>
        <v>4.4435510161992771E-2</v>
      </c>
      <c r="V231" s="50">
        <f t="shared" si="122"/>
        <v>4.717219114348542E-2</v>
      </c>
      <c r="W231" s="50">
        <f t="shared" si="122"/>
        <v>5.6899741232983039E-2</v>
      </c>
      <c r="X231" s="50">
        <f t="shared" si="122"/>
        <v>6.1986738769463187E-2</v>
      </c>
      <c r="Y231" s="50">
        <f t="shared" si="122"/>
        <v>5.7208700429979269E-2</v>
      </c>
      <c r="Z231" s="50">
        <f t="shared" si="122"/>
        <v>4.9339560702577757E-2</v>
      </c>
      <c r="AA231" s="50">
        <f t="shared" si="122"/>
        <v>4.1368944501432053E-2</v>
      </c>
      <c r="AB231" s="50">
        <f t="shared" si="122"/>
        <v>3.5102305329568817E-2</v>
      </c>
      <c r="AC231" s="8">
        <f t="shared" si="105"/>
        <v>1.9999999999999996</v>
      </c>
    </row>
    <row r="232" spans="2:29" outlineLevel="1" x14ac:dyDescent="0.25">
      <c r="B232" s="12"/>
      <c r="C232" s="12" t="s">
        <v>15</v>
      </c>
      <c r="D232" s="12">
        <f>+SUM(D228:D231)</f>
        <v>31</v>
      </c>
      <c r="E232" s="19">
        <f>+SUMPRODUCT(E228:E231,$D228:$D231)</f>
        <v>0.9449188914619574</v>
      </c>
      <c r="F232" s="19">
        <f>+SUMPRODUCT(F228:F231,$D228:$D231)</f>
        <v>0.88735310645610399</v>
      </c>
      <c r="G232" s="19">
        <f t="shared" ref="G232:AB232" si="123">+SUMPRODUCT(G228:G231,$D228:$D231)</f>
        <v>0.85627760717527046</v>
      </c>
      <c r="H232" s="19">
        <f t="shared" si="123"/>
        <v>0.85154648734506155</v>
      </c>
      <c r="I232" s="19">
        <f t="shared" si="123"/>
        <v>0.90355533045794334</v>
      </c>
      <c r="J232" s="19">
        <f t="shared" si="123"/>
        <v>1.0384381444073791</v>
      </c>
      <c r="K232" s="19">
        <f t="shared" si="123"/>
        <v>1.1625470021530409</v>
      </c>
      <c r="L232" s="19">
        <f t="shared" si="123"/>
        <v>1.2133351015554845</v>
      </c>
      <c r="M232" s="19">
        <f t="shared" si="123"/>
        <v>1.2705740106149779</v>
      </c>
      <c r="N232" s="19">
        <f t="shared" si="123"/>
        <v>1.3120862908142286</v>
      </c>
      <c r="O232" s="19">
        <f t="shared" si="123"/>
        <v>1.3698459310519939</v>
      </c>
      <c r="P232" s="19">
        <f t="shared" si="123"/>
        <v>1.4328477913560536</v>
      </c>
      <c r="Q232" s="19">
        <f t="shared" si="123"/>
        <v>1.4153603765289562</v>
      </c>
      <c r="R232" s="19">
        <f t="shared" si="123"/>
        <v>1.3672869947208659</v>
      </c>
      <c r="S232" s="19">
        <f t="shared" si="123"/>
        <v>1.3605288696739395</v>
      </c>
      <c r="T232" s="19">
        <f t="shared" si="123"/>
        <v>1.3835308598898344</v>
      </c>
      <c r="U232" s="19">
        <f t="shared" si="123"/>
        <v>1.4129061682558126</v>
      </c>
      <c r="V232" s="19">
        <f t="shared" si="123"/>
        <v>1.4772016007307855</v>
      </c>
      <c r="W232" s="19">
        <f t="shared" si="123"/>
        <v>1.7605764852345165</v>
      </c>
      <c r="X232" s="19">
        <f t="shared" si="123"/>
        <v>1.9140341088608113</v>
      </c>
      <c r="Y232" s="19">
        <f t="shared" si="123"/>
        <v>1.7765598166012422</v>
      </c>
      <c r="Z232" s="19">
        <f t="shared" si="123"/>
        <v>1.5515932976497535</v>
      </c>
      <c r="AA232" s="19">
        <f t="shared" si="123"/>
        <v>1.2793169707996008</v>
      </c>
      <c r="AB232" s="19">
        <f t="shared" si="123"/>
        <v>1.0577787562043857</v>
      </c>
      <c r="AC232" s="12">
        <f>+SUM(E232:AB232)</f>
        <v>31</v>
      </c>
    </row>
    <row r="233" spans="2:29" outlineLevel="1" x14ac:dyDescent="0.25">
      <c r="B233" s="15">
        <f>+EDATE(B228,1)</f>
        <v>46266</v>
      </c>
      <c r="C233" s="8" t="s">
        <v>45</v>
      </c>
      <c r="D233" s="8">
        <v>22</v>
      </c>
      <c r="E233" s="50">
        <f t="shared" ref="E233:AB233" si="124">+E173</f>
        <v>2.9361257124838391E-2</v>
      </c>
      <c r="F233" s="50">
        <f t="shared" si="124"/>
        <v>2.7692710332229715E-2</v>
      </c>
      <c r="G233" s="50">
        <f t="shared" si="124"/>
        <v>2.6785161397696527E-2</v>
      </c>
      <c r="H233" s="50">
        <f t="shared" si="124"/>
        <v>2.6786989368939883E-2</v>
      </c>
      <c r="I233" s="50">
        <f t="shared" si="124"/>
        <v>2.9135775177511477E-2</v>
      </c>
      <c r="J233" s="50">
        <f t="shared" si="124"/>
        <v>3.4540443856715661E-2</v>
      </c>
      <c r="K233" s="50">
        <f t="shared" si="124"/>
        <v>3.8789035252325646E-2</v>
      </c>
      <c r="L233" s="50">
        <f t="shared" si="124"/>
        <v>3.957865839345593E-2</v>
      </c>
      <c r="M233" s="50">
        <f t="shared" si="124"/>
        <v>4.0957538271781398E-2</v>
      </c>
      <c r="N233" s="50">
        <f t="shared" si="124"/>
        <v>4.2166920044863825E-2</v>
      </c>
      <c r="O233" s="50">
        <f t="shared" si="124"/>
        <v>4.4150374939633218E-2</v>
      </c>
      <c r="P233" s="50">
        <f t="shared" si="124"/>
        <v>4.6294816466469102E-2</v>
      </c>
      <c r="Q233" s="50">
        <f t="shared" si="124"/>
        <v>4.5431875959152102E-2</v>
      </c>
      <c r="R233" s="50">
        <f t="shared" si="124"/>
        <v>4.3879728503346101E-2</v>
      </c>
      <c r="S233" s="50">
        <f t="shared" si="124"/>
        <v>4.4118506624640258E-2</v>
      </c>
      <c r="T233" s="50">
        <f t="shared" si="124"/>
        <v>4.5188432655351718E-2</v>
      </c>
      <c r="U233" s="50">
        <f t="shared" si="124"/>
        <v>4.624302558461979E-2</v>
      </c>
      <c r="V233" s="50">
        <f t="shared" si="124"/>
        <v>4.8247238962955179E-2</v>
      </c>
      <c r="W233" s="50">
        <f t="shared" si="124"/>
        <v>5.7096885328092907E-2</v>
      </c>
      <c r="X233" s="50">
        <f t="shared" si="124"/>
        <v>6.1739938045350239E-2</v>
      </c>
      <c r="Y233" s="50">
        <f t="shared" si="124"/>
        <v>5.7231881517227232E-2</v>
      </c>
      <c r="Z233" s="50">
        <f t="shared" si="124"/>
        <v>5.0129255438435008E-2</v>
      </c>
      <c r="AA233" s="50">
        <f t="shared" si="124"/>
        <v>4.1010488221716553E-2</v>
      </c>
      <c r="AB233" s="50">
        <f t="shared" si="124"/>
        <v>3.34430625326523E-2</v>
      </c>
      <c r="AC233" s="8">
        <f>+SUM(E233:AB233)*D233</f>
        <v>22.000000000000004</v>
      </c>
    </row>
    <row r="234" spans="2:29" outlineLevel="1" x14ac:dyDescent="0.25">
      <c r="B234" s="16"/>
      <c r="C234" s="8" t="s">
        <v>46</v>
      </c>
      <c r="D234" s="8">
        <v>4</v>
      </c>
      <c r="E234" s="50">
        <f t="shared" ref="E234:AB234" si="125">+E174</f>
        <v>3.0659473205105158E-2</v>
      </c>
      <c r="F234" s="50">
        <f t="shared" si="125"/>
        <v>2.8600001140869122E-2</v>
      </c>
      <c r="G234" s="50">
        <f t="shared" si="125"/>
        <v>2.7683858575034276E-2</v>
      </c>
      <c r="H234" s="50">
        <f t="shared" si="125"/>
        <v>2.7537802139610414E-2</v>
      </c>
      <c r="I234" s="50">
        <f t="shared" si="125"/>
        <v>2.8782539770184416E-2</v>
      </c>
      <c r="J234" s="50">
        <f t="shared" si="125"/>
        <v>3.2241585579716119E-2</v>
      </c>
      <c r="K234" s="50">
        <f t="shared" si="125"/>
        <v>3.645312931015221E-2</v>
      </c>
      <c r="L234" s="50">
        <f t="shared" si="125"/>
        <v>3.9012639181609042E-2</v>
      </c>
      <c r="M234" s="50">
        <f t="shared" si="125"/>
        <v>4.1549207589560662E-2</v>
      </c>
      <c r="N234" s="50">
        <f t="shared" si="125"/>
        <v>4.3042516751632572E-2</v>
      </c>
      <c r="O234" s="50">
        <f t="shared" si="125"/>
        <v>4.4973693586955334E-2</v>
      </c>
      <c r="P234" s="50">
        <f t="shared" si="125"/>
        <v>4.6808021710202923E-2</v>
      </c>
      <c r="Q234" s="50">
        <f t="shared" si="125"/>
        <v>4.6383383047344962E-2</v>
      </c>
      <c r="R234" s="50">
        <f t="shared" si="125"/>
        <v>4.4751654806610461E-2</v>
      </c>
      <c r="S234" s="50">
        <f t="shared" si="125"/>
        <v>4.4013077558728637E-2</v>
      </c>
      <c r="T234" s="50">
        <f t="shared" si="125"/>
        <v>4.428856091631931E-2</v>
      </c>
      <c r="U234" s="50">
        <f t="shared" si="125"/>
        <v>4.49735778579251E-2</v>
      </c>
      <c r="V234" s="50">
        <f t="shared" si="125"/>
        <v>4.6933206789217301E-2</v>
      </c>
      <c r="W234" s="50">
        <f t="shared" si="125"/>
        <v>5.6210586428141023E-2</v>
      </c>
      <c r="X234" s="50">
        <f t="shared" si="125"/>
        <v>6.1205656691958259E-2</v>
      </c>
      <c r="Y234" s="50">
        <f t="shared" si="125"/>
        <v>5.7018442088769522E-2</v>
      </c>
      <c r="Z234" s="50">
        <f t="shared" si="125"/>
        <v>4.9896672365740725E-2</v>
      </c>
      <c r="AA234" s="50">
        <f t="shared" si="125"/>
        <v>4.1622868086918119E-2</v>
      </c>
      <c r="AB234" s="50">
        <f t="shared" si="125"/>
        <v>3.5357844821693719E-2</v>
      </c>
      <c r="AC234" s="8">
        <f t="shared" si="105"/>
        <v>3.9999999999999969</v>
      </c>
    </row>
    <row r="235" spans="2:29" outlineLevel="1" x14ac:dyDescent="0.25">
      <c r="B235" s="16"/>
      <c r="C235" s="8" t="s">
        <v>47</v>
      </c>
      <c r="D235" s="8">
        <v>4</v>
      </c>
      <c r="E235" s="50">
        <f t="shared" ref="E235:AB235" si="126">+E175</f>
        <v>3.3281514565353124E-2</v>
      </c>
      <c r="F235" s="50">
        <f t="shared" si="126"/>
        <v>3.1140043873712407E-2</v>
      </c>
      <c r="G235" s="50">
        <f t="shared" si="126"/>
        <v>2.984335106750436E-2</v>
      </c>
      <c r="H235" s="50">
        <f t="shared" si="126"/>
        <v>2.9286927979133532E-2</v>
      </c>
      <c r="I235" s="50">
        <f t="shared" si="126"/>
        <v>2.9138028999542646E-2</v>
      </c>
      <c r="J235" s="50">
        <f t="shared" si="126"/>
        <v>3.0942883559119717E-2</v>
      </c>
      <c r="K235" s="50">
        <f t="shared" si="126"/>
        <v>3.4432484834348992E-2</v>
      </c>
      <c r="L235" s="50">
        <f t="shared" si="126"/>
        <v>3.8305304424032266E-2</v>
      </c>
      <c r="M235" s="50">
        <f t="shared" si="126"/>
        <v>4.1103790742913066E-2</v>
      </c>
      <c r="N235" s="50">
        <f t="shared" si="126"/>
        <v>4.2608444243851212E-2</v>
      </c>
      <c r="O235" s="50">
        <f t="shared" si="126"/>
        <v>4.3914681848814308E-2</v>
      </c>
      <c r="P235" s="50">
        <f t="shared" si="126"/>
        <v>4.5729867165388009E-2</v>
      </c>
      <c r="Q235" s="50">
        <f t="shared" si="126"/>
        <v>4.5741487779353565E-2</v>
      </c>
      <c r="R235" s="50">
        <f t="shared" si="126"/>
        <v>4.4277060725657284E-2</v>
      </c>
      <c r="S235" s="50">
        <f t="shared" si="126"/>
        <v>4.3144199391556254E-2</v>
      </c>
      <c r="T235" s="50">
        <f t="shared" si="126"/>
        <v>4.3279567369281124E-2</v>
      </c>
      <c r="U235" s="50">
        <f t="shared" si="126"/>
        <v>4.4109954506885138E-2</v>
      </c>
      <c r="V235" s="50">
        <f t="shared" si="126"/>
        <v>4.6298728840315946E-2</v>
      </c>
      <c r="W235" s="50">
        <f t="shared" si="126"/>
        <v>5.6176649878816001E-2</v>
      </c>
      <c r="X235" s="50">
        <f t="shared" si="126"/>
        <v>6.2194705000087863E-2</v>
      </c>
      <c r="Y235" s="50">
        <f t="shared" si="126"/>
        <v>5.7928891294023718E-2</v>
      </c>
      <c r="Z235" s="50">
        <f t="shared" si="126"/>
        <v>5.019499221712586E-2</v>
      </c>
      <c r="AA235" s="50">
        <f t="shared" si="126"/>
        <v>4.1853093029906328E-2</v>
      </c>
      <c r="AB235" s="50">
        <f t="shared" si="126"/>
        <v>3.507334666327714E-2</v>
      </c>
      <c r="AC235" s="8">
        <f t="shared" si="105"/>
        <v>3.9999999999999991</v>
      </c>
    </row>
    <row r="236" spans="2:29" outlineLevel="1" x14ac:dyDescent="0.25">
      <c r="B236" s="16"/>
      <c r="C236" s="8" t="s">
        <v>48</v>
      </c>
      <c r="D236" s="8">
        <v>0</v>
      </c>
      <c r="E236" s="50">
        <f t="shared" ref="E236:AB236" si="127">+E176</f>
        <v>3.367503361886829E-2</v>
      </c>
      <c r="F236" s="50">
        <f t="shared" si="127"/>
        <v>3.1245692535415936E-2</v>
      </c>
      <c r="G236" s="50">
        <f t="shared" si="127"/>
        <v>2.9861746203171599E-2</v>
      </c>
      <c r="H236" s="50">
        <f t="shared" si="127"/>
        <v>2.9235019370742008E-2</v>
      </c>
      <c r="I236" s="50">
        <f t="shared" si="127"/>
        <v>3.0186379118294998E-2</v>
      </c>
      <c r="J236" s="50">
        <f t="shared" si="127"/>
        <v>3.3123682717801174E-2</v>
      </c>
      <c r="K236" s="50">
        <f t="shared" si="127"/>
        <v>3.5563630818173868E-2</v>
      </c>
      <c r="L236" s="50">
        <f t="shared" si="127"/>
        <v>3.7375437025807548E-2</v>
      </c>
      <c r="M236" s="50">
        <f t="shared" si="127"/>
        <v>3.9557895894381336E-2</v>
      </c>
      <c r="N236" s="50">
        <f t="shared" si="127"/>
        <v>4.1330002492198488E-2</v>
      </c>
      <c r="O236" s="50">
        <f t="shared" si="127"/>
        <v>4.3273465010057272E-2</v>
      </c>
      <c r="P236" s="50">
        <f t="shared" si="127"/>
        <v>4.5278417057592932E-2</v>
      </c>
      <c r="Q236" s="50">
        <f t="shared" si="127"/>
        <v>4.5765189585786785E-2</v>
      </c>
      <c r="R236" s="50">
        <f t="shared" si="127"/>
        <v>4.421428774797561E-2</v>
      </c>
      <c r="S236" s="50">
        <f t="shared" si="127"/>
        <v>4.3245429527174986E-2</v>
      </c>
      <c r="T236" s="50">
        <f t="shared" si="127"/>
        <v>4.3554999005074702E-2</v>
      </c>
      <c r="U236" s="50">
        <f t="shared" si="127"/>
        <v>4.4435510161992771E-2</v>
      </c>
      <c r="V236" s="50">
        <f t="shared" si="127"/>
        <v>4.717219114348542E-2</v>
      </c>
      <c r="W236" s="50">
        <f t="shared" si="127"/>
        <v>5.6899741232983039E-2</v>
      </c>
      <c r="X236" s="50">
        <f t="shared" si="127"/>
        <v>6.1986738769463187E-2</v>
      </c>
      <c r="Y236" s="50">
        <f t="shared" si="127"/>
        <v>5.7208700429979269E-2</v>
      </c>
      <c r="Z236" s="50">
        <f t="shared" si="127"/>
        <v>4.9339560702577757E-2</v>
      </c>
      <c r="AA236" s="50">
        <f t="shared" si="127"/>
        <v>4.1368944501432053E-2</v>
      </c>
      <c r="AB236" s="50">
        <f t="shared" si="127"/>
        <v>3.5102305329568817E-2</v>
      </c>
      <c r="AC236" s="8">
        <f t="shared" si="105"/>
        <v>0</v>
      </c>
    </row>
    <row r="237" spans="2:29" outlineLevel="1" x14ac:dyDescent="0.25">
      <c r="B237" s="12"/>
      <c r="C237" s="12" t="s">
        <v>15</v>
      </c>
      <c r="D237" s="12">
        <f>+SUM(D233:D236)</f>
        <v>30</v>
      </c>
      <c r="E237" s="19">
        <f>+SUMPRODUCT(E233:E236,$D233:$D236)</f>
        <v>0.90171160782827764</v>
      </c>
      <c r="F237" s="19">
        <f>+SUMPRODUCT(F233:F236,$D233:$D236)</f>
        <v>0.84819980736737988</v>
      </c>
      <c r="G237" s="19">
        <f t="shared" ref="G237:AB237" si="128">+SUMPRODUCT(G233:G236,$D233:$D236)</f>
        <v>0.81938238931947815</v>
      </c>
      <c r="H237" s="19">
        <f t="shared" si="128"/>
        <v>0.8166126865916532</v>
      </c>
      <c r="I237" s="19">
        <f t="shared" si="128"/>
        <v>0.87266932898416072</v>
      </c>
      <c r="J237" s="19">
        <f t="shared" si="128"/>
        <v>1.0126276414030879</v>
      </c>
      <c r="K237" s="19">
        <f t="shared" si="128"/>
        <v>1.1369012321291692</v>
      </c>
      <c r="L237" s="19">
        <f t="shared" si="128"/>
        <v>1.1800022590785955</v>
      </c>
      <c r="M237" s="19">
        <f t="shared" si="128"/>
        <v>1.2316778353090858</v>
      </c>
      <c r="N237" s="19">
        <f t="shared" si="128"/>
        <v>1.2702760849689394</v>
      </c>
      <c r="O237" s="19">
        <f t="shared" si="128"/>
        <v>1.3268617504150093</v>
      </c>
      <c r="P237" s="19">
        <f t="shared" si="128"/>
        <v>1.3886375177646839</v>
      </c>
      <c r="Q237" s="19">
        <f t="shared" si="128"/>
        <v>1.3680007544081403</v>
      </c>
      <c r="R237" s="19">
        <f t="shared" si="128"/>
        <v>1.3214688892026851</v>
      </c>
      <c r="S237" s="19">
        <f t="shared" si="128"/>
        <v>1.3192362535432252</v>
      </c>
      <c r="T237" s="19">
        <f t="shared" si="128"/>
        <v>1.3444180315601395</v>
      </c>
      <c r="U237" s="19">
        <f t="shared" si="128"/>
        <v>1.3736806923208764</v>
      </c>
      <c r="V237" s="19">
        <f t="shared" si="128"/>
        <v>1.434366999703147</v>
      </c>
      <c r="W237" s="19">
        <f t="shared" si="128"/>
        <v>1.7056804224458719</v>
      </c>
      <c r="X237" s="19">
        <f t="shared" si="128"/>
        <v>1.8518800837658898</v>
      </c>
      <c r="Y237" s="19">
        <f t="shared" si="128"/>
        <v>1.7188907269101723</v>
      </c>
      <c r="Z237" s="19">
        <f t="shared" si="128"/>
        <v>1.5032102779770367</v>
      </c>
      <c r="AA237" s="19">
        <f t="shared" si="128"/>
        <v>1.2361345853450618</v>
      </c>
      <c r="AB237" s="19">
        <f t="shared" si="128"/>
        <v>1.017472141658234</v>
      </c>
      <c r="AC237" s="12">
        <f>+SUM(E237:AB237)</f>
        <v>29.999999999999996</v>
      </c>
    </row>
    <row r="238" spans="2:29" outlineLevel="1" x14ac:dyDescent="0.25">
      <c r="B238" s="15">
        <f>+EDATE(B233,1)</f>
        <v>46296</v>
      </c>
      <c r="C238" s="8" t="s">
        <v>45</v>
      </c>
      <c r="D238" s="8">
        <v>21</v>
      </c>
      <c r="E238" s="50">
        <f t="shared" ref="E238:AB238" si="129">+E178</f>
        <v>2.9361257124838391E-2</v>
      </c>
      <c r="F238" s="50">
        <f t="shared" si="129"/>
        <v>2.7692710332229715E-2</v>
      </c>
      <c r="G238" s="50">
        <f t="shared" si="129"/>
        <v>2.6785161397696527E-2</v>
      </c>
      <c r="H238" s="50">
        <f t="shared" si="129"/>
        <v>2.6786989368939883E-2</v>
      </c>
      <c r="I238" s="50">
        <f t="shared" si="129"/>
        <v>2.9135775177511477E-2</v>
      </c>
      <c r="J238" s="50">
        <f t="shared" si="129"/>
        <v>3.4540443856715661E-2</v>
      </c>
      <c r="K238" s="50">
        <f t="shared" si="129"/>
        <v>3.8789035252325646E-2</v>
      </c>
      <c r="L238" s="50">
        <f t="shared" si="129"/>
        <v>3.957865839345593E-2</v>
      </c>
      <c r="M238" s="50">
        <f t="shared" si="129"/>
        <v>4.0957538271781398E-2</v>
      </c>
      <c r="N238" s="50">
        <f t="shared" si="129"/>
        <v>4.2166920044863825E-2</v>
      </c>
      <c r="O238" s="50">
        <f t="shared" si="129"/>
        <v>4.4150374939633218E-2</v>
      </c>
      <c r="P238" s="50">
        <f t="shared" si="129"/>
        <v>4.6294816466469102E-2</v>
      </c>
      <c r="Q238" s="50">
        <f t="shared" si="129"/>
        <v>4.5431875959152102E-2</v>
      </c>
      <c r="R238" s="50">
        <f t="shared" si="129"/>
        <v>4.3879728503346101E-2</v>
      </c>
      <c r="S238" s="50">
        <f t="shared" si="129"/>
        <v>4.4118506624640258E-2</v>
      </c>
      <c r="T238" s="50">
        <f t="shared" si="129"/>
        <v>4.5188432655351718E-2</v>
      </c>
      <c r="U238" s="50">
        <f t="shared" si="129"/>
        <v>4.624302558461979E-2</v>
      </c>
      <c r="V238" s="50">
        <f t="shared" si="129"/>
        <v>4.8247238962955179E-2</v>
      </c>
      <c r="W238" s="50">
        <f t="shared" si="129"/>
        <v>5.7096885328092907E-2</v>
      </c>
      <c r="X238" s="50">
        <f t="shared" si="129"/>
        <v>6.1739938045350239E-2</v>
      </c>
      <c r="Y238" s="50">
        <f t="shared" si="129"/>
        <v>5.7231881517227232E-2</v>
      </c>
      <c r="Z238" s="50">
        <f t="shared" si="129"/>
        <v>5.0129255438435008E-2</v>
      </c>
      <c r="AA238" s="50">
        <f t="shared" si="129"/>
        <v>4.1010488221716553E-2</v>
      </c>
      <c r="AB238" s="50">
        <f t="shared" si="129"/>
        <v>3.34430625326523E-2</v>
      </c>
      <c r="AC238" s="8">
        <f>+SUM(E238:AB238)*D238</f>
        <v>21.000000000000004</v>
      </c>
    </row>
    <row r="239" spans="2:29" outlineLevel="1" x14ac:dyDescent="0.25">
      <c r="B239" s="16"/>
      <c r="C239" s="8" t="s">
        <v>46</v>
      </c>
      <c r="D239" s="8">
        <v>5</v>
      </c>
      <c r="E239" s="50">
        <f t="shared" ref="E239:AB239" si="130">+E179</f>
        <v>3.0659473205105158E-2</v>
      </c>
      <c r="F239" s="50">
        <f t="shared" si="130"/>
        <v>2.8600001140869122E-2</v>
      </c>
      <c r="G239" s="50">
        <f t="shared" si="130"/>
        <v>2.7683858575034276E-2</v>
      </c>
      <c r="H239" s="50">
        <f t="shared" si="130"/>
        <v>2.7537802139610414E-2</v>
      </c>
      <c r="I239" s="50">
        <f t="shared" si="130"/>
        <v>2.8782539770184416E-2</v>
      </c>
      <c r="J239" s="50">
        <f t="shared" si="130"/>
        <v>3.2241585579716119E-2</v>
      </c>
      <c r="K239" s="50">
        <f t="shared" si="130"/>
        <v>3.645312931015221E-2</v>
      </c>
      <c r="L239" s="50">
        <f t="shared" si="130"/>
        <v>3.9012639181609042E-2</v>
      </c>
      <c r="M239" s="50">
        <f t="shared" si="130"/>
        <v>4.1549207589560662E-2</v>
      </c>
      <c r="N239" s="50">
        <f t="shared" si="130"/>
        <v>4.3042516751632572E-2</v>
      </c>
      <c r="O239" s="50">
        <f t="shared" si="130"/>
        <v>4.4973693586955334E-2</v>
      </c>
      <c r="P239" s="50">
        <f t="shared" si="130"/>
        <v>4.6808021710202923E-2</v>
      </c>
      <c r="Q239" s="50">
        <f t="shared" si="130"/>
        <v>4.6383383047344962E-2</v>
      </c>
      <c r="R239" s="50">
        <f t="shared" si="130"/>
        <v>4.4751654806610461E-2</v>
      </c>
      <c r="S239" s="50">
        <f t="shared" si="130"/>
        <v>4.4013077558728637E-2</v>
      </c>
      <c r="T239" s="50">
        <f t="shared" si="130"/>
        <v>4.428856091631931E-2</v>
      </c>
      <c r="U239" s="50">
        <f t="shared" si="130"/>
        <v>4.49735778579251E-2</v>
      </c>
      <c r="V239" s="50">
        <f t="shared" si="130"/>
        <v>4.6933206789217301E-2</v>
      </c>
      <c r="W239" s="50">
        <f t="shared" si="130"/>
        <v>5.6210586428141023E-2</v>
      </c>
      <c r="X239" s="50">
        <f t="shared" si="130"/>
        <v>6.1205656691958259E-2</v>
      </c>
      <c r="Y239" s="50">
        <f t="shared" si="130"/>
        <v>5.7018442088769522E-2</v>
      </c>
      <c r="Z239" s="50">
        <f t="shared" si="130"/>
        <v>4.9896672365740725E-2</v>
      </c>
      <c r="AA239" s="50">
        <f t="shared" si="130"/>
        <v>4.1622868086918119E-2</v>
      </c>
      <c r="AB239" s="50">
        <f t="shared" si="130"/>
        <v>3.5357844821693719E-2</v>
      </c>
      <c r="AC239" s="8">
        <f t="shared" si="105"/>
        <v>4.9999999999999964</v>
      </c>
    </row>
    <row r="240" spans="2:29" outlineLevel="1" x14ac:dyDescent="0.25">
      <c r="B240" s="16"/>
      <c r="C240" s="8" t="s">
        <v>47</v>
      </c>
      <c r="D240" s="8">
        <v>4</v>
      </c>
      <c r="E240" s="50">
        <f t="shared" ref="E240:AB240" si="131">+E180</f>
        <v>3.3281514565353124E-2</v>
      </c>
      <c r="F240" s="50">
        <f t="shared" si="131"/>
        <v>3.1140043873712407E-2</v>
      </c>
      <c r="G240" s="50">
        <f t="shared" si="131"/>
        <v>2.984335106750436E-2</v>
      </c>
      <c r="H240" s="50">
        <f t="shared" si="131"/>
        <v>2.9286927979133532E-2</v>
      </c>
      <c r="I240" s="50">
        <f t="shared" si="131"/>
        <v>2.9138028999542646E-2</v>
      </c>
      <c r="J240" s="50">
        <f t="shared" si="131"/>
        <v>3.0942883559119717E-2</v>
      </c>
      <c r="K240" s="50">
        <f t="shared" si="131"/>
        <v>3.4432484834348992E-2</v>
      </c>
      <c r="L240" s="50">
        <f t="shared" si="131"/>
        <v>3.8305304424032266E-2</v>
      </c>
      <c r="M240" s="50">
        <f t="shared" si="131"/>
        <v>4.1103790742913066E-2</v>
      </c>
      <c r="N240" s="50">
        <f t="shared" si="131"/>
        <v>4.2608444243851212E-2</v>
      </c>
      <c r="O240" s="50">
        <f t="shared" si="131"/>
        <v>4.3914681848814308E-2</v>
      </c>
      <c r="P240" s="50">
        <f t="shared" si="131"/>
        <v>4.5729867165388009E-2</v>
      </c>
      <c r="Q240" s="50">
        <f t="shared" si="131"/>
        <v>4.5741487779353565E-2</v>
      </c>
      <c r="R240" s="50">
        <f t="shared" si="131"/>
        <v>4.4277060725657284E-2</v>
      </c>
      <c r="S240" s="50">
        <f t="shared" si="131"/>
        <v>4.3144199391556254E-2</v>
      </c>
      <c r="T240" s="50">
        <f t="shared" si="131"/>
        <v>4.3279567369281124E-2</v>
      </c>
      <c r="U240" s="50">
        <f t="shared" si="131"/>
        <v>4.4109954506885138E-2</v>
      </c>
      <c r="V240" s="50">
        <f t="shared" si="131"/>
        <v>4.6298728840315946E-2</v>
      </c>
      <c r="W240" s="50">
        <f t="shared" si="131"/>
        <v>5.6176649878816001E-2</v>
      </c>
      <c r="X240" s="50">
        <f t="shared" si="131"/>
        <v>6.2194705000087863E-2</v>
      </c>
      <c r="Y240" s="50">
        <f t="shared" si="131"/>
        <v>5.7928891294023718E-2</v>
      </c>
      <c r="Z240" s="50">
        <f t="shared" si="131"/>
        <v>5.019499221712586E-2</v>
      </c>
      <c r="AA240" s="50">
        <f t="shared" si="131"/>
        <v>4.1853093029906328E-2</v>
      </c>
      <c r="AB240" s="50">
        <f t="shared" si="131"/>
        <v>3.507334666327714E-2</v>
      </c>
      <c r="AC240" s="8">
        <f t="shared" si="105"/>
        <v>3.9999999999999991</v>
      </c>
    </row>
    <row r="241" spans="2:29" outlineLevel="1" x14ac:dyDescent="0.25">
      <c r="B241" s="16"/>
      <c r="C241" s="8" t="s">
        <v>48</v>
      </c>
      <c r="D241" s="8">
        <v>1</v>
      </c>
      <c r="E241" s="50">
        <f t="shared" ref="E241:AB241" si="132">+E181</f>
        <v>3.367503361886829E-2</v>
      </c>
      <c r="F241" s="50">
        <f t="shared" si="132"/>
        <v>3.1245692535415936E-2</v>
      </c>
      <c r="G241" s="50">
        <f t="shared" si="132"/>
        <v>2.9861746203171599E-2</v>
      </c>
      <c r="H241" s="50">
        <f t="shared" si="132"/>
        <v>2.9235019370742008E-2</v>
      </c>
      <c r="I241" s="50">
        <f t="shared" si="132"/>
        <v>3.0186379118294998E-2</v>
      </c>
      <c r="J241" s="50">
        <f t="shared" si="132"/>
        <v>3.3123682717801174E-2</v>
      </c>
      <c r="K241" s="50">
        <f t="shared" si="132"/>
        <v>3.5563630818173868E-2</v>
      </c>
      <c r="L241" s="50">
        <f t="shared" si="132"/>
        <v>3.7375437025807548E-2</v>
      </c>
      <c r="M241" s="50">
        <f t="shared" si="132"/>
        <v>3.9557895894381336E-2</v>
      </c>
      <c r="N241" s="50">
        <f t="shared" si="132"/>
        <v>4.1330002492198488E-2</v>
      </c>
      <c r="O241" s="50">
        <f t="shared" si="132"/>
        <v>4.3273465010057272E-2</v>
      </c>
      <c r="P241" s="50">
        <f t="shared" si="132"/>
        <v>4.5278417057592932E-2</v>
      </c>
      <c r="Q241" s="50">
        <f t="shared" si="132"/>
        <v>4.5765189585786785E-2</v>
      </c>
      <c r="R241" s="50">
        <f t="shared" si="132"/>
        <v>4.421428774797561E-2</v>
      </c>
      <c r="S241" s="50">
        <f t="shared" si="132"/>
        <v>4.3245429527174986E-2</v>
      </c>
      <c r="T241" s="50">
        <f t="shared" si="132"/>
        <v>4.3554999005074702E-2</v>
      </c>
      <c r="U241" s="50">
        <f t="shared" si="132"/>
        <v>4.4435510161992771E-2</v>
      </c>
      <c r="V241" s="50">
        <f t="shared" si="132"/>
        <v>4.717219114348542E-2</v>
      </c>
      <c r="W241" s="50">
        <f t="shared" si="132"/>
        <v>5.6899741232983039E-2</v>
      </c>
      <c r="X241" s="50">
        <f t="shared" si="132"/>
        <v>6.1986738769463187E-2</v>
      </c>
      <c r="Y241" s="50">
        <f t="shared" si="132"/>
        <v>5.7208700429979269E-2</v>
      </c>
      <c r="Z241" s="50">
        <f t="shared" si="132"/>
        <v>4.9339560702577757E-2</v>
      </c>
      <c r="AA241" s="50">
        <f t="shared" si="132"/>
        <v>4.1368944501432053E-2</v>
      </c>
      <c r="AB241" s="50">
        <f t="shared" si="132"/>
        <v>3.5102305329568817E-2</v>
      </c>
      <c r="AC241" s="8">
        <f t="shared" si="105"/>
        <v>0.99999999999999978</v>
      </c>
    </row>
    <row r="242" spans="2:29" outlineLevel="1" x14ac:dyDescent="0.25">
      <c r="B242" s="12"/>
      <c r="C242" s="12" t="s">
        <v>15</v>
      </c>
      <c r="D242" s="12">
        <f>+SUM(D238:D241)</f>
        <v>31</v>
      </c>
      <c r="E242" s="19">
        <f>+SUMPRODUCT(E238:E241,$D238:$D241)</f>
        <v>0.93668485752741271</v>
      </c>
      <c r="F242" s="19">
        <f>+SUMPRODUCT(F238:F241,$D238:$D241)</f>
        <v>0.88035279071143524</v>
      </c>
      <c r="G242" s="19">
        <f t="shared" ref="G242:AB242" si="133">+SUMPRODUCT(G238:G241,$D238:$D241)</f>
        <v>0.85014283269998747</v>
      </c>
      <c r="H242" s="19">
        <f t="shared" si="133"/>
        <v>0.8465985187330658</v>
      </c>
      <c r="I242" s="19">
        <f t="shared" si="133"/>
        <v>0.90250247269512873</v>
      </c>
      <c r="J242" s="19">
        <f t="shared" si="133"/>
        <v>1.0434524658438895</v>
      </c>
      <c r="K242" s="19">
        <f t="shared" si="133"/>
        <v>1.1701289570051694</v>
      </c>
      <c r="L242" s="19">
        <f t="shared" si="133"/>
        <v>1.2168116768925561</v>
      </c>
      <c r="M242" s="19">
        <f t="shared" si="133"/>
        <v>1.2718274005212462</v>
      </c>
      <c r="N242" s="19">
        <f t="shared" si="133"/>
        <v>1.3124816841679066</v>
      </c>
      <c r="O242" s="19">
        <f t="shared" si="133"/>
        <v>1.3709585340723887</v>
      </c>
      <c r="P242" s="19">
        <f t="shared" si="133"/>
        <v>1.4344291400660107</v>
      </c>
      <c r="Q242" s="19">
        <f t="shared" si="133"/>
        <v>1.4147174510821199</v>
      </c>
      <c r="R242" s="19">
        <f t="shared" si="133"/>
        <v>1.3665551032539252</v>
      </c>
      <c r="S242" s="19">
        <f t="shared" si="133"/>
        <v>1.3623762540044884</v>
      </c>
      <c r="T242" s="19">
        <f t="shared" si="133"/>
        <v>1.387073158826182</v>
      </c>
      <c r="U242" s="19">
        <f t="shared" si="133"/>
        <v>1.4168467547561745</v>
      </c>
      <c r="V242" s="19">
        <f t="shared" si="133"/>
        <v>1.4802251586728945</v>
      </c>
      <c r="W242" s="19">
        <f t="shared" si="133"/>
        <v>1.7616938647789031</v>
      </c>
      <c r="X242" s="19">
        <f t="shared" si="133"/>
        <v>1.9133325411819608</v>
      </c>
      <c r="Y242" s="19">
        <f t="shared" si="133"/>
        <v>1.7758859879116937</v>
      </c>
      <c r="Z242" s="19">
        <f t="shared" si="133"/>
        <v>1.55231725560692</v>
      </c>
      <c r="AA242" s="19">
        <f t="shared" si="133"/>
        <v>1.2781159097116954</v>
      </c>
      <c r="AB242" s="19">
        <f t="shared" si="133"/>
        <v>1.0544892292768444</v>
      </c>
      <c r="AC242" s="12">
        <f>+SUM(E242:AB242)</f>
        <v>30.999999999999993</v>
      </c>
    </row>
    <row r="243" spans="2:29" outlineLevel="1" x14ac:dyDescent="0.25">
      <c r="B243" s="15">
        <f>+EDATE(B238,1)</f>
        <v>46327</v>
      </c>
      <c r="C243" s="8" t="s">
        <v>45</v>
      </c>
      <c r="D243" s="8">
        <v>19</v>
      </c>
      <c r="E243" s="50">
        <f t="shared" ref="E243:AB243" si="134">+E183</f>
        <v>2.9361257124838391E-2</v>
      </c>
      <c r="F243" s="50">
        <f t="shared" si="134"/>
        <v>2.7692710332229715E-2</v>
      </c>
      <c r="G243" s="50">
        <f t="shared" si="134"/>
        <v>2.6785161397696527E-2</v>
      </c>
      <c r="H243" s="50">
        <f t="shared" si="134"/>
        <v>2.6786989368939883E-2</v>
      </c>
      <c r="I243" s="50">
        <f t="shared" si="134"/>
        <v>2.9135775177511477E-2</v>
      </c>
      <c r="J243" s="50">
        <f t="shared" si="134"/>
        <v>3.4540443856715661E-2</v>
      </c>
      <c r="K243" s="50">
        <f t="shared" si="134"/>
        <v>3.8789035252325646E-2</v>
      </c>
      <c r="L243" s="50">
        <f t="shared" si="134"/>
        <v>3.957865839345593E-2</v>
      </c>
      <c r="M243" s="50">
        <f t="shared" si="134"/>
        <v>4.0957538271781398E-2</v>
      </c>
      <c r="N243" s="50">
        <f t="shared" si="134"/>
        <v>4.2166920044863825E-2</v>
      </c>
      <c r="O243" s="50">
        <f t="shared" si="134"/>
        <v>4.4150374939633218E-2</v>
      </c>
      <c r="P243" s="50">
        <f t="shared" si="134"/>
        <v>4.6294816466469102E-2</v>
      </c>
      <c r="Q243" s="50">
        <f t="shared" si="134"/>
        <v>4.5431875959152102E-2</v>
      </c>
      <c r="R243" s="50">
        <f t="shared" si="134"/>
        <v>4.3879728503346101E-2</v>
      </c>
      <c r="S243" s="50">
        <f t="shared" si="134"/>
        <v>4.4118506624640258E-2</v>
      </c>
      <c r="T243" s="50">
        <f t="shared" si="134"/>
        <v>4.5188432655351718E-2</v>
      </c>
      <c r="U243" s="50">
        <f t="shared" si="134"/>
        <v>4.624302558461979E-2</v>
      </c>
      <c r="V243" s="50">
        <f t="shared" si="134"/>
        <v>4.8247238962955179E-2</v>
      </c>
      <c r="W243" s="50">
        <f t="shared" si="134"/>
        <v>5.7096885328092907E-2</v>
      </c>
      <c r="X243" s="50">
        <f t="shared" si="134"/>
        <v>6.1739938045350239E-2</v>
      </c>
      <c r="Y243" s="50">
        <f t="shared" si="134"/>
        <v>5.7231881517227232E-2</v>
      </c>
      <c r="Z243" s="50">
        <f t="shared" si="134"/>
        <v>5.0129255438435008E-2</v>
      </c>
      <c r="AA243" s="50">
        <f t="shared" si="134"/>
        <v>4.1010488221716553E-2</v>
      </c>
      <c r="AB243" s="50">
        <f t="shared" si="134"/>
        <v>3.34430625326523E-2</v>
      </c>
      <c r="AC243" s="8">
        <f>+SUM(E243:AB243)*D243</f>
        <v>19.000000000000004</v>
      </c>
    </row>
    <row r="244" spans="2:29" outlineLevel="1" x14ac:dyDescent="0.25">
      <c r="B244" s="16"/>
      <c r="C244" s="8" t="s">
        <v>46</v>
      </c>
      <c r="D244" s="8">
        <v>4</v>
      </c>
      <c r="E244" s="50">
        <f t="shared" ref="E244:AB244" si="135">+E184</f>
        <v>3.0659473205105158E-2</v>
      </c>
      <c r="F244" s="50">
        <f t="shared" si="135"/>
        <v>2.8600001140869122E-2</v>
      </c>
      <c r="G244" s="50">
        <f t="shared" si="135"/>
        <v>2.7683858575034276E-2</v>
      </c>
      <c r="H244" s="50">
        <f t="shared" si="135"/>
        <v>2.7537802139610414E-2</v>
      </c>
      <c r="I244" s="50">
        <f t="shared" si="135"/>
        <v>2.8782539770184416E-2</v>
      </c>
      <c r="J244" s="50">
        <f t="shared" si="135"/>
        <v>3.2241585579716119E-2</v>
      </c>
      <c r="K244" s="50">
        <f t="shared" si="135"/>
        <v>3.645312931015221E-2</v>
      </c>
      <c r="L244" s="50">
        <f t="shared" si="135"/>
        <v>3.9012639181609042E-2</v>
      </c>
      <c r="M244" s="50">
        <f t="shared" si="135"/>
        <v>4.1549207589560662E-2</v>
      </c>
      <c r="N244" s="50">
        <f t="shared" si="135"/>
        <v>4.3042516751632572E-2</v>
      </c>
      <c r="O244" s="50">
        <f t="shared" si="135"/>
        <v>4.4973693586955334E-2</v>
      </c>
      <c r="P244" s="50">
        <f t="shared" si="135"/>
        <v>4.6808021710202923E-2</v>
      </c>
      <c r="Q244" s="50">
        <f t="shared" si="135"/>
        <v>4.6383383047344962E-2</v>
      </c>
      <c r="R244" s="50">
        <f t="shared" si="135"/>
        <v>4.4751654806610461E-2</v>
      </c>
      <c r="S244" s="50">
        <f t="shared" si="135"/>
        <v>4.4013077558728637E-2</v>
      </c>
      <c r="T244" s="50">
        <f t="shared" si="135"/>
        <v>4.428856091631931E-2</v>
      </c>
      <c r="U244" s="50">
        <f t="shared" si="135"/>
        <v>4.49735778579251E-2</v>
      </c>
      <c r="V244" s="50">
        <f t="shared" si="135"/>
        <v>4.6933206789217301E-2</v>
      </c>
      <c r="W244" s="50">
        <f t="shared" si="135"/>
        <v>5.6210586428141023E-2</v>
      </c>
      <c r="X244" s="50">
        <f t="shared" si="135"/>
        <v>6.1205656691958259E-2</v>
      </c>
      <c r="Y244" s="50">
        <f t="shared" si="135"/>
        <v>5.7018442088769522E-2</v>
      </c>
      <c r="Z244" s="50">
        <f t="shared" si="135"/>
        <v>4.9896672365740725E-2</v>
      </c>
      <c r="AA244" s="50">
        <f t="shared" si="135"/>
        <v>4.1622868086918119E-2</v>
      </c>
      <c r="AB244" s="50">
        <f t="shared" si="135"/>
        <v>3.5357844821693719E-2</v>
      </c>
      <c r="AC244" s="8">
        <f t="shared" si="105"/>
        <v>3.9999999999999969</v>
      </c>
    </row>
    <row r="245" spans="2:29" outlineLevel="1" x14ac:dyDescent="0.25">
      <c r="B245" s="16"/>
      <c r="C245" s="8" t="s">
        <v>47</v>
      </c>
      <c r="D245" s="8">
        <v>5</v>
      </c>
      <c r="E245" s="50">
        <f t="shared" ref="E245:AB245" si="136">+E185</f>
        <v>3.3281514565353124E-2</v>
      </c>
      <c r="F245" s="50">
        <f t="shared" si="136"/>
        <v>3.1140043873712407E-2</v>
      </c>
      <c r="G245" s="50">
        <f t="shared" si="136"/>
        <v>2.984335106750436E-2</v>
      </c>
      <c r="H245" s="50">
        <f t="shared" si="136"/>
        <v>2.9286927979133532E-2</v>
      </c>
      <c r="I245" s="50">
        <f t="shared" si="136"/>
        <v>2.9138028999542646E-2</v>
      </c>
      <c r="J245" s="50">
        <f t="shared" si="136"/>
        <v>3.0942883559119717E-2</v>
      </c>
      <c r="K245" s="50">
        <f t="shared" si="136"/>
        <v>3.4432484834348992E-2</v>
      </c>
      <c r="L245" s="50">
        <f t="shared" si="136"/>
        <v>3.8305304424032266E-2</v>
      </c>
      <c r="M245" s="50">
        <f t="shared" si="136"/>
        <v>4.1103790742913066E-2</v>
      </c>
      <c r="N245" s="50">
        <f t="shared" si="136"/>
        <v>4.2608444243851212E-2</v>
      </c>
      <c r="O245" s="50">
        <f t="shared" si="136"/>
        <v>4.3914681848814308E-2</v>
      </c>
      <c r="P245" s="50">
        <f t="shared" si="136"/>
        <v>4.5729867165388009E-2</v>
      </c>
      <c r="Q245" s="50">
        <f t="shared" si="136"/>
        <v>4.5741487779353565E-2</v>
      </c>
      <c r="R245" s="50">
        <f t="shared" si="136"/>
        <v>4.4277060725657284E-2</v>
      </c>
      <c r="S245" s="50">
        <f t="shared" si="136"/>
        <v>4.3144199391556254E-2</v>
      </c>
      <c r="T245" s="50">
        <f t="shared" si="136"/>
        <v>4.3279567369281124E-2</v>
      </c>
      <c r="U245" s="50">
        <f t="shared" si="136"/>
        <v>4.4109954506885138E-2</v>
      </c>
      <c r="V245" s="50">
        <f t="shared" si="136"/>
        <v>4.6298728840315946E-2</v>
      </c>
      <c r="W245" s="50">
        <f t="shared" si="136"/>
        <v>5.6176649878816001E-2</v>
      </c>
      <c r="X245" s="50">
        <f t="shared" si="136"/>
        <v>6.2194705000087863E-2</v>
      </c>
      <c r="Y245" s="50">
        <f t="shared" si="136"/>
        <v>5.7928891294023718E-2</v>
      </c>
      <c r="Z245" s="50">
        <f t="shared" si="136"/>
        <v>5.019499221712586E-2</v>
      </c>
      <c r="AA245" s="50">
        <f t="shared" si="136"/>
        <v>4.1853093029906328E-2</v>
      </c>
      <c r="AB245" s="50">
        <f t="shared" si="136"/>
        <v>3.507334666327714E-2</v>
      </c>
      <c r="AC245" s="8">
        <f t="shared" si="105"/>
        <v>4.9999999999999991</v>
      </c>
    </row>
    <row r="246" spans="2:29" outlineLevel="1" x14ac:dyDescent="0.25">
      <c r="B246" s="16"/>
      <c r="C246" s="8" t="s">
        <v>48</v>
      </c>
      <c r="D246" s="8">
        <v>2</v>
      </c>
      <c r="E246" s="50">
        <f t="shared" ref="E246:AB246" si="137">+E186</f>
        <v>3.367503361886829E-2</v>
      </c>
      <c r="F246" s="50">
        <f t="shared" si="137"/>
        <v>3.1245692535415936E-2</v>
      </c>
      <c r="G246" s="50">
        <f t="shared" si="137"/>
        <v>2.9861746203171599E-2</v>
      </c>
      <c r="H246" s="50">
        <f t="shared" si="137"/>
        <v>2.9235019370742008E-2</v>
      </c>
      <c r="I246" s="50">
        <f t="shared" si="137"/>
        <v>3.0186379118294998E-2</v>
      </c>
      <c r="J246" s="50">
        <f t="shared" si="137"/>
        <v>3.3123682717801174E-2</v>
      </c>
      <c r="K246" s="50">
        <f t="shared" si="137"/>
        <v>3.5563630818173868E-2</v>
      </c>
      <c r="L246" s="50">
        <f t="shared" si="137"/>
        <v>3.7375437025807548E-2</v>
      </c>
      <c r="M246" s="50">
        <f t="shared" si="137"/>
        <v>3.9557895894381336E-2</v>
      </c>
      <c r="N246" s="50">
        <f t="shared" si="137"/>
        <v>4.1330002492198488E-2</v>
      </c>
      <c r="O246" s="50">
        <f t="shared" si="137"/>
        <v>4.3273465010057272E-2</v>
      </c>
      <c r="P246" s="50">
        <f t="shared" si="137"/>
        <v>4.5278417057592932E-2</v>
      </c>
      <c r="Q246" s="50">
        <f t="shared" si="137"/>
        <v>4.5765189585786785E-2</v>
      </c>
      <c r="R246" s="50">
        <f t="shared" si="137"/>
        <v>4.421428774797561E-2</v>
      </c>
      <c r="S246" s="50">
        <f t="shared" si="137"/>
        <v>4.3245429527174986E-2</v>
      </c>
      <c r="T246" s="50">
        <f t="shared" si="137"/>
        <v>4.3554999005074702E-2</v>
      </c>
      <c r="U246" s="50">
        <f t="shared" si="137"/>
        <v>4.4435510161992771E-2</v>
      </c>
      <c r="V246" s="50">
        <f t="shared" si="137"/>
        <v>4.717219114348542E-2</v>
      </c>
      <c r="W246" s="50">
        <f t="shared" si="137"/>
        <v>5.6899741232983039E-2</v>
      </c>
      <c r="X246" s="50">
        <f t="shared" si="137"/>
        <v>6.1986738769463187E-2</v>
      </c>
      <c r="Y246" s="50">
        <f t="shared" si="137"/>
        <v>5.7208700429979269E-2</v>
      </c>
      <c r="Z246" s="50">
        <f t="shared" si="137"/>
        <v>4.9339560702577757E-2</v>
      </c>
      <c r="AA246" s="50">
        <f t="shared" si="137"/>
        <v>4.1368944501432053E-2</v>
      </c>
      <c r="AB246" s="50">
        <f t="shared" si="137"/>
        <v>3.5102305329568817E-2</v>
      </c>
      <c r="AC246" s="8">
        <f t="shared" si="105"/>
        <v>1.9999999999999996</v>
      </c>
    </row>
    <row r="247" spans="2:29" outlineLevel="1" x14ac:dyDescent="0.25">
      <c r="B247" s="12"/>
      <c r="C247" s="12" t="s">
        <v>15</v>
      </c>
      <c r="D247" s="12">
        <f>+SUM(D243:D246)</f>
        <v>30</v>
      </c>
      <c r="E247" s="19">
        <f>+SUMPRODUCT(E243:E246,$D243:$D246)</f>
        <v>0.91425941825685231</v>
      </c>
      <c r="F247" s="19">
        <f>+SUMPRODUCT(F243:F246,$D243:$D246)</f>
        <v>0.85875310531523485</v>
      </c>
      <c r="G247" s="19">
        <f t="shared" ref="G247:AB247" si="138">+SUMPRODUCT(G243:G246,$D243:$D246)</f>
        <v>0.82859374860023616</v>
      </c>
      <c r="H247" s="19">
        <f t="shared" si="138"/>
        <v>0.82400868520545112</v>
      </c>
      <c r="I247" s="19">
        <f t="shared" si="138"/>
        <v>0.87477279068775893</v>
      </c>
      <c r="J247" s="19">
        <f t="shared" si="138"/>
        <v>1.0061965588276629</v>
      </c>
      <c r="K247" s="19">
        <f t="shared" si="138"/>
        <v>1.1260938728428886</v>
      </c>
      <c r="L247" s="19">
        <f t="shared" si="138"/>
        <v>1.1743224623738755</v>
      </c>
      <c r="M247" s="19">
        <f t="shared" si="138"/>
        <v>1.2290248030254172</v>
      </c>
      <c r="N247" s="19">
        <f t="shared" si="138"/>
        <v>1.2690437740625959</v>
      </c>
      <c r="O247" s="19">
        <f t="shared" si="138"/>
        <v>1.3248722374650386</v>
      </c>
      <c r="P247" s="19">
        <f t="shared" si="138"/>
        <v>1.3860397696458506</v>
      </c>
      <c r="Q247" s="19">
        <f t="shared" si="138"/>
        <v>1.3689769934816112</v>
      </c>
      <c r="R247" s="19">
        <f t="shared" si="138"/>
        <v>1.3225353399142554</v>
      </c>
      <c r="S247" s="19">
        <f t="shared" si="138"/>
        <v>1.3165157921152109</v>
      </c>
      <c r="T247" s="19">
        <f t="shared" si="138"/>
        <v>1.3392422989735149</v>
      </c>
      <c r="U247" s="19">
        <f t="shared" si="138"/>
        <v>1.3679325903978876</v>
      </c>
      <c r="V247" s="19">
        <f t="shared" si="138"/>
        <v>1.4302683939415681</v>
      </c>
      <c r="W247" s="19">
        <f t="shared" si="138"/>
        <v>1.7043658988063755</v>
      </c>
      <c r="X247" s="19">
        <f t="shared" si="138"/>
        <v>1.8528284521688532</v>
      </c>
      <c r="Y247" s="19">
        <f t="shared" si="138"/>
        <v>1.7195413745124726</v>
      </c>
      <c r="Z247" s="19">
        <f t="shared" si="138"/>
        <v>1.5016966252840129</v>
      </c>
      <c r="AA247" s="19">
        <f t="shared" si="138"/>
        <v>1.2376941027126827</v>
      </c>
      <c r="AB247" s="19">
        <f t="shared" si="138"/>
        <v>1.0224209113826919</v>
      </c>
      <c r="AC247" s="12">
        <f>+SUM(E247:AB247)</f>
        <v>30.000000000000004</v>
      </c>
    </row>
    <row r="248" spans="2:29" outlineLevel="1" x14ac:dyDescent="0.25">
      <c r="B248" s="15">
        <f>+EDATE(B243,1)</f>
        <v>46357</v>
      </c>
      <c r="C248" s="8" t="s">
        <v>45</v>
      </c>
      <c r="D248" s="8">
        <v>21</v>
      </c>
      <c r="E248" s="50">
        <f t="shared" ref="E248:AB248" si="139">+E188</f>
        <v>2.9361257124838391E-2</v>
      </c>
      <c r="F248" s="50">
        <f t="shared" si="139"/>
        <v>2.7692710332229715E-2</v>
      </c>
      <c r="G248" s="50">
        <f t="shared" si="139"/>
        <v>2.6785161397696527E-2</v>
      </c>
      <c r="H248" s="50">
        <f t="shared" si="139"/>
        <v>2.6786989368939883E-2</v>
      </c>
      <c r="I248" s="50">
        <f t="shared" si="139"/>
        <v>2.9135775177511477E-2</v>
      </c>
      <c r="J248" s="50">
        <f t="shared" si="139"/>
        <v>3.4540443856715661E-2</v>
      </c>
      <c r="K248" s="50">
        <f t="shared" si="139"/>
        <v>3.8789035252325646E-2</v>
      </c>
      <c r="L248" s="50">
        <f t="shared" si="139"/>
        <v>3.957865839345593E-2</v>
      </c>
      <c r="M248" s="50">
        <f t="shared" si="139"/>
        <v>4.0957538271781398E-2</v>
      </c>
      <c r="N248" s="50">
        <f t="shared" si="139"/>
        <v>4.2166920044863825E-2</v>
      </c>
      <c r="O248" s="50">
        <f t="shared" si="139"/>
        <v>4.4150374939633218E-2</v>
      </c>
      <c r="P248" s="50">
        <f t="shared" si="139"/>
        <v>4.6294816466469102E-2</v>
      </c>
      <c r="Q248" s="50">
        <f t="shared" si="139"/>
        <v>4.5431875959152102E-2</v>
      </c>
      <c r="R248" s="50">
        <f t="shared" si="139"/>
        <v>4.3879728503346101E-2</v>
      </c>
      <c r="S248" s="50">
        <f t="shared" si="139"/>
        <v>4.4118506624640258E-2</v>
      </c>
      <c r="T248" s="50">
        <f t="shared" si="139"/>
        <v>4.5188432655351718E-2</v>
      </c>
      <c r="U248" s="50">
        <f t="shared" si="139"/>
        <v>4.624302558461979E-2</v>
      </c>
      <c r="V248" s="50">
        <f t="shared" si="139"/>
        <v>4.8247238962955179E-2</v>
      </c>
      <c r="W248" s="50">
        <f t="shared" si="139"/>
        <v>5.7096885328092907E-2</v>
      </c>
      <c r="X248" s="50">
        <f t="shared" si="139"/>
        <v>6.1739938045350239E-2</v>
      </c>
      <c r="Y248" s="50">
        <f t="shared" si="139"/>
        <v>5.7231881517227232E-2</v>
      </c>
      <c r="Z248" s="50">
        <f t="shared" si="139"/>
        <v>5.0129255438435008E-2</v>
      </c>
      <c r="AA248" s="50">
        <f t="shared" si="139"/>
        <v>4.1010488221716553E-2</v>
      </c>
      <c r="AB248" s="50">
        <f t="shared" si="139"/>
        <v>3.34430625326523E-2</v>
      </c>
      <c r="AC248" s="8">
        <f>+SUM(E248:AB248)*D248</f>
        <v>21.000000000000004</v>
      </c>
    </row>
    <row r="249" spans="2:29" outlineLevel="1" x14ac:dyDescent="0.25">
      <c r="B249" s="16"/>
      <c r="C249" s="8" t="s">
        <v>46</v>
      </c>
      <c r="D249" s="8">
        <v>4</v>
      </c>
      <c r="E249" s="50">
        <f t="shared" ref="E249:AB249" si="140">+E189</f>
        <v>3.0659473205105158E-2</v>
      </c>
      <c r="F249" s="50">
        <f t="shared" si="140"/>
        <v>2.8600001140869122E-2</v>
      </c>
      <c r="G249" s="50">
        <f t="shared" si="140"/>
        <v>2.7683858575034276E-2</v>
      </c>
      <c r="H249" s="50">
        <f t="shared" si="140"/>
        <v>2.7537802139610414E-2</v>
      </c>
      <c r="I249" s="50">
        <f t="shared" si="140"/>
        <v>2.8782539770184416E-2</v>
      </c>
      <c r="J249" s="50">
        <f t="shared" si="140"/>
        <v>3.2241585579716119E-2</v>
      </c>
      <c r="K249" s="50">
        <f t="shared" si="140"/>
        <v>3.645312931015221E-2</v>
      </c>
      <c r="L249" s="50">
        <f t="shared" si="140"/>
        <v>3.9012639181609042E-2</v>
      </c>
      <c r="M249" s="50">
        <f t="shared" si="140"/>
        <v>4.1549207589560662E-2</v>
      </c>
      <c r="N249" s="50">
        <f t="shared" si="140"/>
        <v>4.3042516751632572E-2</v>
      </c>
      <c r="O249" s="50">
        <f t="shared" si="140"/>
        <v>4.4973693586955334E-2</v>
      </c>
      <c r="P249" s="50">
        <f t="shared" si="140"/>
        <v>4.6808021710202923E-2</v>
      </c>
      <c r="Q249" s="50">
        <f t="shared" si="140"/>
        <v>4.6383383047344962E-2</v>
      </c>
      <c r="R249" s="50">
        <f t="shared" si="140"/>
        <v>4.4751654806610461E-2</v>
      </c>
      <c r="S249" s="50">
        <f t="shared" si="140"/>
        <v>4.4013077558728637E-2</v>
      </c>
      <c r="T249" s="50">
        <f t="shared" si="140"/>
        <v>4.428856091631931E-2</v>
      </c>
      <c r="U249" s="50">
        <f t="shared" si="140"/>
        <v>4.49735778579251E-2</v>
      </c>
      <c r="V249" s="50">
        <f t="shared" si="140"/>
        <v>4.6933206789217301E-2</v>
      </c>
      <c r="W249" s="50">
        <f t="shared" si="140"/>
        <v>5.6210586428141023E-2</v>
      </c>
      <c r="X249" s="50">
        <f t="shared" si="140"/>
        <v>6.1205656691958259E-2</v>
      </c>
      <c r="Y249" s="50">
        <f t="shared" si="140"/>
        <v>5.7018442088769522E-2</v>
      </c>
      <c r="Z249" s="50">
        <f t="shared" si="140"/>
        <v>4.9896672365740725E-2</v>
      </c>
      <c r="AA249" s="50">
        <f t="shared" si="140"/>
        <v>4.1622868086918119E-2</v>
      </c>
      <c r="AB249" s="50">
        <f t="shared" si="140"/>
        <v>3.5357844821693719E-2</v>
      </c>
      <c r="AC249" s="8">
        <f t="shared" si="105"/>
        <v>3.9999999999999969</v>
      </c>
    </row>
    <row r="250" spans="2:29" outlineLevel="1" x14ac:dyDescent="0.25">
      <c r="B250" s="16"/>
      <c r="C250" s="8" t="s">
        <v>47</v>
      </c>
      <c r="D250" s="8">
        <v>4</v>
      </c>
      <c r="E250" s="50">
        <f t="shared" ref="E250:AB250" si="141">+E190</f>
        <v>3.3281514565353124E-2</v>
      </c>
      <c r="F250" s="50">
        <f t="shared" si="141"/>
        <v>3.1140043873712407E-2</v>
      </c>
      <c r="G250" s="50">
        <f t="shared" si="141"/>
        <v>2.984335106750436E-2</v>
      </c>
      <c r="H250" s="50">
        <f t="shared" si="141"/>
        <v>2.9286927979133532E-2</v>
      </c>
      <c r="I250" s="50">
        <f t="shared" si="141"/>
        <v>2.9138028999542646E-2</v>
      </c>
      <c r="J250" s="50">
        <f t="shared" si="141"/>
        <v>3.0942883559119717E-2</v>
      </c>
      <c r="K250" s="50">
        <f t="shared" si="141"/>
        <v>3.4432484834348992E-2</v>
      </c>
      <c r="L250" s="50">
        <f t="shared" si="141"/>
        <v>3.8305304424032266E-2</v>
      </c>
      <c r="M250" s="50">
        <f t="shared" si="141"/>
        <v>4.1103790742913066E-2</v>
      </c>
      <c r="N250" s="50">
        <f t="shared" si="141"/>
        <v>4.2608444243851212E-2</v>
      </c>
      <c r="O250" s="50">
        <f t="shared" si="141"/>
        <v>4.3914681848814308E-2</v>
      </c>
      <c r="P250" s="50">
        <f t="shared" si="141"/>
        <v>4.5729867165388009E-2</v>
      </c>
      <c r="Q250" s="50">
        <f t="shared" si="141"/>
        <v>4.5741487779353565E-2</v>
      </c>
      <c r="R250" s="50">
        <f t="shared" si="141"/>
        <v>4.4277060725657284E-2</v>
      </c>
      <c r="S250" s="50">
        <f t="shared" si="141"/>
        <v>4.3144199391556254E-2</v>
      </c>
      <c r="T250" s="50">
        <f t="shared" si="141"/>
        <v>4.3279567369281124E-2</v>
      </c>
      <c r="U250" s="50">
        <f t="shared" si="141"/>
        <v>4.4109954506885138E-2</v>
      </c>
      <c r="V250" s="50">
        <f t="shared" si="141"/>
        <v>4.6298728840315946E-2</v>
      </c>
      <c r="W250" s="50">
        <f t="shared" si="141"/>
        <v>5.6176649878816001E-2</v>
      </c>
      <c r="X250" s="50">
        <f t="shared" si="141"/>
        <v>6.2194705000087863E-2</v>
      </c>
      <c r="Y250" s="50">
        <f t="shared" si="141"/>
        <v>5.7928891294023718E-2</v>
      </c>
      <c r="Z250" s="50">
        <f t="shared" si="141"/>
        <v>5.019499221712586E-2</v>
      </c>
      <c r="AA250" s="50">
        <f t="shared" si="141"/>
        <v>4.1853093029906328E-2</v>
      </c>
      <c r="AB250" s="50">
        <f t="shared" si="141"/>
        <v>3.507334666327714E-2</v>
      </c>
      <c r="AC250" s="8">
        <f t="shared" si="105"/>
        <v>3.9999999999999991</v>
      </c>
    </row>
    <row r="251" spans="2:29" outlineLevel="1" x14ac:dyDescent="0.25">
      <c r="B251" s="16"/>
      <c r="C251" s="8" t="s">
        <v>48</v>
      </c>
      <c r="D251" s="8">
        <v>2</v>
      </c>
      <c r="E251" s="50">
        <f t="shared" ref="E251:AB251" si="142">+E191</f>
        <v>3.367503361886829E-2</v>
      </c>
      <c r="F251" s="50">
        <f t="shared" si="142"/>
        <v>3.1245692535415936E-2</v>
      </c>
      <c r="G251" s="50">
        <f t="shared" si="142"/>
        <v>2.9861746203171599E-2</v>
      </c>
      <c r="H251" s="50">
        <f t="shared" si="142"/>
        <v>2.9235019370742008E-2</v>
      </c>
      <c r="I251" s="50">
        <f t="shared" si="142"/>
        <v>3.0186379118294998E-2</v>
      </c>
      <c r="J251" s="50">
        <f t="shared" si="142"/>
        <v>3.3123682717801174E-2</v>
      </c>
      <c r="K251" s="50">
        <f t="shared" si="142"/>
        <v>3.5563630818173868E-2</v>
      </c>
      <c r="L251" s="50">
        <f t="shared" si="142"/>
        <v>3.7375437025807548E-2</v>
      </c>
      <c r="M251" s="50">
        <f t="shared" si="142"/>
        <v>3.9557895894381336E-2</v>
      </c>
      <c r="N251" s="50">
        <f t="shared" si="142"/>
        <v>4.1330002492198488E-2</v>
      </c>
      <c r="O251" s="50">
        <f t="shared" si="142"/>
        <v>4.3273465010057272E-2</v>
      </c>
      <c r="P251" s="50">
        <f t="shared" si="142"/>
        <v>4.5278417057592932E-2</v>
      </c>
      <c r="Q251" s="50">
        <f t="shared" si="142"/>
        <v>4.5765189585786785E-2</v>
      </c>
      <c r="R251" s="50">
        <f t="shared" si="142"/>
        <v>4.421428774797561E-2</v>
      </c>
      <c r="S251" s="50">
        <f t="shared" si="142"/>
        <v>4.3245429527174986E-2</v>
      </c>
      <c r="T251" s="50">
        <f t="shared" si="142"/>
        <v>4.3554999005074702E-2</v>
      </c>
      <c r="U251" s="50">
        <f t="shared" si="142"/>
        <v>4.4435510161992771E-2</v>
      </c>
      <c r="V251" s="50">
        <f t="shared" si="142"/>
        <v>4.717219114348542E-2</v>
      </c>
      <c r="W251" s="50">
        <f t="shared" si="142"/>
        <v>5.6899741232983039E-2</v>
      </c>
      <c r="X251" s="50">
        <f t="shared" si="142"/>
        <v>6.1986738769463187E-2</v>
      </c>
      <c r="Y251" s="50">
        <f t="shared" si="142"/>
        <v>5.7208700429979269E-2</v>
      </c>
      <c r="Z251" s="50">
        <f t="shared" si="142"/>
        <v>4.9339560702577757E-2</v>
      </c>
      <c r="AA251" s="50">
        <f t="shared" si="142"/>
        <v>4.1368944501432053E-2</v>
      </c>
      <c r="AB251" s="50">
        <f t="shared" si="142"/>
        <v>3.5102305329568817E-2</v>
      </c>
      <c r="AC251" s="8">
        <f t="shared" si="105"/>
        <v>1.9999999999999996</v>
      </c>
    </row>
    <row r="252" spans="2:29" outlineLevel="1" x14ac:dyDescent="0.25">
      <c r="B252" s="12"/>
      <c r="C252" s="12" t="s">
        <v>15</v>
      </c>
      <c r="D252" s="12">
        <f>+SUM(D248:D251)</f>
        <v>31</v>
      </c>
      <c r="E252" s="19">
        <f>+SUMPRODUCT(E248:E251,$D248:$D251)</f>
        <v>0.93970041794117598</v>
      </c>
      <c r="F252" s="19">
        <f>+SUMPRODUCT(F248:F251,$D248:$D251)</f>
        <v>0.88299848210598197</v>
      </c>
      <c r="G252" s="19">
        <f t="shared" ref="G252:AB252" si="143">+SUMPRODUCT(G248:G251,$D248:$D251)</f>
        <v>0.85232072032812478</v>
      </c>
      <c r="H252" s="19">
        <f t="shared" si="143"/>
        <v>0.84829573596419738</v>
      </c>
      <c r="I252" s="19">
        <f t="shared" si="143"/>
        <v>0.90390631204323935</v>
      </c>
      <c r="J252" s="19">
        <f t="shared" si="143"/>
        <v>1.0443345629819747</v>
      </c>
      <c r="K252" s="19">
        <f t="shared" si="143"/>
        <v>1.1692394585131909</v>
      </c>
      <c r="L252" s="19">
        <f t="shared" si="143"/>
        <v>1.215174474736755</v>
      </c>
      <c r="M252" s="19">
        <f t="shared" si="143"/>
        <v>1.2698360888260669</v>
      </c>
      <c r="N252" s="19">
        <f t="shared" si="143"/>
        <v>1.3107691699084727</v>
      </c>
      <c r="O252" s="19">
        <f t="shared" si="143"/>
        <v>1.3692583054954905</v>
      </c>
      <c r="P252" s="19">
        <f t="shared" si="143"/>
        <v>1.4328995354134009</v>
      </c>
      <c r="Q252" s="19">
        <f t="shared" si="143"/>
        <v>1.4140992576205618</v>
      </c>
      <c r="R252" s="19">
        <f t="shared" si="143"/>
        <v>1.3660177361952903</v>
      </c>
      <c r="S252" s="19">
        <f t="shared" si="143"/>
        <v>1.3616086059729351</v>
      </c>
      <c r="T252" s="19">
        <f t="shared" si="143"/>
        <v>1.3863395969149375</v>
      </c>
      <c r="U252" s="19">
        <f t="shared" si="143"/>
        <v>1.4163086870602422</v>
      </c>
      <c r="V252" s="19">
        <f t="shared" si="143"/>
        <v>1.4804641430271626</v>
      </c>
      <c r="W252" s="19">
        <f t="shared" si="143"/>
        <v>1.7623830195837451</v>
      </c>
      <c r="X252" s="19">
        <f t="shared" si="143"/>
        <v>1.914113623259466</v>
      </c>
      <c r="Y252" s="19">
        <f t="shared" si="143"/>
        <v>1.7760762462529034</v>
      </c>
      <c r="Z252" s="19">
        <f t="shared" si="143"/>
        <v>1.5517601439437572</v>
      </c>
      <c r="AA252" s="19">
        <f t="shared" si="143"/>
        <v>1.2778619861262095</v>
      </c>
      <c r="AB252" s="19">
        <f t="shared" si="143"/>
        <v>1.0542336897847193</v>
      </c>
      <c r="AC252" s="12">
        <f>+SUM(E252:AB252)</f>
        <v>30.999999999999996</v>
      </c>
    </row>
    <row r="253" spans="2:29" outlineLevel="1" collapsed="1" x14ac:dyDescent="0.25">
      <c r="B253" s="15">
        <f>+EDATE(B248,1)</f>
        <v>46388</v>
      </c>
      <c r="C253" s="8" t="s">
        <v>45</v>
      </c>
      <c r="D253" s="8">
        <v>19</v>
      </c>
      <c r="E253" s="50">
        <f t="shared" ref="E253:AB253" si="144">+E193</f>
        <v>2.9361257124838391E-2</v>
      </c>
      <c r="F253" s="50">
        <f t="shared" si="144"/>
        <v>2.7692710332229715E-2</v>
      </c>
      <c r="G253" s="50">
        <f t="shared" si="144"/>
        <v>2.6785161397696527E-2</v>
      </c>
      <c r="H253" s="50">
        <f t="shared" si="144"/>
        <v>2.6786989368939883E-2</v>
      </c>
      <c r="I253" s="50">
        <f t="shared" si="144"/>
        <v>2.9135775177511477E-2</v>
      </c>
      <c r="J253" s="50">
        <f t="shared" si="144"/>
        <v>3.4540443856715661E-2</v>
      </c>
      <c r="K253" s="50">
        <f t="shared" si="144"/>
        <v>3.8789035252325646E-2</v>
      </c>
      <c r="L253" s="50">
        <f t="shared" si="144"/>
        <v>3.957865839345593E-2</v>
      </c>
      <c r="M253" s="50">
        <f t="shared" si="144"/>
        <v>4.0957538271781398E-2</v>
      </c>
      <c r="N253" s="50">
        <f t="shared" si="144"/>
        <v>4.2166920044863825E-2</v>
      </c>
      <c r="O253" s="50">
        <f t="shared" si="144"/>
        <v>4.4150374939633218E-2</v>
      </c>
      <c r="P253" s="50">
        <f t="shared" si="144"/>
        <v>4.6294816466469102E-2</v>
      </c>
      <c r="Q253" s="50">
        <f t="shared" si="144"/>
        <v>4.5431875959152102E-2</v>
      </c>
      <c r="R253" s="50">
        <f t="shared" si="144"/>
        <v>4.3879728503346101E-2</v>
      </c>
      <c r="S253" s="50">
        <f t="shared" si="144"/>
        <v>4.4118506624640258E-2</v>
      </c>
      <c r="T253" s="50">
        <f t="shared" si="144"/>
        <v>4.5188432655351718E-2</v>
      </c>
      <c r="U253" s="50">
        <f t="shared" si="144"/>
        <v>4.624302558461979E-2</v>
      </c>
      <c r="V253" s="50">
        <f t="shared" si="144"/>
        <v>4.8247238962955179E-2</v>
      </c>
      <c r="W253" s="50">
        <f t="shared" si="144"/>
        <v>5.7096885328092907E-2</v>
      </c>
      <c r="X253" s="50">
        <f t="shared" si="144"/>
        <v>6.1739938045350239E-2</v>
      </c>
      <c r="Y253" s="50">
        <f t="shared" si="144"/>
        <v>5.7231881517227232E-2</v>
      </c>
      <c r="Z253" s="50">
        <f t="shared" si="144"/>
        <v>5.0129255438435008E-2</v>
      </c>
      <c r="AA253" s="50">
        <f t="shared" si="144"/>
        <v>4.1010488221716553E-2</v>
      </c>
      <c r="AB253" s="50">
        <f t="shared" si="144"/>
        <v>3.34430625326523E-2</v>
      </c>
      <c r="AC253" s="8">
        <f>+SUM(E253:AB253)*D253</f>
        <v>19.000000000000004</v>
      </c>
    </row>
    <row r="254" spans="2:29" outlineLevel="1" x14ac:dyDescent="0.25">
      <c r="B254" s="16"/>
      <c r="C254" s="8" t="s">
        <v>46</v>
      </c>
      <c r="D254" s="8">
        <v>5</v>
      </c>
      <c r="E254" s="50">
        <f t="shared" ref="E254:AB254" si="145">+E194</f>
        <v>3.0659473205105158E-2</v>
      </c>
      <c r="F254" s="50">
        <f t="shared" si="145"/>
        <v>2.8600001140869122E-2</v>
      </c>
      <c r="G254" s="50">
        <f t="shared" si="145"/>
        <v>2.7683858575034276E-2</v>
      </c>
      <c r="H254" s="50">
        <f t="shared" si="145"/>
        <v>2.7537802139610414E-2</v>
      </c>
      <c r="I254" s="50">
        <f t="shared" si="145"/>
        <v>2.8782539770184416E-2</v>
      </c>
      <c r="J254" s="50">
        <f t="shared" si="145"/>
        <v>3.2241585579716119E-2</v>
      </c>
      <c r="K254" s="50">
        <f t="shared" si="145"/>
        <v>3.645312931015221E-2</v>
      </c>
      <c r="L254" s="50">
        <f t="shared" si="145"/>
        <v>3.9012639181609042E-2</v>
      </c>
      <c r="M254" s="50">
        <f t="shared" si="145"/>
        <v>4.1549207589560662E-2</v>
      </c>
      <c r="N254" s="50">
        <f t="shared" si="145"/>
        <v>4.3042516751632572E-2</v>
      </c>
      <c r="O254" s="50">
        <f t="shared" si="145"/>
        <v>4.4973693586955334E-2</v>
      </c>
      <c r="P254" s="50">
        <f t="shared" si="145"/>
        <v>4.6808021710202923E-2</v>
      </c>
      <c r="Q254" s="50">
        <f t="shared" si="145"/>
        <v>4.6383383047344962E-2</v>
      </c>
      <c r="R254" s="50">
        <f t="shared" si="145"/>
        <v>4.4751654806610461E-2</v>
      </c>
      <c r="S254" s="50">
        <f t="shared" si="145"/>
        <v>4.4013077558728637E-2</v>
      </c>
      <c r="T254" s="50">
        <f t="shared" si="145"/>
        <v>4.428856091631931E-2</v>
      </c>
      <c r="U254" s="50">
        <f t="shared" si="145"/>
        <v>4.49735778579251E-2</v>
      </c>
      <c r="V254" s="50">
        <f t="shared" si="145"/>
        <v>4.6933206789217301E-2</v>
      </c>
      <c r="W254" s="50">
        <f t="shared" si="145"/>
        <v>5.6210586428141023E-2</v>
      </c>
      <c r="X254" s="50">
        <f t="shared" si="145"/>
        <v>6.1205656691958259E-2</v>
      </c>
      <c r="Y254" s="50">
        <f t="shared" si="145"/>
        <v>5.7018442088769522E-2</v>
      </c>
      <c r="Z254" s="50">
        <f t="shared" si="145"/>
        <v>4.9896672365740725E-2</v>
      </c>
      <c r="AA254" s="50">
        <f t="shared" si="145"/>
        <v>4.1622868086918119E-2</v>
      </c>
      <c r="AB254" s="50">
        <f t="shared" si="145"/>
        <v>3.5357844821693719E-2</v>
      </c>
      <c r="AC254" s="8">
        <f t="shared" si="105"/>
        <v>4.9999999999999964</v>
      </c>
    </row>
    <row r="255" spans="2:29" outlineLevel="1" x14ac:dyDescent="0.25">
      <c r="B255" s="16"/>
      <c r="C255" s="8" t="s">
        <v>47</v>
      </c>
      <c r="D255" s="8">
        <v>5</v>
      </c>
      <c r="E255" s="50">
        <f t="shared" ref="E255:AB255" si="146">+E195</f>
        <v>3.3281514565353124E-2</v>
      </c>
      <c r="F255" s="50">
        <f t="shared" si="146"/>
        <v>3.1140043873712407E-2</v>
      </c>
      <c r="G255" s="50">
        <f t="shared" si="146"/>
        <v>2.984335106750436E-2</v>
      </c>
      <c r="H255" s="50">
        <f t="shared" si="146"/>
        <v>2.9286927979133532E-2</v>
      </c>
      <c r="I255" s="50">
        <f t="shared" si="146"/>
        <v>2.9138028999542646E-2</v>
      </c>
      <c r="J255" s="50">
        <f t="shared" si="146"/>
        <v>3.0942883559119717E-2</v>
      </c>
      <c r="K255" s="50">
        <f t="shared" si="146"/>
        <v>3.4432484834348992E-2</v>
      </c>
      <c r="L255" s="50">
        <f t="shared" si="146"/>
        <v>3.8305304424032266E-2</v>
      </c>
      <c r="M255" s="50">
        <f t="shared" si="146"/>
        <v>4.1103790742913066E-2</v>
      </c>
      <c r="N255" s="50">
        <f t="shared" si="146"/>
        <v>4.2608444243851212E-2</v>
      </c>
      <c r="O255" s="50">
        <f t="shared" si="146"/>
        <v>4.3914681848814308E-2</v>
      </c>
      <c r="P255" s="50">
        <f t="shared" si="146"/>
        <v>4.5729867165388009E-2</v>
      </c>
      <c r="Q255" s="50">
        <f t="shared" si="146"/>
        <v>4.5741487779353565E-2</v>
      </c>
      <c r="R255" s="50">
        <f t="shared" si="146"/>
        <v>4.4277060725657284E-2</v>
      </c>
      <c r="S255" s="50">
        <f t="shared" si="146"/>
        <v>4.3144199391556254E-2</v>
      </c>
      <c r="T255" s="50">
        <f t="shared" si="146"/>
        <v>4.3279567369281124E-2</v>
      </c>
      <c r="U255" s="50">
        <f t="shared" si="146"/>
        <v>4.4109954506885138E-2</v>
      </c>
      <c r="V255" s="50">
        <f t="shared" si="146"/>
        <v>4.6298728840315946E-2</v>
      </c>
      <c r="W255" s="50">
        <f t="shared" si="146"/>
        <v>5.6176649878816001E-2</v>
      </c>
      <c r="X255" s="50">
        <f t="shared" si="146"/>
        <v>6.2194705000087863E-2</v>
      </c>
      <c r="Y255" s="50">
        <f t="shared" si="146"/>
        <v>5.7928891294023718E-2</v>
      </c>
      <c r="Z255" s="50">
        <f t="shared" si="146"/>
        <v>5.019499221712586E-2</v>
      </c>
      <c r="AA255" s="50">
        <f t="shared" si="146"/>
        <v>4.1853093029906328E-2</v>
      </c>
      <c r="AB255" s="50">
        <f t="shared" si="146"/>
        <v>3.507334666327714E-2</v>
      </c>
      <c r="AC255" s="8">
        <f t="shared" si="105"/>
        <v>4.9999999999999991</v>
      </c>
    </row>
    <row r="256" spans="2:29" outlineLevel="1" x14ac:dyDescent="0.25">
      <c r="B256" s="16"/>
      <c r="C256" s="8" t="s">
        <v>48</v>
      </c>
      <c r="D256" s="8">
        <v>2</v>
      </c>
      <c r="E256" s="50">
        <f t="shared" ref="E256:AB256" si="147">+E196</f>
        <v>3.367503361886829E-2</v>
      </c>
      <c r="F256" s="50">
        <f t="shared" si="147"/>
        <v>3.1245692535415936E-2</v>
      </c>
      <c r="G256" s="50">
        <f t="shared" si="147"/>
        <v>2.9861746203171599E-2</v>
      </c>
      <c r="H256" s="50">
        <f t="shared" si="147"/>
        <v>2.9235019370742008E-2</v>
      </c>
      <c r="I256" s="50">
        <f t="shared" si="147"/>
        <v>3.0186379118294998E-2</v>
      </c>
      <c r="J256" s="50">
        <f t="shared" si="147"/>
        <v>3.3123682717801174E-2</v>
      </c>
      <c r="K256" s="50">
        <f t="shared" si="147"/>
        <v>3.5563630818173868E-2</v>
      </c>
      <c r="L256" s="50">
        <f t="shared" si="147"/>
        <v>3.7375437025807548E-2</v>
      </c>
      <c r="M256" s="50">
        <f t="shared" si="147"/>
        <v>3.9557895894381336E-2</v>
      </c>
      <c r="N256" s="50">
        <f t="shared" si="147"/>
        <v>4.1330002492198488E-2</v>
      </c>
      <c r="O256" s="50">
        <f t="shared" si="147"/>
        <v>4.3273465010057272E-2</v>
      </c>
      <c r="P256" s="50">
        <f t="shared" si="147"/>
        <v>4.5278417057592932E-2</v>
      </c>
      <c r="Q256" s="50">
        <f t="shared" si="147"/>
        <v>4.5765189585786785E-2</v>
      </c>
      <c r="R256" s="50">
        <f t="shared" si="147"/>
        <v>4.421428774797561E-2</v>
      </c>
      <c r="S256" s="50">
        <f t="shared" si="147"/>
        <v>4.3245429527174986E-2</v>
      </c>
      <c r="T256" s="50">
        <f t="shared" si="147"/>
        <v>4.3554999005074702E-2</v>
      </c>
      <c r="U256" s="50">
        <f t="shared" si="147"/>
        <v>4.4435510161992771E-2</v>
      </c>
      <c r="V256" s="50">
        <f t="shared" si="147"/>
        <v>4.717219114348542E-2</v>
      </c>
      <c r="W256" s="50">
        <f t="shared" si="147"/>
        <v>5.6899741232983039E-2</v>
      </c>
      <c r="X256" s="50">
        <f t="shared" si="147"/>
        <v>6.1986738769463187E-2</v>
      </c>
      <c r="Y256" s="50">
        <f t="shared" si="147"/>
        <v>5.7208700429979269E-2</v>
      </c>
      <c r="Z256" s="50">
        <f t="shared" si="147"/>
        <v>4.9339560702577757E-2</v>
      </c>
      <c r="AA256" s="50">
        <f t="shared" si="147"/>
        <v>4.1368944501432053E-2</v>
      </c>
      <c r="AB256" s="50">
        <f t="shared" si="147"/>
        <v>3.5102305329568817E-2</v>
      </c>
      <c r="AC256" s="8">
        <f t="shared" si="105"/>
        <v>1.9999999999999996</v>
      </c>
    </row>
    <row r="257" spans="2:29" outlineLevel="1" x14ac:dyDescent="0.25">
      <c r="B257" s="12"/>
      <c r="C257" s="12" t="s">
        <v>15</v>
      </c>
      <c r="D257" s="12">
        <f>+SUM(D253:D256)</f>
        <v>31</v>
      </c>
      <c r="E257" s="19">
        <f>+SUMPRODUCT(E253:E256,$D253:$D256)</f>
        <v>0.9449188914619574</v>
      </c>
      <c r="F257" s="19">
        <f>+SUMPRODUCT(F253:F256,$D253:$D256)</f>
        <v>0.88735310645610399</v>
      </c>
      <c r="G257" s="19">
        <f t="shared" ref="G257:AB257" si="148">+SUMPRODUCT(G253:G256,$D253:$D256)</f>
        <v>0.85627760717527046</v>
      </c>
      <c r="H257" s="19">
        <f t="shared" si="148"/>
        <v>0.85154648734506155</v>
      </c>
      <c r="I257" s="19">
        <f t="shared" si="148"/>
        <v>0.90355533045794334</v>
      </c>
      <c r="J257" s="19">
        <f t="shared" si="148"/>
        <v>1.0384381444073791</v>
      </c>
      <c r="K257" s="19">
        <f t="shared" si="148"/>
        <v>1.1625470021530409</v>
      </c>
      <c r="L257" s="19">
        <f t="shared" si="148"/>
        <v>1.2133351015554845</v>
      </c>
      <c r="M257" s="19">
        <f t="shared" si="148"/>
        <v>1.2705740106149779</v>
      </c>
      <c r="N257" s="19">
        <f t="shared" si="148"/>
        <v>1.3120862908142286</v>
      </c>
      <c r="O257" s="19">
        <f t="shared" si="148"/>
        <v>1.3698459310519939</v>
      </c>
      <c r="P257" s="19">
        <f t="shared" si="148"/>
        <v>1.4328477913560536</v>
      </c>
      <c r="Q257" s="19">
        <f t="shared" si="148"/>
        <v>1.4153603765289562</v>
      </c>
      <c r="R257" s="19">
        <f t="shared" si="148"/>
        <v>1.3672869947208659</v>
      </c>
      <c r="S257" s="19">
        <f t="shared" si="148"/>
        <v>1.3605288696739395</v>
      </c>
      <c r="T257" s="19">
        <f t="shared" si="148"/>
        <v>1.3835308598898344</v>
      </c>
      <c r="U257" s="19">
        <f t="shared" si="148"/>
        <v>1.4129061682558126</v>
      </c>
      <c r="V257" s="19">
        <f t="shared" si="148"/>
        <v>1.4772016007307855</v>
      </c>
      <c r="W257" s="19">
        <f t="shared" si="148"/>
        <v>1.7605764852345165</v>
      </c>
      <c r="X257" s="19">
        <f t="shared" si="148"/>
        <v>1.9140341088608113</v>
      </c>
      <c r="Y257" s="19">
        <f t="shared" si="148"/>
        <v>1.7765598166012422</v>
      </c>
      <c r="Z257" s="19">
        <f t="shared" si="148"/>
        <v>1.5515932976497535</v>
      </c>
      <c r="AA257" s="19">
        <f t="shared" si="148"/>
        <v>1.2793169707996008</v>
      </c>
      <c r="AB257" s="19">
        <f t="shared" si="148"/>
        <v>1.0577787562043857</v>
      </c>
      <c r="AC257" s="12">
        <f>+SUM(E257:AB257)</f>
        <v>31</v>
      </c>
    </row>
    <row r="258" spans="2:29" outlineLevel="1" x14ac:dyDescent="0.25">
      <c r="B258" s="15">
        <f>+EDATE(B253,1)</f>
        <v>46419</v>
      </c>
      <c r="C258" s="8" t="s">
        <v>45</v>
      </c>
      <c r="D258" s="8">
        <v>20</v>
      </c>
      <c r="E258" s="50">
        <f t="shared" ref="E258:AB258" si="149">+E198</f>
        <v>2.9361257124838391E-2</v>
      </c>
      <c r="F258" s="50">
        <f t="shared" si="149"/>
        <v>2.7692710332229715E-2</v>
      </c>
      <c r="G258" s="50">
        <f t="shared" si="149"/>
        <v>2.6785161397696527E-2</v>
      </c>
      <c r="H258" s="50">
        <f t="shared" si="149"/>
        <v>2.6786989368939883E-2</v>
      </c>
      <c r="I258" s="50">
        <f t="shared" si="149"/>
        <v>2.9135775177511477E-2</v>
      </c>
      <c r="J258" s="50">
        <f t="shared" si="149"/>
        <v>3.4540443856715661E-2</v>
      </c>
      <c r="K258" s="50">
        <f t="shared" si="149"/>
        <v>3.8789035252325646E-2</v>
      </c>
      <c r="L258" s="50">
        <f t="shared" si="149"/>
        <v>3.957865839345593E-2</v>
      </c>
      <c r="M258" s="50">
        <f t="shared" si="149"/>
        <v>4.0957538271781398E-2</v>
      </c>
      <c r="N258" s="50">
        <f t="shared" si="149"/>
        <v>4.2166920044863825E-2</v>
      </c>
      <c r="O258" s="50">
        <f t="shared" si="149"/>
        <v>4.4150374939633218E-2</v>
      </c>
      <c r="P258" s="50">
        <f t="shared" si="149"/>
        <v>4.6294816466469102E-2</v>
      </c>
      <c r="Q258" s="50">
        <f t="shared" si="149"/>
        <v>4.5431875959152102E-2</v>
      </c>
      <c r="R258" s="50">
        <f t="shared" si="149"/>
        <v>4.3879728503346101E-2</v>
      </c>
      <c r="S258" s="50">
        <f t="shared" si="149"/>
        <v>4.4118506624640258E-2</v>
      </c>
      <c r="T258" s="50">
        <f t="shared" si="149"/>
        <v>4.5188432655351718E-2</v>
      </c>
      <c r="U258" s="50">
        <f t="shared" si="149"/>
        <v>4.624302558461979E-2</v>
      </c>
      <c r="V258" s="50">
        <f t="shared" si="149"/>
        <v>4.8247238962955179E-2</v>
      </c>
      <c r="W258" s="50">
        <f t="shared" si="149"/>
        <v>5.7096885328092907E-2</v>
      </c>
      <c r="X258" s="50">
        <f t="shared" si="149"/>
        <v>6.1739938045350239E-2</v>
      </c>
      <c r="Y258" s="50">
        <f t="shared" si="149"/>
        <v>5.7231881517227232E-2</v>
      </c>
      <c r="Z258" s="50">
        <f t="shared" si="149"/>
        <v>5.0129255438435008E-2</v>
      </c>
      <c r="AA258" s="50">
        <f t="shared" si="149"/>
        <v>4.1010488221716553E-2</v>
      </c>
      <c r="AB258" s="50">
        <f t="shared" si="149"/>
        <v>3.34430625326523E-2</v>
      </c>
      <c r="AC258" s="8">
        <f>+SUM(E258:AB258)*D258</f>
        <v>20.000000000000004</v>
      </c>
    </row>
    <row r="259" spans="2:29" outlineLevel="1" x14ac:dyDescent="0.25">
      <c r="B259" s="16"/>
      <c r="C259" s="8" t="s">
        <v>46</v>
      </c>
      <c r="D259" s="8">
        <v>4</v>
      </c>
      <c r="E259" s="50">
        <f t="shared" ref="E259:AB259" si="150">+E199</f>
        <v>3.0659473205105158E-2</v>
      </c>
      <c r="F259" s="50">
        <f t="shared" si="150"/>
        <v>2.8600001140869122E-2</v>
      </c>
      <c r="G259" s="50">
        <f t="shared" si="150"/>
        <v>2.7683858575034276E-2</v>
      </c>
      <c r="H259" s="50">
        <f t="shared" si="150"/>
        <v>2.7537802139610414E-2</v>
      </c>
      <c r="I259" s="50">
        <f t="shared" si="150"/>
        <v>2.8782539770184416E-2</v>
      </c>
      <c r="J259" s="50">
        <f t="shared" si="150"/>
        <v>3.2241585579716119E-2</v>
      </c>
      <c r="K259" s="50">
        <f t="shared" si="150"/>
        <v>3.645312931015221E-2</v>
      </c>
      <c r="L259" s="50">
        <f t="shared" si="150"/>
        <v>3.9012639181609042E-2</v>
      </c>
      <c r="M259" s="50">
        <f t="shared" si="150"/>
        <v>4.1549207589560662E-2</v>
      </c>
      <c r="N259" s="50">
        <f t="shared" si="150"/>
        <v>4.3042516751632572E-2</v>
      </c>
      <c r="O259" s="50">
        <f t="shared" si="150"/>
        <v>4.4973693586955334E-2</v>
      </c>
      <c r="P259" s="50">
        <f t="shared" si="150"/>
        <v>4.6808021710202923E-2</v>
      </c>
      <c r="Q259" s="50">
        <f t="shared" si="150"/>
        <v>4.6383383047344962E-2</v>
      </c>
      <c r="R259" s="50">
        <f t="shared" si="150"/>
        <v>4.4751654806610461E-2</v>
      </c>
      <c r="S259" s="50">
        <f t="shared" si="150"/>
        <v>4.4013077558728637E-2</v>
      </c>
      <c r="T259" s="50">
        <f t="shared" si="150"/>
        <v>4.428856091631931E-2</v>
      </c>
      <c r="U259" s="50">
        <f t="shared" si="150"/>
        <v>4.49735778579251E-2</v>
      </c>
      <c r="V259" s="50">
        <f t="shared" si="150"/>
        <v>4.6933206789217301E-2</v>
      </c>
      <c r="W259" s="50">
        <f t="shared" si="150"/>
        <v>5.6210586428141023E-2</v>
      </c>
      <c r="X259" s="50">
        <f t="shared" si="150"/>
        <v>6.1205656691958259E-2</v>
      </c>
      <c r="Y259" s="50">
        <f t="shared" si="150"/>
        <v>5.7018442088769522E-2</v>
      </c>
      <c r="Z259" s="50">
        <f t="shared" si="150"/>
        <v>4.9896672365740725E-2</v>
      </c>
      <c r="AA259" s="50">
        <f t="shared" si="150"/>
        <v>4.1622868086918119E-2</v>
      </c>
      <c r="AB259" s="50">
        <f t="shared" si="150"/>
        <v>3.5357844821693719E-2</v>
      </c>
      <c r="AC259" s="8">
        <f t="shared" si="105"/>
        <v>3.9999999999999969</v>
      </c>
    </row>
    <row r="260" spans="2:29" outlineLevel="1" x14ac:dyDescent="0.25">
      <c r="B260" s="16"/>
      <c r="C260" s="8" t="s">
        <v>47</v>
      </c>
      <c r="D260" s="8">
        <v>4</v>
      </c>
      <c r="E260" s="50">
        <f t="shared" ref="E260:AB260" si="151">+E200</f>
        <v>3.3281514565353124E-2</v>
      </c>
      <c r="F260" s="50">
        <f t="shared" si="151"/>
        <v>3.1140043873712407E-2</v>
      </c>
      <c r="G260" s="50">
        <f t="shared" si="151"/>
        <v>2.984335106750436E-2</v>
      </c>
      <c r="H260" s="50">
        <f t="shared" si="151"/>
        <v>2.9286927979133532E-2</v>
      </c>
      <c r="I260" s="50">
        <f t="shared" si="151"/>
        <v>2.9138028999542646E-2</v>
      </c>
      <c r="J260" s="50">
        <f t="shared" si="151"/>
        <v>3.0942883559119717E-2</v>
      </c>
      <c r="K260" s="50">
        <f t="shared" si="151"/>
        <v>3.4432484834348992E-2</v>
      </c>
      <c r="L260" s="50">
        <f t="shared" si="151"/>
        <v>3.8305304424032266E-2</v>
      </c>
      <c r="M260" s="50">
        <f t="shared" si="151"/>
        <v>4.1103790742913066E-2</v>
      </c>
      <c r="N260" s="50">
        <f t="shared" si="151"/>
        <v>4.2608444243851212E-2</v>
      </c>
      <c r="O260" s="50">
        <f t="shared" si="151"/>
        <v>4.3914681848814308E-2</v>
      </c>
      <c r="P260" s="50">
        <f t="shared" si="151"/>
        <v>4.5729867165388009E-2</v>
      </c>
      <c r="Q260" s="50">
        <f t="shared" si="151"/>
        <v>4.5741487779353565E-2</v>
      </c>
      <c r="R260" s="50">
        <f t="shared" si="151"/>
        <v>4.4277060725657284E-2</v>
      </c>
      <c r="S260" s="50">
        <f t="shared" si="151"/>
        <v>4.3144199391556254E-2</v>
      </c>
      <c r="T260" s="50">
        <f t="shared" si="151"/>
        <v>4.3279567369281124E-2</v>
      </c>
      <c r="U260" s="50">
        <f t="shared" si="151"/>
        <v>4.4109954506885138E-2</v>
      </c>
      <c r="V260" s="50">
        <f t="shared" si="151"/>
        <v>4.6298728840315946E-2</v>
      </c>
      <c r="W260" s="50">
        <f t="shared" si="151"/>
        <v>5.6176649878816001E-2</v>
      </c>
      <c r="X260" s="50">
        <f t="shared" si="151"/>
        <v>6.2194705000087863E-2</v>
      </c>
      <c r="Y260" s="50">
        <f t="shared" si="151"/>
        <v>5.7928891294023718E-2</v>
      </c>
      <c r="Z260" s="50">
        <f t="shared" si="151"/>
        <v>5.019499221712586E-2</v>
      </c>
      <c r="AA260" s="50">
        <f t="shared" si="151"/>
        <v>4.1853093029906328E-2</v>
      </c>
      <c r="AB260" s="50">
        <f t="shared" si="151"/>
        <v>3.507334666327714E-2</v>
      </c>
      <c r="AC260" s="8">
        <f t="shared" si="105"/>
        <v>3.9999999999999991</v>
      </c>
    </row>
    <row r="261" spans="2:29" outlineLevel="1" x14ac:dyDescent="0.25">
      <c r="B261" s="16"/>
      <c r="C261" s="8" t="s">
        <v>48</v>
      </c>
      <c r="D261" s="8">
        <v>0</v>
      </c>
      <c r="E261" s="50">
        <f t="shared" ref="E261:AB261" si="152">+E201</f>
        <v>3.367503361886829E-2</v>
      </c>
      <c r="F261" s="50">
        <f t="shared" si="152"/>
        <v>3.1245692535415936E-2</v>
      </c>
      <c r="G261" s="50">
        <f t="shared" si="152"/>
        <v>2.9861746203171599E-2</v>
      </c>
      <c r="H261" s="50">
        <f t="shared" si="152"/>
        <v>2.9235019370742008E-2</v>
      </c>
      <c r="I261" s="50">
        <f t="shared" si="152"/>
        <v>3.0186379118294998E-2</v>
      </c>
      <c r="J261" s="50">
        <f t="shared" si="152"/>
        <v>3.3123682717801174E-2</v>
      </c>
      <c r="K261" s="50">
        <f t="shared" si="152"/>
        <v>3.5563630818173868E-2</v>
      </c>
      <c r="L261" s="50">
        <f t="shared" si="152"/>
        <v>3.7375437025807548E-2</v>
      </c>
      <c r="M261" s="50">
        <f t="shared" si="152"/>
        <v>3.9557895894381336E-2</v>
      </c>
      <c r="N261" s="50">
        <f t="shared" si="152"/>
        <v>4.1330002492198488E-2</v>
      </c>
      <c r="O261" s="50">
        <f t="shared" si="152"/>
        <v>4.3273465010057272E-2</v>
      </c>
      <c r="P261" s="50">
        <f t="shared" si="152"/>
        <v>4.5278417057592932E-2</v>
      </c>
      <c r="Q261" s="50">
        <f t="shared" si="152"/>
        <v>4.5765189585786785E-2</v>
      </c>
      <c r="R261" s="50">
        <f t="shared" si="152"/>
        <v>4.421428774797561E-2</v>
      </c>
      <c r="S261" s="50">
        <f t="shared" si="152"/>
        <v>4.3245429527174986E-2</v>
      </c>
      <c r="T261" s="50">
        <f t="shared" si="152"/>
        <v>4.3554999005074702E-2</v>
      </c>
      <c r="U261" s="50">
        <f t="shared" si="152"/>
        <v>4.4435510161992771E-2</v>
      </c>
      <c r="V261" s="50">
        <f t="shared" si="152"/>
        <v>4.717219114348542E-2</v>
      </c>
      <c r="W261" s="50">
        <f t="shared" si="152"/>
        <v>5.6899741232983039E-2</v>
      </c>
      <c r="X261" s="50">
        <f t="shared" si="152"/>
        <v>6.1986738769463187E-2</v>
      </c>
      <c r="Y261" s="50">
        <f t="shared" si="152"/>
        <v>5.7208700429979269E-2</v>
      </c>
      <c r="Z261" s="50">
        <f t="shared" si="152"/>
        <v>4.9339560702577757E-2</v>
      </c>
      <c r="AA261" s="50">
        <f t="shared" si="152"/>
        <v>4.1368944501432053E-2</v>
      </c>
      <c r="AB261" s="50">
        <f t="shared" si="152"/>
        <v>3.5102305329568817E-2</v>
      </c>
      <c r="AC261" s="8">
        <f t="shared" si="105"/>
        <v>0</v>
      </c>
    </row>
    <row r="262" spans="2:29" outlineLevel="1" x14ac:dyDescent="0.25">
      <c r="B262" s="12"/>
      <c r="C262" s="12" t="s">
        <v>15</v>
      </c>
      <c r="D262" s="12">
        <f>+SUM(D258:D261)</f>
        <v>28</v>
      </c>
      <c r="E262" s="19">
        <f>+SUMPRODUCT(E258:E261,$D258:$D261)</f>
        <v>0.84298909357860086</v>
      </c>
      <c r="F262" s="19">
        <f>+SUMPRODUCT(F258:F261,$D258:$D261)</f>
        <v>0.79281438670292037</v>
      </c>
      <c r="G262" s="19">
        <f t="shared" ref="G262:AB262" si="153">+SUMPRODUCT(G258:G261,$D258:$D261)</f>
        <v>0.76581206652408507</v>
      </c>
      <c r="H262" s="19">
        <f t="shared" si="153"/>
        <v>0.76303870785377348</v>
      </c>
      <c r="I262" s="19">
        <f t="shared" si="153"/>
        <v>0.81439777862913776</v>
      </c>
      <c r="J262" s="19">
        <f t="shared" si="153"/>
        <v>0.94354675368965668</v>
      </c>
      <c r="K262" s="19">
        <f t="shared" si="153"/>
        <v>1.0593231616245178</v>
      </c>
      <c r="L262" s="19">
        <f t="shared" si="153"/>
        <v>1.1008449422916837</v>
      </c>
      <c r="M262" s="19">
        <f t="shared" si="153"/>
        <v>1.1497627587655228</v>
      </c>
      <c r="N262" s="19">
        <f t="shared" si="153"/>
        <v>1.1859422448792118</v>
      </c>
      <c r="O262" s="19">
        <f t="shared" si="153"/>
        <v>1.238561000535743</v>
      </c>
      <c r="P262" s="19">
        <f t="shared" si="153"/>
        <v>1.2960478848317458</v>
      </c>
      <c r="Q262" s="19">
        <f t="shared" si="153"/>
        <v>1.2771370024898361</v>
      </c>
      <c r="R262" s="19">
        <f t="shared" si="153"/>
        <v>1.2337094321959929</v>
      </c>
      <c r="S262" s="19">
        <f t="shared" si="153"/>
        <v>1.2309992402939449</v>
      </c>
      <c r="T262" s="19">
        <f t="shared" si="153"/>
        <v>1.2540411662494362</v>
      </c>
      <c r="U262" s="19">
        <f t="shared" si="153"/>
        <v>1.2811946411516368</v>
      </c>
      <c r="V262" s="19">
        <f t="shared" si="153"/>
        <v>1.3378725217772365</v>
      </c>
      <c r="W262" s="19">
        <f t="shared" si="153"/>
        <v>1.5914866517896862</v>
      </c>
      <c r="X262" s="19">
        <f t="shared" si="153"/>
        <v>1.7284002076751892</v>
      </c>
      <c r="Y262" s="19">
        <f t="shared" si="153"/>
        <v>1.6044269638757178</v>
      </c>
      <c r="Z262" s="19">
        <f t="shared" si="153"/>
        <v>1.4029517671001666</v>
      </c>
      <c r="AA262" s="19">
        <f t="shared" si="153"/>
        <v>1.1541136089016288</v>
      </c>
      <c r="AB262" s="19">
        <f t="shared" si="153"/>
        <v>0.95058601659292941</v>
      </c>
      <c r="AC262" s="12">
        <f>+SUM(E262:AB262)</f>
        <v>27.999999999999996</v>
      </c>
    </row>
    <row r="263" spans="2:29" outlineLevel="1" x14ac:dyDescent="0.25">
      <c r="B263" s="15">
        <f>+EDATE(B258,1)</f>
        <v>46447</v>
      </c>
      <c r="C263" s="8" t="s">
        <v>45</v>
      </c>
      <c r="D263" s="8">
        <v>20</v>
      </c>
      <c r="E263" s="50">
        <f t="shared" ref="E263:AB263" si="154">+E203</f>
        <v>2.9361257124838391E-2</v>
      </c>
      <c r="F263" s="50">
        <f t="shared" si="154"/>
        <v>2.7692710332229715E-2</v>
      </c>
      <c r="G263" s="50">
        <f t="shared" si="154"/>
        <v>2.6785161397696527E-2</v>
      </c>
      <c r="H263" s="50">
        <f t="shared" si="154"/>
        <v>2.6786989368939883E-2</v>
      </c>
      <c r="I263" s="50">
        <f t="shared" si="154"/>
        <v>2.9135775177511477E-2</v>
      </c>
      <c r="J263" s="50">
        <f t="shared" si="154"/>
        <v>3.4540443856715661E-2</v>
      </c>
      <c r="K263" s="50">
        <f t="shared" si="154"/>
        <v>3.8789035252325646E-2</v>
      </c>
      <c r="L263" s="50">
        <f t="shared" si="154"/>
        <v>3.957865839345593E-2</v>
      </c>
      <c r="M263" s="50">
        <f t="shared" si="154"/>
        <v>4.0957538271781398E-2</v>
      </c>
      <c r="N263" s="50">
        <f t="shared" si="154"/>
        <v>4.2166920044863825E-2</v>
      </c>
      <c r="O263" s="50">
        <f t="shared" si="154"/>
        <v>4.4150374939633218E-2</v>
      </c>
      <c r="P263" s="50">
        <f t="shared" si="154"/>
        <v>4.6294816466469102E-2</v>
      </c>
      <c r="Q263" s="50">
        <f t="shared" si="154"/>
        <v>4.5431875959152102E-2</v>
      </c>
      <c r="R263" s="50">
        <f t="shared" si="154"/>
        <v>4.3879728503346101E-2</v>
      </c>
      <c r="S263" s="50">
        <f t="shared" si="154"/>
        <v>4.4118506624640258E-2</v>
      </c>
      <c r="T263" s="50">
        <f t="shared" si="154"/>
        <v>4.5188432655351718E-2</v>
      </c>
      <c r="U263" s="50">
        <f t="shared" si="154"/>
        <v>4.624302558461979E-2</v>
      </c>
      <c r="V263" s="50">
        <f t="shared" si="154"/>
        <v>4.8247238962955179E-2</v>
      </c>
      <c r="W263" s="50">
        <f t="shared" si="154"/>
        <v>5.7096885328092907E-2</v>
      </c>
      <c r="X263" s="50">
        <f t="shared" si="154"/>
        <v>6.1739938045350239E-2</v>
      </c>
      <c r="Y263" s="50">
        <f t="shared" si="154"/>
        <v>5.7231881517227232E-2</v>
      </c>
      <c r="Z263" s="50">
        <f t="shared" si="154"/>
        <v>5.0129255438435008E-2</v>
      </c>
      <c r="AA263" s="50">
        <f t="shared" si="154"/>
        <v>4.1010488221716553E-2</v>
      </c>
      <c r="AB263" s="50">
        <f t="shared" si="154"/>
        <v>3.34430625326523E-2</v>
      </c>
      <c r="AC263" s="8">
        <f>+SUM(E263:AB263)*D263</f>
        <v>20.000000000000004</v>
      </c>
    </row>
    <row r="264" spans="2:29" outlineLevel="1" x14ac:dyDescent="0.25">
      <c r="B264" s="16"/>
      <c r="C264" s="8" t="s">
        <v>46</v>
      </c>
      <c r="D264" s="8">
        <v>4</v>
      </c>
      <c r="E264" s="50">
        <f t="shared" ref="E264:AB264" si="155">+E204</f>
        <v>3.0659473205105158E-2</v>
      </c>
      <c r="F264" s="50">
        <f t="shared" si="155"/>
        <v>2.8600001140869122E-2</v>
      </c>
      <c r="G264" s="50">
        <f t="shared" si="155"/>
        <v>2.7683858575034276E-2</v>
      </c>
      <c r="H264" s="50">
        <f t="shared" si="155"/>
        <v>2.7537802139610414E-2</v>
      </c>
      <c r="I264" s="50">
        <f t="shared" si="155"/>
        <v>2.8782539770184416E-2</v>
      </c>
      <c r="J264" s="50">
        <f t="shared" si="155"/>
        <v>3.2241585579716119E-2</v>
      </c>
      <c r="K264" s="50">
        <f t="shared" si="155"/>
        <v>3.645312931015221E-2</v>
      </c>
      <c r="L264" s="50">
        <f t="shared" si="155"/>
        <v>3.9012639181609042E-2</v>
      </c>
      <c r="M264" s="50">
        <f t="shared" si="155"/>
        <v>4.1549207589560662E-2</v>
      </c>
      <c r="N264" s="50">
        <f t="shared" si="155"/>
        <v>4.3042516751632572E-2</v>
      </c>
      <c r="O264" s="50">
        <f t="shared" si="155"/>
        <v>4.4973693586955334E-2</v>
      </c>
      <c r="P264" s="50">
        <f t="shared" si="155"/>
        <v>4.6808021710202923E-2</v>
      </c>
      <c r="Q264" s="50">
        <f t="shared" si="155"/>
        <v>4.6383383047344962E-2</v>
      </c>
      <c r="R264" s="50">
        <f t="shared" si="155"/>
        <v>4.4751654806610461E-2</v>
      </c>
      <c r="S264" s="50">
        <f t="shared" si="155"/>
        <v>4.4013077558728637E-2</v>
      </c>
      <c r="T264" s="50">
        <f t="shared" si="155"/>
        <v>4.428856091631931E-2</v>
      </c>
      <c r="U264" s="50">
        <f t="shared" si="155"/>
        <v>4.49735778579251E-2</v>
      </c>
      <c r="V264" s="50">
        <f t="shared" si="155"/>
        <v>4.6933206789217301E-2</v>
      </c>
      <c r="W264" s="50">
        <f t="shared" si="155"/>
        <v>5.6210586428141023E-2</v>
      </c>
      <c r="X264" s="50">
        <f t="shared" si="155"/>
        <v>6.1205656691958259E-2</v>
      </c>
      <c r="Y264" s="50">
        <f t="shared" si="155"/>
        <v>5.7018442088769522E-2</v>
      </c>
      <c r="Z264" s="50">
        <f t="shared" si="155"/>
        <v>4.9896672365740725E-2</v>
      </c>
      <c r="AA264" s="50">
        <f t="shared" si="155"/>
        <v>4.1622868086918119E-2</v>
      </c>
      <c r="AB264" s="50">
        <f t="shared" si="155"/>
        <v>3.5357844821693719E-2</v>
      </c>
      <c r="AC264" s="8">
        <f t="shared" si="105"/>
        <v>3.9999999999999969</v>
      </c>
    </row>
    <row r="265" spans="2:29" outlineLevel="1" x14ac:dyDescent="0.25">
      <c r="B265" s="16"/>
      <c r="C265" s="8" t="s">
        <v>47</v>
      </c>
      <c r="D265" s="8">
        <v>4</v>
      </c>
      <c r="E265" s="50">
        <f t="shared" ref="E265:AB265" si="156">+E205</f>
        <v>3.3281514565353124E-2</v>
      </c>
      <c r="F265" s="50">
        <f t="shared" si="156"/>
        <v>3.1140043873712407E-2</v>
      </c>
      <c r="G265" s="50">
        <f t="shared" si="156"/>
        <v>2.984335106750436E-2</v>
      </c>
      <c r="H265" s="50">
        <f t="shared" si="156"/>
        <v>2.9286927979133532E-2</v>
      </c>
      <c r="I265" s="50">
        <f t="shared" si="156"/>
        <v>2.9138028999542646E-2</v>
      </c>
      <c r="J265" s="50">
        <f t="shared" si="156"/>
        <v>3.0942883559119717E-2</v>
      </c>
      <c r="K265" s="50">
        <f t="shared" si="156"/>
        <v>3.4432484834348992E-2</v>
      </c>
      <c r="L265" s="50">
        <f t="shared" si="156"/>
        <v>3.8305304424032266E-2</v>
      </c>
      <c r="M265" s="50">
        <f t="shared" si="156"/>
        <v>4.1103790742913066E-2</v>
      </c>
      <c r="N265" s="50">
        <f t="shared" si="156"/>
        <v>4.2608444243851212E-2</v>
      </c>
      <c r="O265" s="50">
        <f t="shared" si="156"/>
        <v>4.3914681848814308E-2</v>
      </c>
      <c r="P265" s="50">
        <f t="shared" si="156"/>
        <v>4.5729867165388009E-2</v>
      </c>
      <c r="Q265" s="50">
        <f t="shared" si="156"/>
        <v>4.5741487779353565E-2</v>
      </c>
      <c r="R265" s="50">
        <f t="shared" si="156"/>
        <v>4.4277060725657284E-2</v>
      </c>
      <c r="S265" s="50">
        <f t="shared" si="156"/>
        <v>4.3144199391556254E-2</v>
      </c>
      <c r="T265" s="50">
        <f t="shared" si="156"/>
        <v>4.3279567369281124E-2</v>
      </c>
      <c r="U265" s="50">
        <f t="shared" si="156"/>
        <v>4.4109954506885138E-2</v>
      </c>
      <c r="V265" s="50">
        <f t="shared" si="156"/>
        <v>4.6298728840315946E-2</v>
      </c>
      <c r="W265" s="50">
        <f t="shared" si="156"/>
        <v>5.6176649878816001E-2</v>
      </c>
      <c r="X265" s="50">
        <f t="shared" si="156"/>
        <v>6.2194705000087863E-2</v>
      </c>
      <c r="Y265" s="50">
        <f t="shared" si="156"/>
        <v>5.7928891294023718E-2</v>
      </c>
      <c r="Z265" s="50">
        <f t="shared" si="156"/>
        <v>5.019499221712586E-2</v>
      </c>
      <c r="AA265" s="50">
        <f t="shared" si="156"/>
        <v>4.1853093029906328E-2</v>
      </c>
      <c r="AB265" s="50">
        <f t="shared" si="156"/>
        <v>3.507334666327714E-2</v>
      </c>
      <c r="AC265" s="8">
        <f t="shared" si="105"/>
        <v>3.9999999999999991</v>
      </c>
    </row>
    <row r="266" spans="2:29" outlineLevel="1" x14ac:dyDescent="0.25">
      <c r="B266" s="16"/>
      <c r="C266" s="8" t="s">
        <v>48</v>
      </c>
      <c r="D266" s="8">
        <v>3</v>
      </c>
      <c r="E266" s="50">
        <f t="shared" ref="E266:AB266" si="157">+E206</f>
        <v>3.367503361886829E-2</v>
      </c>
      <c r="F266" s="50">
        <f t="shared" si="157"/>
        <v>3.1245692535415936E-2</v>
      </c>
      <c r="G266" s="50">
        <f t="shared" si="157"/>
        <v>2.9861746203171599E-2</v>
      </c>
      <c r="H266" s="50">
        <f t="shared" si="157"/>
        <v>2.9235019370742008E-2</v>
      </c>
      <c r="I266" s="50">
        <f t="shared" si="157"/>
        <v>3.0186379118294998E-2</v>
      </c>
      <c r="J266" s="50">
        <f t="shared" si="157"/>
        <v>3.3123682717801174E-2</v>
      </c>
      <c r="K266" s="50">
        <f t="shared" si="157"/>
        <v>3.5563630818173868E-2</v>
      </c>
      <c r="L266" s="50">
        <f t="shared" si="157"/>
        <v>3.7375437025807548E-2</v>
      </c>
      <c r="M266" s="50">
        <f t="shared" si="157"/>
        <v>3.9557895894381336E-2</v>
      </c>
      <c r="N266" s="50">
        <f t="shared" si="157"/>
        <v>4.1330002492198488E-2</v>
      </c>
      <c r="O266" s="50">
        <f t="shared" si="157"/>
        <v>4.3273465010057272E-2</v>
      </c>
      <c r="P266" s="50">
        <f t="shared" si="157"/>
        <v>4.5278417057592932E-2</v>
      </c>
      <c r="Q266" s="50">
        <f t="shared" si="157"/>
        <v>4.5765189585786785E-2</v>
      </c>
      <c r="R266" s="50">
        <f t="shared" si="157"/>
        <v>4.421428774797561E-2</v>
      </c>
      <c r="S266" s="50">
        <f t="shared" si="157"/>
        <v>4.3245429527174986E-2</v>
      </c>
      <c r="T266" s="50">
        <f t="shared" si="157"/>
        <v>4.3554999005074702E-2</v>
      </c>
      <c r="U266" s="50">
        <f t="shared" si="157"/>
        <v>4.4435510161992771E-2</v>
      </c>
      <c r="V266" s="50">
        <f t="shared" si="157"/>
        <v>4.717219114348542E-2</v>
      </c>
      <c r="W266" s="50">
        <f t="shared" si="157"/>
        <v>5.6899741232983039E-2</v>
      </c>
      <c r="X266" s="50">
        <f t="shared" si="157"/>
        <v>6.1986738769463187E-2</v>
      </c>
      <c r="Y266" s="50">
        <f t="shared" si="157"/>
        <v>5.7208700429979269E-2</v>
      </c>
      <c r="Z266" s="50">
        <f t="shared" si="157"/>
        <v>4.9339560702577757E-2</v>
      </c>
      <c r="AA266" s="50">
        <f t="shared" si="157"/>
        <v>4.1368944501432053E-2</v>
      </c>
      <c r="AB266" s="50">
        <f t="shared" si="157"/>
        <v>3.5102305329568817E-2</v>
      </c>
      <c r="AC266" s="8">
        <f t="shared" si="105"/>
        <v>2.9999999999999991</v>
      </c>
    </row>
    <row r="267" spans="2:29" outlineLevel="1" x14ac:dyDescent="0.25">
      <c r="B267" s="12"/>
      <c r="C267" s="12" t="s">
        <v>15</v>
      </c>
      <c r="D267" s="12">
        <f>+SUM(D263:D266)</f>
        <v>31</v>
      </c>
      <c r="E267" s="19">
        <f>+SUMPRODUCT(E263:E266,$D263:$D266)</f>
        <v>0.94401419443520573</v>
      </c>
      <c r="F267" s="19">
        <f>+SUMPRODUCT(F263:F266,$D263:$D266)</f>
        <v>0.8865514643091682</v>
      </c>
      <c r="G267" s="19">
        <f t="shared" ref="G267:AB267" si="158">+SUMPRODUCT(G263:G266,$D263:$D266)</f>
        <v>0.85539730513359991</v>
      </c>
      <c r="H267" s="19">
        <f t="shared" si="158"/>
        <v>0.85074376596599954</v>
      </c>
      <c r="I267" s="19">
        <f t="shared" si="158"/>
        <v>0.90495691598402273</v>
      </c>
      <c r="J267" s="19">
        <f t="shared" si="158"/>
        <v>1.0429178018430603</v>
      </c>
      <c r="K267" s="19">
        <f t="shared" si="158"/>
        <v>1.1660140540790394</v>
      </c>
      <c r="L267" s="19">
        <f t="shared" si="158"/>
        <v>1.2129712533691064</v>
      </c>
      <c r="M267" s="19">
        <f t="shared" si="158"/>
        <v>1.2684364464486668</v>
      </c>
      <c r="N267" s="19">
        <f t="shared" si="158"/>
        <v>1.3099322523558072</v>
      </c>
      <c r="O267" s="19">
        <f t="shared" si="158"/>
        <v>1.3683813955659148</v>
      </c>
      <c r="P267" s="19">
        <f t="shared" si="158"/>
        <v>1.4318831360045245</v>
      </c>
      <c r="Q267" s="19">
        <f t="shared" si="158"/>
        <v>1.4144325712471963</v>
      </c>
      <c r="R267" s="19">
        <f t="shared" si="158"/>
        <v>1.3663522954399197</v>
      </c>
      <c r="S267" s="19">
        <f t="shared" si="158"/>
        <v>1.3607355288754699</v>
      </c>
      <c r="T267" s="19">
        <f t="shared" si="158"/>
        <v>1.3847061632646602</v>
      </c>
      <c r="U267" s="19">
        <f t="shared" si="158"/>
        <v>1.4145011716376152</v>
      </c>
      <c r="V267" s="19">
        <f t="shared" si="158"/>
        <v>1.4793890952076927</v>
      </c>
      <c r="W267" s="19">
        <f t="shared" si="158"/>
        <v>1.7621858754886353</v>
      </c>
      <c r="X267" s="19">
        <f t="shared" si="158"/>
        <v>1.9143604239835788</v>
      </c>
      <c r="Y267" s="19">
        <f t="shared" si="158"/>
        <v>1.7760530651656556</v>
      </c>
      <c r="Z267" s="19">
        <f t="shared" si="158"/>
        <v>1.5509704492078997</v>
      </c>
      <c r="AA267" s="19">
        <f t="shared" si="158"/>
        <v>1.2782204424059249</v>
      </c>
      <c r="AB267" s="19">
        <f t="shared" si="158"/>
        <v>1.055892932581636</v>
      </c>
      <c r="AC267" s="12">
        <f>+SUM(E267:AB267)</f>
        <v>30.999999999999996</v>
      </c>
    </row>
    <row r="268" spans="2:29" outlineLevel="1" x14ac:dyDescent="0.25">
      <c r="B268" s="15">
        <f>+EDATE(B263,1)</f>
        <v>46478</v>
      </c>
      <c r="C268" s="8" t="s">
        <v>45</v>
      </c>
      <c r="D268" s="8">
        <v>22</v>
      </c>
      <c r="E268" s="50">
        <f t="shared" ref="E268:AB268" si="159">+E208</f>
        <v>2.9361257124838391E-2</v>
      </c>
      <c r="F268" s="50">
        <f t="shared" si="159"/>
        <v>2.7692710332229715E-2</v>
      </c>
      <c r="G268" s="50">
        <f t="shared" si="159"/>
        <v>2.6785161397696527E-2</v>
      </c>
      <c r="H268" s="50">
        <f t="shared" si="159"/>
        <v>2.6786989368939883E-2</v>
      </c>
      <c r="I268" s="50">
        <f t="shared" si="159"/>
        <v>2.9135775177511477E-2</v>
      </c>
      <c r="J268" s="50">
        <f t="shared" si="159"/>
        <v>3.4540443856715661E-2</v>
      </c>
      <c r="K268" s="50">
        <f t="shared" si="159"/>
        <v>3.8789035252325646E-2</v>
      </c>
      <c r="L268" s="50">
        <f t="shared" si="159"/>
        <v>3.957865839345593E-2</v>
      </c>
      <c r="M268" s="50">
        <f t="shared" si="159"/>
        <v>4.0957538271781398E-2</v>
      </c>
      <c r="N268" s="50">
        <f t="shared" si="159"/>
        <v>4.2166920044863825E-2</v>
      </c>
      <c r="O268" s="50">
        <f t="shared" si="159"/>
        <v>4.4150374939633218E-2</v>
      </c>
      <c r="P268" s="50">
        <f t="shared" si="159"/>
        <v>4.6294816466469102E-2</v>
      </c>
      <c r="Q268" s="50">
        <f t="shared" si="159"/>
        <v>4.5431875959152102E-2</v>
      </c>
      <c r="R268" s="50">
        <f t="shared" si="159"/>
        <v>4.3879728503346101E-2</v>
      </c>
      <c r="S268" s="50">
        <f t="shared" si="159"/>
        <v>4.4118506624640258E-2</v>
      </c>
      <c r="T268" s="50">
        <f t="shared" si="159"/>
        <v>4.5188432655351718E-2</v>
      </c>
      <c r="U268" s="50">
        <f t="shared" si="159"/>
        <v>4.624302558461979E-2</v>
      </c>
      <c r="V268" s="50">
        <f t="shared" si="159"/>
        <v>4.8247238962955179E-2</v>
      </c>
      <c r="W268" s="50">
        <f t="shared" si="159"/>
        <v>5.7096885328092907E-2</v>
      </c>
      <c r="X268" s="50">
        <f t="shared" si="159"/>
        <v>6.1739938045350239E-2</v>
      </c>
      <c r="Y268" s="50">
        <f t="shared" si="159"/>
        <v>5.7231881517227232E-2</v>
      </c>
      <c r="Z268" s="50">
        <f t="shared" si="159"/>
        <v>5.0129255438435008E-2</v>
      </c>
      <c r="AA268" s="50">
        <f t="shared" si="159"/>
        <v>4.1010488221716553E-2</v>
      </c>
      <c r="AB268" s="50">
        <f t="shared" si="159"/>
        <v>3.34430625326523E-2</v>
      </c>
      <c r="AC268" s="8">
        <f>+SUM(E268:AB268)*D268</f>
        <v>22.000000000000004</v>
      </c>
    </row>
    <row r="269" spans="2:29" outlineLevel="1" x14ac:dyDescent="0.25">
      <c r="B269" s="16"/>
      <c r="C269" s="8" t="s">
        <v>46</v>
      </c>
      <c r="D269" s="8">
        <v>4</v>
      </c>
      <c r="E269" s="50">
        <f t="shared" ref="E269:AB269" si="160">+E209</f>
        <v>3.0659473205105158E-2</v>
      </c>
      <c r="F269" s="50">
        <f t="shared" si="160"/>
        <v>2.8600001140869122E-2</v>
      </c>
      <c r="G269" s="50">
        <f t="shared" si="160"/>
        <v>2.7683858575034276E-2</v>
      </c>
      <c r="H269" s="50">
        <f t="shared" si="160"/>
        <v>2.7537802139610414E-2</v>
      </c>
      <c r="I269" s="50">
        <f t="shared" si="160"/>
        <v>2.8782539770184416E-2</v>
      </c>
      <c r="J269" s="50">
        <f t="shared" si="160"/>
        <v>3.2241585579716119E-2</v>
      </c>
      <c r="K269" s="50">
        <f t="shared" si="160"/>
        <v>3.645312931015221E-2</v>
      </c>
      <c r="L269" s="50">
        <f t="shared" si="160"/>
        <v>3.9012639181609042E-2</v>
      </c>
      <c r="M269" s="50">
        <f t="shared" si="160"/>
        <v>4.1549207589560662E-2</v>
      </c>
      <c r="N269" s="50">
        <f t="shared" si="160"/>
        <v>4.3042516751632572E-2</v>
      </c>
      <c r="O269" s="50">
        <f t="shared" si="160"/>
        <v>4.4973693586955334E-2</v>
      </c>
      <c r="P269" s="50">
        <f t="shared" si="160"/>
        <v>4.6808021710202923E-2</v>
      </c>
      <c r="Q269" s="50">
        <f t="shared" si="160"/>
        <v>4.6383383047344962E-2</v>
      </c>
      <c r="R269" s="50">
        <f t="shared" si="160"/>
        <v>4.4751654806610461E-2</v>
      </c>
      <c r="S269" s="50">
        <f t="shared" si="160"/>
        <v>4.4013077558728637E-2</v>
      </c>
      <c r="T269" s="50">
        <f t="shared" si="160"/>
        <v>4.428856091631931E-2</v>
      </c>
      <c r="U269" s="50">
        <f t="shared" si="160"/>
        <v>4.49735778579251E-2</v>
      </c>
      <c r="V269" s="50">
        <f t="shared" si="160"/>
        <v>4.6933206789217301E-2</v>
      </c>
      <c r="W269" s="50">
        <f t="shared" si="160"/>
        <v>5.6210586428141023E-2</v>
      </c>
      <c r="X269" s="50">
        <f t="shared" si="160"/>
        <v>6.1205656691958259E-2</v>
      </c>
      <c r="Y269" s="50">
        <f t="shared" si="160"/>
        <v>5.7018442088769522E-2</v>
      </c>
      <c r="Z269" s="50">
        <f t="shared" si="160"/>
        <v>4.9896672365740725E-2</v>
      </c>
      <c r="AA269" s="50">
        <f t="shared" si="160"/>
        <v>4.1622868086918119E-2</v>
      </c>
      <c r="AB269" s="50">
        <f t="shared" si="160"/>
        <v>3.5357844821693719E-2</v>
      </c>
      <c r="AC269" s="8">
        <f t="shared" si="105"/>
        <v>3.9999999999999969</v>
      </c>
    </row>
    <row r="270" spans="2:29" outlineLevel="1" x14ac:dyDescent="0.25">
      <c r="B270" s="16"/>
      <c r="C270" s="8" t="s">
        <v>47</v>
      </c>
      <c r="D270" s="8">
        <v>4</v>
      </c>
      <c r="E270" s="50">
        <f t="shared" ref="E270:AB270" si="161">+E210</f>
        <v>3.3281514565353124E-2</v>
      </c>
      <c r="F270" s="50">
        <f t="shared" si="161"/>
        <v>3.1140043873712407E-2</v>
      </c>
      <c r="G270" s="50">
        <f t="shared" si="161"/>
        <v>2.984335106750436E-2</v>
      </c>
      <c r="H270" s="50">
        <f t="shared" si="161"/>
        <v>2.9286927979133532E-2</v>
      </c>
      <c r="I270" s="50">
        <f t="shared" si="161"/>
        <v>2.9138028999542646E-2</v>
      </c>
      <c r="J270" s="50">
        <f t="shared" si="161"/>
        <v>3.0942883559119717E-2</v>
      </c>
      <c r="K270" s="50">
        <f t="shared" si="161"/>
        <v>3.4432484834348992E-2</v>
      </c>
      <c r="L270" s="50">
        <f t="shared" si="161"/>
        <v>3.8305304424032266E-2</v>
      </c>
      <c r="M270" s="50">
        <f t="shared" si="161"/>
        <v>4.1103790742913066E-2</v>
      </c>
      <c r="N270" s="50">
        <f t="shared" si="161"/>
        <v>4.2608444243851212E-2</v>
      </c>
      <c r="O270" s="50">
        <f t="shared" si="161"/>
        <v>4.3914681848814308E-2</v>
      </c>
      <c r="P270" s="50">
        <f t="shared" si="161"/>
        <v>4.5729867165388009E-2</v>
      </c>
      <c r="Q270" s="50">
        <f t="shared" si="161"/>
        <v>4.5741487779353565E-2</v>
      </c>
      <c r="R270" s="50">
        <f t="shared" si="161"/>
        <v>4.4277060725657284E-2</v>
      </c>
      <c r="S270" s="50">
        <f t="shared" si="161"/>
        <v>4.3144199391556254E-2</v>
      </c>
      <c r="T270" s="50">
        <f t="shared" si="161"/>
        <v>4.3279567369281124E-2</v>
      </c>
      <c r="U270" s="50">
        <f t="shared" si="161"/>
        <v>4.4109954506885138E-2</v>
      </c>
      <c r="V270" s="50">
        <f t="shared" si="161"/>
        <v>4.6298728840315946E-2</v>
      </c>
      <c r="W270" s="50">
        <f t="shared" si="161"/>
        <v>5.6176649878816001E-2</v>
      </c>
      <c r="X270" s="50">
        <f t="shared" si="161"/>
        <v>6.2194705000087863E-2</v>
      </c>
      <c r="Y270" s="50">
        <f t="shared" si="161"/>
        <v>5.7928891294023718E-2</v>
      </c>
      <c r="Z270" s="50">
        <f t="shared" si="161"/>
        <v>5.019499221712586E-2</v>
      </c>
      <c r="AA270" s="50">
        <f t="shared" si="161"/>
        <v>4.1853093029906328E-2</v>
      </c>
      <c r="AB270" s="50">
        <f t="shared" si="161"/>
        <v>3.507334666327714E-2</v>
      </c>
      <c r="AC270" s="8">
        <f t="shared" si="105"/>
        <v>3.9999999999999991</v>
      </c>
    </row>
    <row r="271" spans="2:29" outlineLevel="1" x14ac:dyDescent="0.25">
      <c r="B271" s="16"/>
      <c r="C271" s="8" t="s">
        <v>48</v>
      </c>
      <c r="D271" s="8">
        <v>0</v>
      </c>
      <c r="E271" s="50">
        <f t="shared" ref="E271:AB271" si="162">+E211</f>
        <v>3.367503361886829E-2</v>
      </c>
      <c r="F271" s="50">
        <f t="shared" si="162"/>
        <v>3.1245692535415936E-2</v>
      </c>
      <c r="G271" s="50">
        <f t="shared" si="162"/>
        <v>2.9861746203171599E-2</v>
      </c>
      <c r="H271" s="50">
        <f t="shared" si="162"/>
        <v>2.9235019370742008E-2</v>
      </c>
      <c r="I271" s="50">
        <f t="shared" si="162"/>
        <v>3.0186379118294998E-2</v>
      </c>
      <c r="J271" s="50">
        <f t="shared" si="162"/>
        <v>3.3123682717801174E-2</v>
      </c>
      <c r="K271" s="50">
        <f t="shared" si="162"/>
        <v>3.5563630818173868E-2</v>
      </c>
      <c r="L271" s="50">
        <f t="shared" si="162"/>
        <v>3.7375437025807548E-2</v>
      </c>
      <c r="M271" s="50">
        <f t="shared" si="162"/>
        <v>3.9557895894381336E-2</v>
      </c>
      <c r="N271" s="50">
        <f t="shared" si="162"/>
        <v>4.1330002492198488E-2</v>
      </c>
      <c r="O271" s="50">
        <f t="shared" si="162"/>
        <v>4.3273465010057272E-2</v>
      </c>
      <c r="P271" s="50">
        <f t="shared" si="162"/>
        <v>4.5278417057592932E-2</v>
      </c>
      <c r="Q271" s="50">
        <f t="shared" si="162"/>
        <v>4.5765189585786785E-2</v>
      </c>
      <c r="R271" s="50">
        <f t="shared" si="162"/>
        <v>4.421428774797561E-2</v>
      </c>
      <c r="S271" s="50">
        <f t="shared" si="162"/>
        <v>4.3245429527174986E-2</v>
      </c>
      <c r="T271" s="50">
        <f t="shared" si="162"/>
        <v>4.3554999005074702E-2</v>
      </c>
      <c r="U271" s="50">
        <f t="shared" si="162"/>
        <v>4.4435510161992771E-2</v>
      </c>
      <c r="V271" s="50">
        <f t="shared" si="162"/>
        <v>4.717219114348542E-2</v>
      </c>
      <c r="W271" s="50">
        <f t="shared" si="162"/>
        <v>5.6899741232983039E-2</v>
      </c>
      <c r="X271" s="50">
        <f t="shared" si="162"/>
        <v>6.1986738769463187E-2</v>
      </c>
      <c r="Y271" s="50">
        <f t="shared" si="162"/>
        <v>5.7208700429979269E-2</v>
      </c>
      <c r="Z271" s="50">
        <f t="shared" si="162"/>
        <v>4.9339560702577757E-2</v>
      </c>
      <c r="AA271" s="50">
        <f t="shared" si="162"/>
        <v>4.1368944501432053E-2</v>
      </c>
      <c r="AB271" s="50">
        <f t="shared" si="162"/>
        <v>3.5102305329568817E-2</v>
      </c>
      <c r="AC271" s="8">
        <f t="shared" si="105"/>
        <v>0</v>
      </c>
    </row>
    <row r="272" spans="2:29" outlineLevel="1" x14ac:dyDescent="0.25">
      <c r="B272" s="12"/>
      <c r="C272" s="12" t="s">
        <v>15</v>
      </c>
      <c r="D272" s="12">
        <f>+SUM(D268:D271)</f>
        <v>30</v>
      </c>
      <c r="E272" s="19">
        <f>+SUMPRODUCT(E268:E271,$D268:$D271)</f>
        <v>0.90171160782827764</v>
      </c>
      <c r="F272" s="19">
        <f>+SUMPRODUCT(F268:F271,$D268:$D271)</f>
        <v>0.84819980736737988</v>
      </c>
      <c r="G272" s="19">
        <f t="shared" ref="G272:AB272" si="163">+SUMPRODUCT(G268:G271,$D268:$D271)</f>
        <v>0.81938238931947815</v>
      </c>
      <c r="H272" s="19">
        <f t="shared" si="163"/>
        <v>0.8166126865916532</v>
      </c>
      <c r="I272" s="19">
        <f t="shared" si="163"/>
        <v>0.87266932898416072</v>
      </c>
      <c r="J272" s="19">
        <f t="shared" si="163"/>
        <v>1.0126276414030879</v>
      </c>
      <c r="K272" s="19">
        <f t="shared" si="163"/>
        <v>1.1369012321291692</v>
      </c>
      <c r="L272" s="19">
        <f t="shared" si="163"/>
        <v>1.1800022590785955</v>
      </c>
      <c r="M272" s="19">
        <f t="shared" si="163"/>
        <v>1.2316778353090858</v>
      </c>
      <c r="N272" s="19">
        <f t="shared" si="163"/>
        <v>1.2702760849689394</v>
      </c>
      <c r="O272" s="19">
        <f t="shared" si="163"/>
        <v>1.3268617504150093</v>
      </c>
      <c r="P272" s="19">
        <f t="shared" si="163"/>
        <v>1.3886375177646839</v>
      </c>
      <c r="Q272" s="19">
        <f t="shared" si="163"/>
        <v>1.3680007544081403</v>
      </c>
      <c r="R272" s="19">
        <f t="shared" si="163"/>
        <v>1.3214688892026851</v>
      </c>
      <c r="S272" s="19">
        <f t="shared" si="163"/>
        <v>1.3192362535432252</v>
      </c>
      <c r="T272" s="19">
        <f t="shared" si="163"/>
        <v>1.3444180315601395</v>
      </c>
      <c r="U272" s="19">
        <f t="shared" si="163"/>
        <v>1.3736806923208764</v>
      </c>
      <c r="V272" s="19">
        <f t="shared" si="163"/>
        <v>1.434366999703147</v>
      </c>
      <c r="W272" s="19">
        <f t="shared" si="163"/>
        <v>1.7056804224458719</v>
      </c>
      <c r="X272" s="19">
        <f t="shared" si="163"/>
        <v>1.8518800837658898</v>
      </c>
      <c r="Y272" s="19">
        <f t="shared" si="163"/>
        <v>1.7188907269101723</v>
      </c>
      <c r="Z272" s="19">
        <f t="shared" si="163"/>
        <v>1.5032102779770367</v>
      </c>
      <c r="AA272" s="19">
        <f t="shared" si="163"/>
        <v>1.2361345853450618</v>
      </c>
      <c r="AB272" s="19">
        <f t="shared" si="163"/>
        <v>1.017472141658234</v>
      </c>
      <c r="AC272" s="12">
        <f>+SUM(E272:AB272)</f>
        <v>29.999999999999996</v>
      </c>
    </row>
    <row r="273" spans="2:29" outlineLevel="1" x14ac:dyDescent="0.25">
      <c r="B273" s="15">
        <f>+EDATE(B268,1)</f>
        <v>46508</v>
      </c>
      <c r="C273" s="8" t="s">
        <v>45</v>
      </c>
      <c r="D273" s="8">
        <v>19</v>
      </c>
      <c r="E273" s="50">
        <f t="shared" ref="E273:AB273" si="164">+E213</f>
        <v>2.9361257124838391E-2</v>
      </c>
      <c r="F273" s="50">
        <f t="shared" si="164"/>
        <v>2.7692710332229715E-2</v>
      </c>
      <c r="G273" s="50">
        <f t="shared" si="164"/>
        <v>2.6785161397696527E-2</v>
      </c>
      <c r="H273" s="50">
        <f t="shared" si="164"/>
        <v>2.6786989368939883E-2</v>
      </c>
      <c r="I273" s="50">
        <f t="shared" si="164"/>
        <v>2.9135775177511477E-2</v>
      </c>
      <c r="J273" s="50">
        <f t="shared" si="164"/>
        <v>3.4540443856715661E-2</v>
      </c>
      <c r="K273" s="50">
        <f t="shared" si="164"/>
        <v>3.8789035252325646E-2</v>
      </c>
      <c r="L273" s="50">
        <f t="shared" si="164"/>
        <v>3.957865839345593E-2</v>
      </c>
      <c r="M273" s="50">
        <f t="shared" si="164"/>
        <v>4.0957538271781398E-2</v>
      </c>
      <c r="N273" s="50">
        <f t="shared" si="164"/>
        <v>4.2166920044863825E-2</v>
      </c>
      <c r="O273" s="50">
        <f t="shared" si="164"/>
        <v>4.4150374939633218E-2</v>
      </c>
      <c r="P273" s="50">
        <f t="shared" si="164"/>
        <v>4.6294816466469102E-2</v>
      </c>
      <c r="Q273" s="50">
        <f t="shared" si="164"/>
        <v>4.5431875959152102E-2</v>
      </c>
      <c r="R273" s="50">
        <f t="shared" si="164"/>
        <v>4.3879728503346101E-2</v>
      </c>
      <c r="S273" s="50">
        <f t="shared" si="164"/>
        <v>4.4118506624640258E-2</v>
      </c>
      <c r="T273" s="50">
        <f t="shared" si="164"/>
        <v>4.5188432655351718E-2</v>
      </c>
      <c r="U273" s="50">
        <f t="shared" si="164"/>
        <v>4.624302558461979E-2</v>
      </c>
      <c r="V273" s="50">
        <f t="shared" si="164"/>
        <v>4.8247238962955179E-2</v>
      </c>
      <c r="W273" s="50">
        <f t="shared" si="164"/>
        <v>5.7096885328092907E-2</v>
      </c>
      <c r="X273" s="50">
        <f t="shared" si="164"/>
        <v>6.1739938045350239E-2</v>
      </c>
      <c r="Y273" s="50">
        <f t="shared" si="164"/>
        <v>5.7231881517227232E-2</v>
      </c>
      <c r="Z273" s="50">
        <f t="shared" si="164"/>
        <v>5.0129255438435008E-2</v>
      </c>
      <c r="AA273" s="50">
        <f t="shared" si="164"/>
        <v>4.1010488221716553E-2</v>
      </c>
      <c r="AB273" s="50">
        <f t="shared" si="164"/>
        <v>3.34430625326523E-2</v>
      </c>
      <c r="AC273" s="8">
        <f>+SUM(E273:AB273)*D273</f>
        <v>19.000000000000004</v>
      </c>
    </row>
    <row r="274" spans="2:29" outlineLevel="1" x14ac:dyDescent="0.25">
      <c r="B274" s="16"/>
      <c r="C274" s="8" t="s">
        <v>46</v>
      </c>
      <c r="D274" s="8">
        <v>4</v>
      </c>
      <c r="E274" s="50">
        <f t="shared" ref="E274:AB274" si="165">+E214</f>
        <v>3.0659473205105158E-2</v>
      </c>
      <c r="F274" s="50">
        <f t="shared" si="165"/>
        <v>2.8600001140869122E-2</v>
      </c>
      <c r="G274" s="50">
        <f t="shared" si="165"/>
        <v>2.7683858575034276E-2</v>
      </c>
      <c r="H274" s="50">
        <f t="shared" si="165"/>
        <v>2.7537802139610414E-2</v>
      </c>
      <c r="I274" s="50">
        <f t="shared" si="165"/>
        <v>2.8782539770184416E-2</v>
      </c>
      <c r="J274" s="50">
        <f t="shared" si="165"/>
        <v>3.2241585579716119E-2</v>
      </c>
      <c r="K274" s="50">
        <f t="shared" si="165"/>
        <v>3.645312931015221E-2</v>
      </c>
      <c r="L274" s="50">
        <f t="shared" si="165"/>
        <v>3.9012639181609042E-2</v>
      </c>
      <c r="M274" s="50">
        <f t="shared" si="165"/>
        <v>4.1549207589560662E-2</v>
      </c>
      <c r="N274" s="50">
        <f t="shared" si="165"/>
        <v>4.3042516751632572E-2</v>
      </c>
      <c r="O274" s="50">
        <f t="shared" si="165"/>
        <v>4.4973693586955334E-2</v>
      </c>
      <c r="P274" s="50">
        <f t="shared" si="165"/>
        <v>4.6808021710202923E-2</v>
      </c>
      <c r="Q274" s="50">
        <f t="shared" si="165"/>
        <v>4.6383383047344962E-2</v>
      </c>
      <c r="R274" s="50">
        <f t="shared" si="165"/>
        <v>4.4751654806610461E-2</v>
      </c>
      <c r="S274" s="50">
        <f t="shared" si="165"/>
        <v>4.4013077558728637E-2</v>
      </c>
      <c r="T274" s="50">
        <f t="shared" si="165"/>
        <v>4.428856091631931E-2</v>
      </c>
      <c r="U274" s="50">
        <f t="shared" si="165"/>
        <v>4.49735778579251E-2</v>
      </c>
      <c r="V274" s="50">
        <f t="shared" si="165"/>
        <v>4.6933206789217301E-2</v>
      </c>
      <c r="W274" s="50">
        <f t="shared" si="165"/>
        <v>5.6210586428141023E-2</v>
      </c>
      <c r="X274" s="50">
        <f t="shared" si="165"/>
        <v>6.1205656691958259E-2</v>
      </c>
      <c r="Y274" s="50">
        <f t="shared" si="165"/>
        <v>5.7018442088769522E-2</v>
      </c>
      <c r="Z274" s="50">
        <f t="shared" si="165"/>
        <v>4.9896672365740725E-2</v>
      </c>
      <c r="AA274" s="50">
        <f t="shared" si="165"/>
        <v>4.1622868086918119E-2</v>
      </c>
      <c r="AB274" s="50">
        <f t="shared" si="165"/>
        <v>3.5357844821693719E-2</v>
      </c>
      <c r="AC274" s="8">
        <f t="shared" ref="AC274:AC275" si="166">+SUM(E274:AB274)*D274</f>
        <v>3.9999999999999969</v>
      </c>
    </row>
    <row r="275" spans="2:29" outlineLevel="1" x14ac:dyDescent="0.25">
      <c r="B275" s="16"/>
      <c r="C275" s="8" t="s">
        <v>47</v>
      </c>
      <c r="D275" s="8">
        <v>5</v>
      </c>
      <c r="E275" s="50">
        <f t="shared" ref="E275:AB275" si="167">+E215</f>
        <v>3.3281514565353124E-2</v>
      </c>
      <c r="F275" s="50">
        <f t="shared" si="167"/>
        <v>3.1140043873712407E-2</v>
      </c>
      <c r="G275" s="50">
        <f t="shared" si="167"/>
        <v>2.984335106750436E-2</v>
      </c>
      <c r="H275" s="50">
        <f t="shared" si="167"/>
        <v>2.9286927979133532E-2</v>
      </c>
      <c r="I275" s="50">
        <f t="shared" si="167"/>
        <v>2.9138028999542646E-2</v>
      </c>
      <c r="J275" s="50">
        <f t="shared" si="167"/>
        <v>3.0942883559119717E-2</v>
      </c>
      <c r="K275" s="50">
        <f t="shared" si="167"/>
        <v>3.4432484834348992E-2</v>
      </c>
      <c r="L275" s="50">
        <f t="shared" si="167"/>
        <v>3.8305304424032266E-2</v>
      </c>
      <c r="M275" s="50">
        <f t="shared" si="167"/>
        <v>4.1103790742913066E-2</v>
      </c>
      <c r="N275" s="50">
        <f t="shared" si="167"/>
        <v>4.2608444243851212E-2</v>
      </c>
      <c r="O275" s="50">
        <f t="shared" si="167"/>
        <v>4.3914681848814308E-2</v>
      </c>
      <c r="P275" s="50">
        <f t="shared" si="167"/>
        <v>4.5729867165388009E-2</v>
      </c>
      <c r="Q275" s="50">
        <f t="shared" si="167"/>
        <v>4.5741487779353565E-2</v>
      </c>
      <c r="R275" s="50">
        <f t="shared" si="167"/>
        <v>4.4277060725657284E-2</v>
      </c>
      <c r="S275" s="50">
        <f t="shared" si="167"/>
        <v>4.3144199391556254E-2</v>
      </c>
      <c r="T275" s="50">
        <f t="shared" si="167"/>
        <v>4.3279567369281124E-2</v>
      </c>
      <c r="U275" s="50">
        <f t="shared" si="167"/>
        <v>4.4109954506885138E-2</v>
      </c>
      <c r="V275" s="50">
        <f t="shared" si="167"/>
        <v>4.6298728840315946E-2</v>
      </c>
      <c r="W275" s="50">
        <f t="shared" si="167"/>
        <v>5.6176649878816001E-2</v>
      </c>
      <c r="X275" s="50">
        <f t="shared" si="167"/>
        <v>6.2194705000087863E-2</v>
      </c>
      <c r="Y275" s="50">
        <f t="shared" si="167"/>
        <v>5.7928891294023718E-2</v>
      </c>
      <c r="Z275" s="50">
        <f t="shared" si="167"/>
        <v>5.019499221712586E-2</v>
      </c>
      <c r="AA275" s="50">
        <f t="shared" si="167"/>
        <v>4.1853093029906328E-2</v>
      </c>
      <c r="AB275" s="50">
        <f t="shared" si="167"/>
        <v>3.507334666327714E-2</v>
      </c>
      <c r="AC275" s="8">
        <f t="shared" si="166"/>
        <v>4.9999999999999991</v>
      </c>
    </row>
    <row r="276" spans="2:29" outlineLevel="1" x14ac:dyDescent="0.25">
      <c r="B276" s="16"/>
      <c r="C276" s="8" t="s">
        <v>48</v>
      </c>
      <c r="D276" s="8">
        <v>3</v>
      </c>
      <c r="E276" s="50">
        <f t="shared" ref="E276:AB276" si="168">+E216</f>
        <v>3.367503361886829E-2</v>
      </c>
      <c r="F276" s="50">
        <f t="shared" si="168"/>
        <v>3.1245692535415936E-2</v>
      </c>
      <c r="G276" s="50">
        <f t="shared" si="168"/>
        <v>2.9861746203171599E-2</v>
      </c>
      <c r="H276" s="50">
        <f t="shared" si="168"/>
        <v>2.9235019370742008E-2</v>
      </c>
      <c r="I276" s="50">
        <f t="shared" si="168"/>
        <v>3.0186379118294998E-2</v>
      </c>
      <c r="J276" s="50">
        <f t="shared" si="168"/>
        <v>3.3123682717801174E-2</v>
      </c>
      <c r="K276" s="50">
        <f t="shared" si="168"/>
        <v>3.5563630818173868E-2</v>
      </c>
      <c r="L276" s="50">
        <f t="shared" si="168"/>
        <v>3.7375437025807548E-2</v>
      </c>
      <c r="M276" s="50">
        <f t="shared" si="168"/>
        <v>3.9557895894381336E-2</v>
      </c>
      <c r="N276" s="50">
        <f t="shared" si="168"/>
        <v>4.1330002492198488E-2</v>
      </c>
      <c r="O276" s="50">
        <f t="shared" si="168"/>
        <v>4.3273465010057272E-2</v>
      </c>
      <c r="P276" s="50">
        <f t="shared" si="168"/>
        <v>4.5278417057592932E-2</v>
      </c>
      <c r="Q276" s="50">
        <f t="shared" si="168"/>
        <v>4.5765189585786785E-2</v>
      </c>
      <c r="R276" s="50">
        <f t="shared" si="168"/>
        <v>4.421428774797561E-2</v>
      </c>
      <c r="S276" s="50">
        <f t="shared" si="168"/>
        <v>4.3245429527174986E-2</v>
      </c>
      <c r="T276" s="50">
        <f t="shared" si="168"/>
        <v>4.3554999005074702E-2</v>
      </c>
      <c r="U276" s="50">
        <f t="shared" si="168"/>
        <v>4.4435510161992771E-2</v>
      </c>
      <c r="V276" s="50">
        <f t="shared" si="168"/>
        <v>4.717219114348542E-2</v>
      </c>
      <c r="W276" s="50">
        <f t="shared" si="168"/>
        <v>5.6899741232983039E-2</v>
      </c>
      <c r="X276" s="50">
        <f t="shared" si="168"/>
        <v>6.1986738769463187E-2</v>
      </c>
      <c r="Y276" s="50">
        <f t="shared" si="168"/>
        <v>5.7208700429979269E-2</v>
      </c>
      <c r="Z276" s="50">
        <f t="shared" si="168"/>
        <v>4.9339560702577757E-2</v>
      </c>
      <c r="AA276" s="50">
        <f t="shared" si="168"/>
        <v>4.1368944501432053E-2</v>
      </c>
      <c r="AB276" s="50">
        <f t="shared" si="168"/>
        <v>3.5102305329568817E-2</v>
      </c>
      <c r="AC276" s="8">
        <f>+SUM(E276:AB276)*D276</f>
        <v>2.9999999999999991</v>
      </c>
    </row>
    <row r="277" spans="2:29" outlineLevel="1" x14ac:dyDescent="0.25">
      <c r="B277" s="12"/>
      <c r="C277" s="12" t="s">
        <v>15</v>
      </c>
      <c r="D277" s="12">
        <f>+SUM(D273:D276)</f>
        <v>31</v>
      </c>
      <c r="E277" s="19">
        <f>+SUMPRODUCT(E273:E276,$D273:$D276)</f>
        <v>0.94793445187572056</v>
      </c>
      <c r="F277" s="19">
        <f>+SUMPRODUCT(F273:F276,$D273:$D276)</f>
        <v>0.88999879785065084</v>
      </c>
      <c r="G277" s="19">
        <f t="shared" ref="G277:AB277" si="169">+SUMPRODUCT(G273:G276,$D273:$D276)</f>
        <v>0.85845549480340777</v>
      </c>
      <c r="H277" s="19">
        <f t="shared" si="169"/>
        <v>0.85324370457619314</v>
      </c>
      <c r="I277" s="19">
        <f t="shared" si="169"/>
        <v>0.90495916980605395</v>
      </c>
      <c r="J277" s="19">
        <f t="shared" si="169"/>
        <v>1.0393202415454641</v>
      </c>
      <c r="K277" s="19">
        <f t="shared" si="169"/>
        <v>1.1616575036610626</v>
      </c>
      <c r="L277" s="19">
        <f t="shared" si="169"/>
        <v>1.211697899399683</v>
      </c>
      <c r="M277" s="19">
        <f t="shared" si="169"/>
        <v>1.2685826989197986</v>
      </c>
      <c r="N277" s="19">
        <f t="shared" si="169"/>
        <v>1.3103737765547943</v>
      </c>
      <c r="O277" s="19">
        <f t="shared" si="169"/>
        <v>1.3681457024750958</v>
      </c>
      <c r="P277" s="19">
        <f t="shared" si="169"/>
        <v>1.4313181867034435</v>
      </c>
      <c r="Q277" s="19">
        <f t="shared" si="169"/>
        <v>1.4147421830673979</v>
      </c>
      <c r="R277" s="19">
        <f t="shared" si="169"/>
        <v>1.3667496276622311</v>
      </c>
      <c r="S277" s="19">
        <f t="shared" si="169"/>
        <v>1.3597612216423858</v>
      </c>
      <c r="T277" s="19">
        <f t="shared" si="169"/>
        <v>1.3827972979785896</v>
      </c>
      <c r="U277" s="19">
        <f t="shared" si="169"/>
        <v>1.4123681005598805</v>
      </c>
      <c r="V277" s="19">
        <f t="shared" si="169"/>
        <v>1.4774405850850536</v>
      </c>
      <c r="W277" s="19">
        <f t="shared" si="169"/>
        <v>1.7612656400393585</v>
      </c>
      <c r="X277" s="19">
        <f t="shared" si="169"/>
        <v>1.9148151909383164</v>
      </c>
      <c r="Y277" s="19">
        <f t="shared" si="169"/>
        <v>1.7767500749424519</v>
      </c>
      <c r="Z277" s="19">
        <f t="shared" si="169"/>
        <v>1.5510361859865909</v>
      </c>
      <c r="AA277" s="19">
        <f t="shared" si="169"/>
        <v>1.2790630472141147</v>
      </c>
      <c r="AB277" s="19">
        <f t="shared" si="169"/>
        <v>1.0575232167122608</v>
      </c>
      <c r="AC277" s="12">
        <f>+SUM(E277:AB277)</f>
        <v>31.000000000000004</v>
      </c>
    </row>
    <row r="278" spans="2:29" outlineLevel="1" x14ac:dyDescent="0.25">
      <c r="B278" s="15">
        <f>+EDATE(B273,1)</f>
        <v>46539</v>
      </c>
      <c r="C278" s="8" t="s">
        <v>45</v>
      </c>
      <c r="D278" s="8">
        <v>21</v>
      </c>
      <c r="E278" s="50">
        <f t="shared" ref="E278:AB278" si="170">+E218</f>
        <v>2.9361257124838391E-2</v>
      </c>
      <c r="F278" s="50">
        <f t="shared" si="170"/>
        <v>2.7692710332229715E-2</v>
      </c>
      <c r="G278" s="50">
        <f t="shared" si="170"/>
        <v>2.6785161397696527E-2</v>
      </c>
      <c r="H278" s="50">
        <f t="shared" si="170"/>
        <v>2.6786989368939883E-2</v>
      </c>
      <c r="I278" s="50">
        <f t="shared" si="170"/>
        <v>2.9135775177511477E-2</v>
      </c>
      <c r="J278" s="50">
        <f t="shared" si="170"/>
        <v>3.4540443856715661E-2</v>
      </c>
      <c r="K278" s="50">
        <f t="shared" si="170"/>
        <v>3.8789035252325646E-2</v>
      </c>
      <c r="L278" s="50">
        <f t="shared" si="170"/>
        <v>3.957865839345593E-2</v>
      </c>
      <c r="M278" s="50">
        <f t="shared" si="170"/>
        <v>4.0957538271781398E-2</v>
      </c>
      <c r="N278" s="50">
        <f t="shared" si="170"/>
        <v>4.2166920044863825E-2</v>
      </c>
      <c r="O278" s="50">
        <f t="shared" si="170"/>
        <v>4.4150374939633218E-2</v>
      </c>
      <c r="P278" s="50">
        <f t="shared" si="170"/>
        <v>4.6294816466469102E-2</v>
      </c>
      <c r="Q278" s="50">
        <f t="shared" si="170"/>
        <v>4.5431875959152102E-2</v>
      </c>
      <c r="R278" s="50">
        <f t="shared" si="170"/>
        <v>4.3879728503346101E-2</v>
      </c>
      <c r="S278" s="50">
        <f t="shared" si="170"/>
        <v>4.4118506624640258E-2</v>
      </c>
      <c r="T278" s="50">
        <f t="shared" si="170"/>
        <v>4.5188432655351718E-2</v>
      </c>
      <c r="U278" s="50">
        <f t="shared" si="170"/>
        <v>4.624302558461979E-2</v>
      </c>
      <c r="V278" s="50">
        <f t="shared" si="170"/>
        <v>4.8247238962955179E-2</v>
      </c>
      <c r="W278" s="50">
        <f t="shared" si="170"/>
        <v>5.7096885328092907E-2</v>
      </c>
      <c r="X278" s="50">
        <f t="shared" si="170"/>
        <v>6.1739938045350239E-2</v>
      </c>
      <c r="Y278" s="50">
        <f t="shared" si="170"/>
        <v>5.7231881517227232E-2</v>
      </c>
      <c r="Z278" s="50">
        <f t="shared" si="170"/>
        <v>5.0129255438435008E-2</v>
      </c>
      <c r="AA278" s="50">
        <f t="shared" si="170"/>
        <v>4.1010488221716553E-2</v>
      </c>
      <c r="AB278" s="50">
        <f t="shared" si="170"/>
        <v>3.34430625326523E-2</v>
      </c>
      <c r="AC278" s="8">
        <f>+SUM(E278:AB278)*D278</f>
        <v>21.000000000000004</v>
      </c>
    </row>
    <row r="279" spans="2:29" outlineLevel="1" x14ac:dyDescent="0.25">
      <c r="B279" s="16"/>
      <c r="C279" s="8" t="s">
        <v>46</v>
      </c>
      <c r="D279" s="8">
        <v>4</v>
      </c>
      <c r="E279" s="50">
        <f t="shared" ref="E279:AB279" si="171">+E219</f>
        <v>3.0659473205105158E-2</v>
      </c>
      <c r="F279" s="50">
        <f t="shared" si="171"/>
        <v>2.8600001140869122E-2</v>
      </c>
      <c r="G279" s="50">
        <f t="shared" si="171"/>
        <v>2.7683858575034276E-2</v>
      </c>
      <c r="H279" s="50">
        <f t="shared" si="171"/>
        <v>2.7537802139610414E-2</v>
      </c>
      <c r="I279" s="50">
        <f t="shared" si="171"/>
        <v>2.8782539770184416E-2</v>
      </c>
      <c r="J279" s="50">
        <f t="shared" si="171"/>
        <v>3.2241585579716119E-2</v>
      </c>
      <c r="K279" s="50">
        <f t="shared" si="171"/>
        <v>3.645312931015221E-2</v>
      </c>
      <c r="L279" s="50">
        <f t="shared" si="171"/>
        <v>3.9012639181609042E-2</v>
      </c>
      <c r="M279" s="50">
        <f t="shared" si="171"/>
        <v>4.1549207589560662E-2</v>
      </c>
      <c r="N279" s="50">
        <f t="shared" si="171"/>
        <v>4.3042516751632572E-2</v>
      </c>
      <c r="O279" s="50">
        <f t="shared" si="171"/>
        <v>4.4973693586955334E-2</v>
      </c>
      <c r="P279" s="50">
        <f t="shared" si="171"/>
        <v>4.6808021710202923E-2</v>
      </c>
      <c r="Q279" s="50">
        <f t="shared" si="171"/>
        <v>4.6383383047344962E-2</v>
      </c>
      <c r="R279" s="50">
        <f t="shared" si="171"/>
        <v>4.4751654806610461E-2</v>
      </c>
      <c r="S279" s="50">
        <f t="shared" si="171"/>
        <v>4.4013077558728637E-2</v>
      </c>
      <c r="T279" s="50">
        <f t="shared" si="171"/>
        <v>4.428856091631931E-2</v>
      </c>
      <c r="U279" s="50">
        <f t="shared" si="171"/>
        <v>4.49735778579251E-2</v>
      </c>
      <c r="V279" s="50">
        <f t="shared" si="171"/>
        <v>4.6933206789217301E-2</v>
      </c>
      <c r="W279" s="50">
        <f t="shared" si="171"/>
        <v>5.6210586428141023E-2</v>
      </c>
      <c r="X279" s="50">
        <f t="shared" si="171"/>
        <v>6.1205656691958259E-2</v>
      </c>
      <c r="Y279" s="50">
        <f t="shared" si="171"/>
        <v>5.7018442088769522E-2</v>
      </c>
      <c r="Z279" s="50">
        <f t="shared" si="171"/>
        <v>4.9896672365740725E-2</v>
      </c>
      <c r="AA279" s="50">
        <f t="shared" si="171"/>
        <v>4.1622868086918119E-2</v>
      </c>
      <c r="AB279" s="50">
        <f t="shared" si="171"/>
        <v>3.5357844821693719E-2</v>
      </c>
      <c r="AC279" s="8">
        <f t="shared" ref="AC279:AC281" si="172">+SUM(E279:AB279)*D279</f>
        <v>3.9999999999999969</v>
      </c>
    </row>
    <row r="280" spans="2:29" outlineLevel="1" x14ac:dyDescent="0.25">
      <c r="B280" s="16"/>
      <c r="C280" s="8" t="s">
        <v>47</v>
      </c>
      <c r="D280" s="8">
        <v>4</v>
      </c>
      <c r="E280" s="50">
        <f t="shared" ref="E280:AB280" si="173">+E220</f>
        <v>3.3281514565353124E-2</v>
      </c>
      <c r="F280" s="50">
        <f t="shared" si="173"/>
        <v>3.1140043873712407E-2</v>
      </c>
      <c r="G280" s="50">
        <f t="shared" si="173"/>
        <v>2.984335106750436E-2</v>
      </c>
      <c r="H280" s="50">
        <f t="shared" si="173"/>
        <v>2.9286927979133532E-2</v>
      </c>
      <c r="I280" s="50">
        <f t="shared" si="173"/>
        <v>2.9138028999542646E-2</v>
      </c>
      <c r="J280" s="50">
        <f t="shared" si="173"/>
        <v>3.0942883559119717E-2</v>
      </c>
      <c r="K280" s="50">
        <f t="shared" si="173"/>
        <v>3.4432484834348992E-2</v>
      </c>
      <c r="L280" s="50">
        <f t="shared" si="173"/>
        <v>3.8305304424032266E-2</v>
      </c>
      <c r="M280" s="50">
        <f t="shared" si="173"/>
        <v>4.1103790742913066E-2</v>
      </c>
      <c r="N280" s="50">
        <f t="shared" si="173"/>
        <v>4.2608444243851212E-2</v>
      </c>
      <c r="O280" s="50">
        <f t="shared" si="173"/>
        <v>4.3914681848814308E-2</v>
      </c>
      <c r="P280" s="50">
        <f t="shared" si="173"/>
        <v>4.5729867165388009E-2</v>
      </c>
      <c r="Q280" s="50">
        <f t="shared" si="173"/>
        <v>4.5741487779353565E-2</v>
      </c>
      <c r="R280" s="50">
        <f t="shared" si="173"/>
        <v>4.4277060725657284E-2</v>
      </c>
      <c r="S280" s="50">
        <f t="shared" si="173"/>
        <v>4.3144199391556254E-2</v>
      </c>
      <c r="T280" s="50">
        <f t="shared" si="173"/>
        <v>4.3279567369281124E-2</v>
      </c>
      <c r="U280" s="50">
        <f t="shared" si="173"/>
        <v>4.4109954506885138E-2</v>
      </c>
      <c r="V280" s="50">
        <f t="shared" si="173"/>
        <v>4.6298728840315946E-2</v>
      </c>
      <c r="W280" s="50">
        <f t="shared" si="173"/>
        <v>5.6176649878816001E-2</v>
      </c>
      <c r="X280" s="50">
        <f t="shared" si="173"/>
        <v>6.2194705000087863E-2</v>
      </c>
      <c r="Y280" s="50">
        <f t="shared" si="173"/>
        <v>5.7928891294023718E-2</v>
      </c>
      <c r="Z280" s="50">
        <f t="shared" si="173"/>
        <v>5.019499221712586E-2</v>
      </c>
      <c r="AA280" s="50">
        <f t="shared" si="173"/>
        <v>4.1853093029906328E-2</v>
      </c>
      <c r="AB280" s="50">
        <f t="shared" si="173"/>
        <v>3.507334666327714E-2</v>
      </c>
      <c r="AC280" s="8">
        <f t="shared" si="172"/>
        <v>3.9999999999999991</v>
      </c>
    </row>
    <row r="281" spans="2:29" outlineLevel="1" x14ac:dyDescent="0.25">
      <c r="B281" s="16"/>
      <c r="C281" s="8" t="s">
        <v>48</v>
      </c>
      <c r="D281" s="8">
        <v>1</v>
      </c>
      <c r="E281" s="50">
        <f t="shared" ref="E281:AB281" si="174">+E221</f>
        <v>3.367503361886829E-2</v>
      </c>
      <c r="F281" s="50">
        <f t="shared" si="174"/>
        <v>3.1245692535415936E-2</v>
      </c>
      <c r="G281" s="50">
        <f t="shared" si="174"/>
        <v>2.9861746203171599E-2</v>
      </c>
      <c r="H281" s="50">
        <f t="shared" si="174"/>
        <v>2.9235019370742008E-2</v>
      </c>
      <c r="I281" s="50">
        <f t="shared" si="174"/>
        <v>3.0186379118294998E-2</v>
      </c>
      <c r="J281" s="50">
        <f t="shared" si="174"/>
        <v>3.3123682717801174E-2</v>
      </c>
      <c r="K281" s="50">
        <f t="shared" si="174"/>
        <v>3.5563630818173868E-2</v>
      </c>
      <c r="L281" s="50">
        <f t="shared" si="174"/>
        <v>3.7375437025807548E-2</v>
      </c>
      <c r="M281" s="50">
        <f t="shared" si="174"/>
        <v>3.9557895894381336E-2</v>
      </c>
      <c r="N281" s="50">
        <f t="shared" si="174"/>
        <v>4.1330002492198488E-2</v>
      </c>
      <c r="O281" s="50">
        <f t="shared" si="174"/>
        <v>4.3273465010057272E-2</v>
      </c>
      <c r="P281" s="50">
        <f t="shared" si="174"/>
        <v>4.5278417057592932E-2</v>
      </c>
      <c r="Q281" s="50">
        <f t="shared" si="174"/>
        <v>4.5765189585786785E-2</v>
      </c>
      <c r="R281" s="50">
        <f t="shared" si="174"/>
        <v>4.421428774797561E-2</v>
      </c>
      <c r="S281" s="50">
        <f t="shared" si="174"/>
        <v>4.3245429527174986E-2</v>
      </c>
      <c r="T281" s="50">
        <f t="shared" si="174"/>
        <v>4.3554999005074702E-2</v>
      </c>
      <c r="U281" s="50">
        <f t="shared" si="174"/>
        <v>4.4435510161992771E-2</v>
      </c>
      <c r="V281" s="50">
        <f t="shared" si="174"/>
        <v>4.717219114348542E-2</v>
      </c>
      <c r="W281" s="50">
        <f t="shared" si="174"/>
        <v>5.6899741232983039E-2</v>
      </c>
      <c r="X281" s="50">
        <f t="shared" si="174"/>
        <v>6.1986738769463187E-2</v>
      </c>
      <c r="Y281" s="50">
        <f t="shared" si="174"/>
        <v>5.7208700429979269E-2</v>
      </c>
      <c r="Z281" s="50">
        <f t="shared" si="174"/>
        <v>4.9339560702577757E-2</v>
      </c>
      <c r="AA281" s="50">
        <f t="shared" si="174"/>
        <v>4.1368944501432053E-2</v>
      </c>
      <c r="AB281" s="50">
        <f t="shared" si="174"/>
        <v>3.5102305329568817E-2</v>
      </c>
      <c r="AC281" s="8">
        <f t="shared" si="172"/>
        <v>0.99999999999999978</v>
      </c>
    </row>
    <row r="282" spans="2:29" outlineLevel="1" x14ac:dyDescent="0.25">
      <c r="B282" s="12"/>
      <c r="C282" s="12" t="s">
        <v>15</v>
      </c>
      <c r="D282" s="12">
        <f>+SUM(D278:D281)</f>
        <v>30</v>
      </c>
      <c r="E282" s="19">
        <f>+SUMPRODUCT(E278:E281,$D278:$D281)</f>
        <v>0.90602538432230761</v>
      </c>
      <c r="F282" s="19">
        <f>+SUMPRODUCT(F278:F281,$D278:$D281)</f>
        <v>0.8517527895705661</v>
      </c>
      <c r="G282" s="19">
        <f t="shared" ref="G282:AB282" si="175">+SUMPRODUCT(G278:G281,$D278:$D281)</f>
        <v>0.82245897412495317</v>
      </c>
      <c r="H282" s="19">
        <f t="shared" si="175"/>
        <v>0.81906071659345536</v>
      </c>
      <c r="I282" s="19">
        <f t="shared" si="175"/>
        <v>0.87371993292494432</v>
      </c>
      <c r="J282" s="19">
        <f t="shared" si="175"/>
        <v>1.0112108802641735</v>
      </c>
      <c r="K282" s="19">
        <f t="shared" si="175"/>
        <v>1.1336758276950172</v>
      </c>
      <c r="L282" s="19">
        <f t="shared" si="175"/>
        <v>1.1777990377109473</v>
      </c>
      <c r="M282" s="19">
        <f t="shared" si="175"/>
        <v>1.2302781929316857</v>
      </c>
      <c r="N282" s="19">
        <f t="shared" si="175"/>
        <v>1.2694391674162742</v>
      </c>
      <c r="O282" s="19">
        <f t="shared" si="175"/>
        <v>1.3259848404854333</v>
      </c>
      <c r="P282" s="19">
        <f t="shared" si="175"/>
        <v>1.3876211183558078</v>
      </c>
      <c r="Q282" s="19">
        <f t="shared" si="175"/>
        <v>1.3683340680347749</v>
      </c>
      <c r="R282" s="19">
        <f t="shared" si="175"/>
        <v>1.3218034484473147</v>
      </c>
      <c r="S282" s="19">
        <f t="shared" si="175"/>
        <v>1.31836317644576</v>
      </c>
      <c r="T282" s="19">
        <f t="shared" si="175"/>
        <v>1.3427845979098627</v>
      </c>
      <c r="U282" s="19">
        <f t="shared" si="175"/>
        <v>1.3718731768982495</v>
      </c>
      <c r="V282" s="19">
        <f t="shared" si="175"/>
        <v>1.4332919518836773</v>
      </c>
      <c r="W282" s="19">
        <f t="shared" si="175"/>
        <v>1.7054832783507621</v>
      </c>
      <c r="X282" s="19">
        <f t="shared" si="175"/>
        <v>1.852126884490003</v>
      </c>
      <c r="Y282" s="19">
        <f t="shared" si="175"/>
        <v>1.7188675458229241</v>
      </c>
      <c r="Z282" s="19">
        <f t="shared" si="175"/>
        <v>1.5024205832411794</v>
      </c>
      <c r="AA282" s="19">
        <f t="shared" si="175"/>
        <v>1.2364930416247775</v>
      </c>
      <c r="AB282" s="19">
        <f t="shared" si="175"/>
        <v>1.0191313844551506</v>
      </c>
      <c r="AC282" s="12">
        <f>+SUM(E282:AB282)</f>
        <v>29.999999999999996</v>
      </c>
    </row>
    <row r="283" spans="2:29" outlineLevel="1" x14ac:dyDescent="0.25">
      <c r="B283" s="15">
        <f>+EDATE(B278,1)</f>
        <v>46569</v>
      </c>
      <c r="C283" s="8" t="s">
        <v>45</v>
      </c>
      <c r="D283" s="8">
        <v>20</v>
      </c>
      <c r="E283" s="50">
        <f t="shared" ref="E283:AB283" si="176">+E223</f>
        <v>2.9361257124838391E-2</v>
      </c>
      <c r="F283" s="50">
        <f t="shared" si="176"/>
        <v>2.7692710332229715E-2</v>
      </c>
      <c r="G283" s="50">
        <f t="shared" si="176"/>
        <v>2.6785161397696527E-2</v>
      </c>
      <c r="H283" s="50">
        <f t="shared" si="176"/>
        <v>2.6786989368939883E-2</v>
      </c>
      <c r="I283" s="50">
        <f t="shared" si="176"/>
        <v>2.9135775177511477E-2</v>
      </c>
      <c r="J283" s="50">
        <f t="shared" si="176"/>
        <v>3.4540443856715661E-2</v>
      </c>
      <c r="K283" s="50">
        <f t="shared" si="176"/>
        <v>3.8789035252325646E-2</v>
      </c>
      <c r="L283" s="50">
        <f t="shared" si="176"/>
        <v>3.957865839345593E-2</v>
      </c>
      <c r="M283" s="50">
        <f t="shared" si="176"/>
        <v>4.0957538271781398E-2</v>
      </c>
      <c r="N283" s="50">
        <f t="shared" si="176"/>
        <v>4.2166920044863825E-2</v>
      </c>
      <c r="O283" s="50">
        <f t="shared" si="176"/>
        <v>4.4150374939633218E-2</v>
      </c>
      <c r="P283" s="50">
        <f t="shared" si="176"/>
        <v>4.6294816466469102E-2</v>
      </c>
      <c r="Q283" s="50">
        <f t="shared" si="176"/>
        <v>4.5431875959152102E-2</v>
      </c>
      <c r="R283" s="50">
        <f t="shared" si="176"/>
        <v>4.3879728503346101E-2</v>
      </c>
      <c r="S283" s="50">
        <f t="shared" si="176"/>
        <v>4.4118506624640258E-2</v>
      </c>
      <c r="T283" s="50">
        <f t="shared" si="176"/>
        <v>4.5188432655351718E-2</v>
      </c>
      <c r="U283" s="50">
        <f t="shared" si="176"/>
        <v>4.624302558461979E-2</v>
      </c>
      <c r="V283" s="50">
        <f t="shared" si="176"/>
        <v>4.8247238962955179E-2</v>
      </c>
      <c r="W283" s="50">
        <f t="shared" si="176"/>
        <v>5.7096885328092907E-2</v>
      </c>
      <c r="X283" s="50">
        <f t="shared" si="176"/>
        <v>6.1739938045350239E-2</v>
      </c>
      <c r="Y283" s="50">
        <f t="shared" si="176"/>
        <v>5.7231881517227232E-2</v>
      </c>
      <c r="Z283" s="50">
        <f t="shared" si="176"/>
        <v>5.0129255438435008E-2</v>
      </c>
      <c r="AA283" s="50">
        <f t="shared" si="176"/>
        <v>4.1010488221716553E-2</v>
      </c>
      <c r="AB283" s="50">
        <f t="shared" si="176"/>
        <v>3.34430625326523E-2</v>
      </c>
      <c r="AC283" s="8">
        <f>+SUM(E283:AB283)*D283</f>
        <v>20.000000000000004</v>
      </c>
    </row>
    <row r="284" spans="2:29" outlineLevel="1" x14ac:dyDescent="0.25">
      <c r="B284" s="16"/>
      <c r="C284" s="8" t="s">
        <v>46</v>
      </c>
      <c r="D284" s="8">
        <v>5</v>
      </c>
      <c r="E284" s="50">
        <f t="shared" ref="E284:AB284" si="177">+E224</f>
        <v>3.0659473205105158E-2</v>
      </c>
      <c r="F284" s="50">
        <f t="shared" si="177"/>
        <v>2.8600001140869122E-2</v>
      </c>
      <c r="G284" s="50">
        <f t="shared" si="177"/>
        <v>2.7683858575034276E-2</v>
      </c>
      <c r="H284" s="50">
        <f t="shared" si="177"/>
        <v>2.7537802139610414E-2</v>
      </c>
      <c r="I284" s="50">
        <f t="shared" si="177"/>
        <v>2.8782539770184416E-2</v>
      </c>
      <c r="J284" s="50">
        <f t="shared" si="177"/>
        <v>3.2241585579716119E-2</v>
      </c>
      <c r="K284" s="50">
        <f t="shared" si="177"/>
        <v>3.645312931015221E-2</v>
      </c>
      <c r="L284" s="50">
        <f t="shared" si="177"/>
        <v>3.9012639181609042E-2</v>
      </c>
      <c r="M284" s="50">
        <f t="shared" si="177"/>
        <v>4.1549207589560662E-2</v>
      </c>
      <c r="N284" s="50">
        <f t="shared" si="177"/>
        <v>4.3042516751632572E-2</v>
      </c>
      <c r="O284" s="50">
        <f t="shared" si="177"/>
        <v>4.4973693586955334E-2</v>
      </c>
      <c r="P284" s="50">
        <f t="shared" si="177"/>
        <v>4.6808021710202923E-2</v>
      </c>
      <c r="Q284" s="50">
        <f t="shared" si="177"/>
        <v>4.6383383047344962E-2</v>
      </c>
      <c r="R284" s="50">
        <f t="shared" si="177"/>
        <v>4.4751654806610461E-2</v>
      </c>
      <c r="S284" s="50">
        <f t="shared" si="177"/>
        <v>4.4013077558728637E-2</v>
      </c>
      <c r="T284" s="50">
        <f t="shared" si="177"/>
        <v>4.428856091631931E-2</v>
      </c>
      <c r="U284" s="50">
        <f t="shared" si="177"/>
        <v>4.49735778579251E-2</v>
      </c>
      <c r="V284" s="50">
        <f t="shared" si="177"/>
        <v>4.6933206789217301E-2</v>
      </c>
      <c r="W284" s="50">
        <f t="shared" si="177"/>
        <v>5.6210586428141023E-2</v>
      </c>
      <c r="X284" s="50">
        <f t="shared" si="177"/>
        <v>6.1205656691958259E-2</v>
      </c>
      <c r="Y284" s="50">
        <f t="shared" si="177"/>
        <v>5.7018442088769522E-2</v>
      </c>
      <c r="Z284" s="50">
        <f t="shared" si="177"/>
        <v>4.9896672365740725E-2</v>
      </c>
      <c r="AA284" s="50">
        <f t="shared" si="177"/>
        <v>4.1622868086918119E-2</v>
      </c>
      <c r="AB284" s="50">
        <f t="shared" si="177"/>
        <v>3.5357844821693719E-2</v>
      </c>
      <c r="AC284" s="8">
        <f t="shared" ref="AC284:AC286" si="178">+SUM(E284:AB284)*D284</f>
        <v>4.9999999999999964</v>
      </c>
    </row>
    <row r="285" spans="2:29" outlineLevel="1" x14ac:dyDescent="0.25">
      <c r="B285" s="16"/>
      <c r="C285" s="8" t="s">
        <v>47</v>
      </c>
      <c r="D285" s="8">
        <v>4</v>
      </c>
      <c r="E285" s="50">
        <f t="shared" ref="E285:AB285" si="179">+E225</f>
        <v>3.3281514565353124E-2</v>
      </c>
      <c r="F285" s="50">
        <f t="shared" si="179"/>
        <v>3.1140043873712407E-2</v>
      </c>
      <c r="G285" s="50">
        <f t="shared" si="179"/>
        <v>2.984335106750436E-2</v>
      </c>
      <c r="H285" s="50">
        <f t="shared" si="179"/>
        <v>2.9286927979133532E-2</v>
      </c>
      <c r="I285" s="50">
        <f t="shared" si="179"/>
        <v>2.9138028999542646E-2</v>
      </c>
      <c r="J285" s="50">
        <f t="shared" si="179"/>
        <v>3.0942883559119717E-2</v>
      </c>
      <c r="K285" s="50">
        <f t="shared" si="179"/>
        <v>3.4432484834348992E-2</v>
      </c>
      <c r="L285" s="50">
        <f t="shared" si="179"/>
        <v>3.8305304424032266E-2</v>
      </c>
      <c r="M285" s="50">
        <f t="shared" si="179"/>
        <v>4.1103790742913066E-2</v>
      </c>
      <c r="N285" s="50">
        <f t="shared" si="179"/>
        <v>4.2608444243851212E-2</v>
      </c>
      <c r="O285" s="50">
        <f t="shared" si="179"/>
        <v>4.3914681848814308E-2</v>
      </c>
      <c r="P285" s="50">
        <f t="shared" si="179"/>
        <v>4.5729867165388009E-2</v>
      </c>
      <c r="Q285" s="50">
        <f t="shared" si="179"/>
        <v>4.5741487779353565E-2</v>
      </c>
      <c r="R285" s="50">
        <f t="shared" si="179"/>
        <v>4.4277060725657284E-2</v>
      </c>
      <c r="S285" s="50">
        <f t="shared" si="179"/>
        <v>4.3144199391556254E-2</v>
      </c>
      <c r="T285" s="50">
        <f t="shared" si="179"/>
        <v>4.3279567369281124E-2</v>
      </c>
      <c r="U285" s="50">
        <f t="shared" si="179"/>
        <v>4.4109954506885138E-2</v>
      </c>
      <c r="V285" s="50">
        <f t="shared" si="179"/>
        <v>4.6298728840315946E-2</v>
      </c>
      <c r="W285" s="50">
        <f t="shared" si="179"/>
        <v>5.6176649878816001E-2</v>
      </c>
      <c r="X285" s="50">
        <f t="shared" si="179"/>
        <v>6.2194705000087863E-2</v>
      </c>
      <c r="Y285" s="50">
        <f t="shared" si="179"/>
        <v>5.7928891294023718E-2</v>
      </c>
      <c r="Z285" s="50">
        <f t="shared" si="179"/>
        <v>5.019499221712586E-2</v>
      </c>
      <c r="AA285" s="50">
        <f t="shared" si="179"/>
        <v>4.1853093029906328E-2</v>
      </c>
      <c r="AB285" s="50">
        <f t="shared" si="179"/>
        <v>3.507334666327714E-2</v>
      </c>
      <c r="AC285" s="8">
        <f t="shared" si="178"/>
        <v>3.9999999999999991</v>
      </c>
    </row>
    <row r="286" spans="2:29" outlineLevel="1" x14ac:dyDescent="0.25">
      <c r="B286" s="16"/>
      <c r="C286" s="8" t="s">
        <v>48</v>
      </c>
      <c r="D286" s="8">
        <v>2</v>
      </c>
      <c r="E286" s="50">
        <f t="shared" ref="E286:AB286" si="180">+E226</f>
        <v>3.367503361886829E-2</v>
      </c>
      <c r="F286" s="50">
        <f t="shared" si="180"/>
        <v>3.1245692535415936E-2</v>
      </c>
      <c r="G286" s="50">
        <f t="shared" si="180"/>
        <v>2.9861746203171599E-2</v>
      </c>
      <c r="H286" s="50">
        <f t="shared" si="180"/>
        <v>2.9235019370742008E-2</v>
      </c>
      <c r="I286" s="50">
        <f t="shared" si="180"/>
        <v>3.0186379118294998E-2</v>
      </c>
      <c r="J286" s="50">
        <f t="shared" si="180"/>
        <v>3.3123682717801174E-2</v>
      </c>
      <c r="K286" s="50">
        <f t="shared" si="180"/>
        <v>3.5563630818173868E-2</v>
      </c>
      <c r="L286" s="50">
        <f t="shared" si="180"/>
        <v>3.7375437025807548E-2</v>
      </c>
      <c r="M286" s="50">
        <f t="shared" si="180"/>
        <v>3.9557895894381336E-2</v>
      </c>
      <c r="N286" s="50">
        <f t="shared" si="180"/>
        <v>4.1330002492198488E-2</v>
      </c>
      <c r="O286" s="50">
        <f t="shared" si="180"/>
        <v>4.3273465010057272E-2</v>
      </c>
      <c r="P286" s="50">
        <f t="shared" si="180"/>
        <v>4.5278417057592932E-2</v>
      </c>
      <c r="Q286" s="50">
        <f t="shared" si="180"/>
        <v>4.5765189585786785E-2</v>
      </c>
      <c r="R286" s="50">
        <f t="shared" si="180"/>
        <v>4.421428774797561E-2</v>
      </c>
      <c r="S286" s="50">
        <f t="shared" si="180"/>
        <v>4.3245429527174986E-2</v>
      </c>
      <c r="T286" s="50">
        <f t="shared" si="180"/>
        <v>4.3554999005074702E-2</v>
      </c>
      <c r="U286" s="50">
        <f t="shared" si="180"/>
        <v>4.4435510161992771E-2</v>
      </c>
      <c r="V286" s="50">
        <f t="shared" si="180"/>
        <v>4.717219114348542E-2</v>
      </c>
      <c r="W286" s="50">
        <f t="shared" si="180"/>
        <v>5.6899741232983039E-2</v>
      </c>
      <c r="X286" s="50">
        <f t="shared" si="180"/>
        <v>6.1986738769463187E-2</v>
      </c>
      <c r="Y286" s="50">
        <f t="shared" si="180"/>
        <v>5.7208700429979269E-2</v>
      </c>
      <c r="Z286" s="50">
        <f t="shared" si="180"/>
        <v>4.9339560702577757E-2</v>
      </c>
      <c r="AA286" s="50">
        <f t="shared" si="180"/>
        <v>4.1368944501432053E-2</v>
      </c>
      <c r="AB286" s="50">
        <f t="shared" si="180"/>
        <v>3.5102305329568817E-2</v>
      </c>
      <c r="AC286" s="8">
        <f t="shared" si="178"/>
        <v>1.9999999999999996</v>
      </c>
    </row>
    <row r="287" spans="2:29" outlineLevel="1" x14ac:dyDescent="0.25">
      <c r="B287" s="12"/>
      <c r="C287" s="12" t="s">
        <v>15</v>
      </c>
      <c r="D287" s="12">
        <f>+SUM(D283:D286)</f>
        <v>31</v>
      </c>
      <c r="E287" s="19">
        <f>+SUMPRODUCT(E283:E286,$D283:$D286)</f>
        <v>0.94099863402144279</v>
      </c>
      <c r="F287" s="19">
        <f>+SUMPRODUCT(F283:F286,$D283:$D286)</f>
        <v>0.88390577291462136</v>
      </c>
      <c r="G287" s="19">
        <f t="shared" ref="G287:AB287" si="181">+SUMPRODUCT(G283:G286,$D283:$D286)</f>
        <v>0.8532194175054626</v>
      </c>
      <c r="H287" s="19">
        <f t="shared" si="181"/>
        <v>0.84904654873486796</v>
      </c>
      <c r="I287" s="19">
        <f t="shared" si="181"/>
        <v>0.90355307663591211</v>
      </c>
      <c r="J287" s="19">
        <f t="shared" si="181"/>
        <v>1.0420357047049751</v>
      </c>
      <c r="K287" s="19">
        <f t="shared" si="181"/>
        <v>1.1669035525710176</v>
      </c>
      <c r="L287" s="19">
        <f t="shared" si="181"/>
        <v>1.2146084555249079</v>
      </c>
      <c r="M287" s="19">
        <f t="shared" si="181"/>
        <v>1.2704277581438459</v>
      </c>
      <c r="N287" s="19">
        <f t="shared" si="181"/>
        <v>1.3116447666152413</v>
      </c>
      <c r="O287" s="19">
        <f t="shared" si="181"/>
        <v>1.3700816241428129</v>
      </c>
      <c r="P287" s="19">
        <f t="shared" si="181"/>
        <v>1.4334127406571346</v>
      </c>
      <c r="Q287" s="19">
        <f t="shared" si="181"/>
        <v>1.4150507647087547</v>
      </c>
      <c r="R287" s="19">
        <f t="shared" si="181"/>
        <v>1.3668896624985547</v>
      </c>
      <c r="S287" s="19">
        <f t="shared" si="181"/>
        <v>1.3615031769070234</v>
      </c>
      <c r="T287" s="19">
        <f t="shared" si="181"/>
        <v>1.385439725175905</v>
      </c>
      <c r="U287" s="19">
        <f t="shared" si="181"/>
        <v>1.4150392393335474</v>
      </c>
      <c r="V287" s="19">
        <f t="shared" si="181"/>
        <v>1.4791501108534248</v>
      </c>
      <c r="W287" s="19">
        <f t="shared" si="181"/>
        <v>1.7614967206837933</v>
      </c>
      <c r="X287" s="19">
        <f t="shared" si="181"/>
        <v>1.9135793419060738</v>
      </c>
      <c r="Y287" s="19">
        <f t="shared" si="181"/>
        <v>1.7758628068244457</v>
      </c>
      <c r="Z287" s="19">
        <f t="shared" si="181"/>
        <v>1.5515275608710626</v>
      </c>
      <c r="AA287" s="19">
        <f t="shared" si="181"/>
        <v>1.2784743659914108</v>
      </c>
      <c r="AB287" s="19">
        <f t="shared" si="181"/>
        <v>1.0561484720737608</v>
      </c>
      <c r="AC287" s="12">
        <f>+SUM(E287:AB287)</f>
        <v>31.000000000000007</v>
      </c>
    </row>
    <row r="288" spans="2:29" outlineLevel="1" x14ac:dyDescent="0.25">
      <c r="B288" s="15">
        <f>+EDATE(B283,1)</f>
        <v>46600</v>
      </c>
      <c r="C288" s="8" t="s">
        <v>45</v>
      </c>
      <c r="D288" s="8">
        <v>21</v>
      </c>
      <c r="E288" s="50">
        <f t="shared" ref="E288:AB288" si="182">+E228</f>
        <v>2.9361257124838391E-2</v>
      </c>
      <c r="F288" s="50">
        <f t="shared" si="182"/>
        <v>2.7692710332229715E-2</v>
      </c>
      <c r="G288" s="50">
        <f t="shared" si="182"/>
        <v>2.6785161397696527E-2</v>
      </c>
      <c r="H288" s="50">
        <f t="shared" si="182"/>
        <v>2.6786989368939883E-2</v>
      </c>
      <c r="I288" s="50">
        <f t="shared" si="182"/>
        <v>2.9135775177511477E-2</v>
      </c>
      <c r="J288" s="50">
        <f t="shared" si="182"/>
        <v>3.4540443856715661E-2</v>
      </c>
      <c r="K288" s="50">
        <f t="shared" si="182"/>
        <v>3.8789035252325646E-2</v>
      </c>
      <c r="L288" s="50">
        <f t="shared" si="182"/>
        <v>3.957865839345593E-2</v>
      </c>
      <c r="M288" s="50">
        <f t="shared" si="182"/>
        <v>4.0957538271781398E-2</v>
      </c>
      <c r="N288" s="50">
        <f t="shared" si="182"/>
        <v>4.2166920044863825E-2</v>
      </c>
      <c r="O288" s="50">
        <f t="shared" si="182"/>
        <v>4.4150374939633218E-2</v>
      </c>
      <c r="P288" s="50">
        <f t="shared" si="182"/>
        <v>4.6294816466469102E-2</v>
      </c>
      <c r="Q288" s="50">
        <f t="shared" si="182"/>
        <v>4.5431875959152102E-2</v>
      </c>
      <c r="R288" s="50">
        <f t="shared" si="182"/>
        <v>4.3879728503346101E-2</v>
      </c>
      <c r="S288" s="50">
        <f t="shared" si="182"/>
        <v>4.4118506624640258E-2</v>
      </c>
      <c r="T288" s="50">
        <f t="shared" si="182"/>
        <v>4.5188432655351718E-2</v>
      </c>
      <c r="U288" s="50">
        <f t="shared" si="182"/>
        <v>4.624302558461979E-2</v>
      </c>
      <c r="V288" s="50">
        <f t="shared" si="182"/>
        <v>4.8247238962955179E-2</v>
      </c>
      <c r="W288" s="50">
        <f t="shared" si="182"/>
        <v>5.7096885328092907E-2</v>
      </c>
      <c r="X288" s="50">
        <f t="shared" si="182"/>
        <v>6.1739938045350239E-2</v>
      </c>
      <c r="Y288" s="50">
        <f t="shared" si="182"/>
        <v>5.7231881517227232E-2</v>
      </c>
      <c r="Z288" s="50">
        <f t="shared" si="182"/>
        <v>5.0129255438435008E-2</v>
      </c>
      <c r="AA288" s="50">
        <f t="shared" si="182"/>
        <v>4.1010488221716553E-2</v>
      </c>
      <c r="AB288" s="50">
        <f t="shared" si="182"/>
        <v>3.34430625326523E-2</v>
      </c>
      <c r="AC288" s="8">
        <f>+SUM(E288:AB288)*D288</f>
        <v>21.000000000000004</v>
      </c>
    </row>
    <row r="289" spans="2:29" outlineLevel="1" x14ac:dyDescent="0.25">
      <c r="B289" s="16"/>
      <c r="C289" s="8" t="s">
        <v>46</v>
      </c>
      <c r="D289" s="8">
        <v>3</v>
      </c>
      <c r="E289" s="50">
        <f t="shared" ref="E289:AB289" si="183">+E229</f>
        <v>3.0659473205105158E-2</v>
      </c>
      <c r="F289" s="50">
        <f t="shared" si="183"/>
        <v>2.8600001140869122E-2</v>
      </c>
      <c r="G289" s="50">
        <f t="shared" si="183"/>
        <v>2.7683858575034276E-2</v>
      </c>
      <c r="H289" s="50">
        <f t="shared" si="183"/>
        <v>2.7537802139610414E-2</v>
      </c>
      <c r="I289" s="50">
        <f t="shared" si="183"/>
        <v>2.8782539770184416E-2</v>
      </c>
      <c r="J289" s="50">
        <f t="shared" si="183"/>
        <v>3.2241585579716119E-2</v>
      </c>
      <c r="K289" s="50">
        <f t="shared" si="183"/>
        <v>3.645312931015221E-2</v>
      </c>
      <c r="L289" s="50">
        <f t="shared" si="183"/>
        <v>3.9012639181609042E-2</v>
      </c>
      <c r="M289" s="50">
        <f t="shared" si="183"/>
        <v>4.1549207589560662E-2</v>
      </c>
      <c r="N289" s="50">
        <f t="shared" si="183"/>
        <v>4.3042516751632572E-2</v>
      </c>
      <c r="O289" s="50">
        <f t="shared" si="183"/>
        <v>4.4973693586955334E-2</v>
      </c>
      <c r="P289" s="50">
        <f t="shared" si="183"/>
        <v>4.6808021710202923E-2</v>
      </c>
      <c r="Q289" s="50">
        <f t="shared" si="183"/>
        <v>4.6383383047344962E-2</v>
      </c>
      <c r="R289" s="50">
        <f t="shared" si="183"/>
        <v>4.4751654806610461E-2</v>
      </c>
      <c r="S289" s="50">
        <f t="shared" si="183"/>
        <v>4.4013077558728637E-2</v>
      </c>
      <c r="T289" s="50">
        <f t="shared" si="183"/>
        <v>4.428856091631931E-2</v>
      </c>
      <c r="U289" s="50">
        <f t="shared" si="183"/>
        <v>4.49735778579251E-2</v>
      </c>
      <c r="V289" s="50">
        <f t="shared" si="183"/>
        <v>4.6933206789217301E-2</v>
      </c>
      <c r="W289" s="50">
        <f t="shared" si="183"/>
        <v>5.6210586428141023E-2</v>
      </c>
      <c r="X289" s="50">
        <f t="shared" si="183"/>
        <v>6.1205656691958259E-2</v>
      </c>
      <c r="Y289" s="50">
        <f t="shared" si="183"/>
        <v>5.7018442088769522E-2</v>
      </c>
      <c r="Z289" s="50">
        <f t="shared" si="183"/>
        <v>4.9896672365740725E-2</v>
      </c>
      <c r="AA289" s="50">
        <f t="shared" si="183"/>
        <v>4.1622868086918119E-2</v>
      </c>
      <c r="AB289" s="50">
        <f t="shared" si="183"/>
        <v>3.5357844821693719E-2</v>
      </c>
      <c r="AC289" s="8">
        <f t="shared" ref="AC289:AC291" si="184">+SUM(E289:AB289)*D289</f>
        <v>2.9999999999999978</v>
      </c>
    </row>
    <row r="290" spans="2:29" outlineLevel="1" x14ac:dyDescent="0.25">
      <c r="B290" s="16"/>
      <c r="C290" s="8" t="s">
        <v>47</v>
      </c>
      <c r="D290" s="8">
        <v>5</v>
      </c>
      <c r="E290" s="50">
        <f t="shared" ref="E290:AB290" si="185">+E230</f>
        <v>3.3281514565353124E-2</v>
      </c>
      <c r="F290" s="50">
        <f t="shared" si="185"/>
        <v>3.1140043873712407E-2</v>
      </c>
      <c r="G290" s="50">
        <f t="shared" si="185"/>
        <v>2.984335106750436E-2</v>
      </c>
      <c r="H290" s="50">
        <f t="shared" si="185"/>
        <v>2.9286927979133532E-2</v>
      </c>
      <c r="I290" s="50">
        <f t="shared" si="185"/>
        <v>2.9138028999542646E-2</v>
      </c>
      <c r="J290" s="50">
        <f t="shared" si="185"/>
        <v>3.0942883559119717E-2</v>
      </c>
      <c r="K290" s="50">
        <f t="shared" si="185"/>
        <v>3.4432484834348992E-2</v>
      </c>
      <c r="L290" s="50">
        <f t="shared" si="185"/>
        <v>3.8305304424032266E-2</v>
      </c>
      <c r="M290" s="50">
        <f t="shared" si="185"/>
        <v>4.1103790742913066E-2</v>
      </c>
      <c r="N290" s="50">
        <f t="shared" si="185"/>
        <v>4.2608444243851212E-2</v>
      </c>
      <c r="O290" s="50">
        <f t="shared" si="185"/>
        <v>4.3914681848814308E-2</v>
      </c>
      <c r="P290" s="50">
        <f t="shared" si="185"/>
        <v>4.5729867165388009E-2</v>
      </c>
      <c r="Q290" s="50">
        <f t="shared" si="185"/>
        <v>4.5741487779353565E-2</v>
      </c>
      <c r="R290" s="50">
        <f t="shared" si="185"/>
        <v>4.4277060725657284E-2</v>
      </c>
      <c r="S290" s="50">
        <f t="shared" si="185"/>
        <v>4.3144199391556254E-2</v>
      </c>
      <c r="T290" s="50">
        <f t="shared" si="185"/>
        <v>4.3279567369281124E-2</v>
      </c>
      <c r="U290" s="50">
        <f t="shared" si="185"/>
        <v>4.4109954506885138E-2</v>
      </c>
      <c r="V290" s="50">
        <f t="shared" si="185"/>
        <v>4.6298728840315946E-2</v>
      </c>
      <c r="W290" s="50">
        <f t="shared" si="185"/>
        <v>5.6176649878816001E-2</v>
      </c>
      <c r="X290" s="50">
        <f t="shared" si="185"/>
        <v>6.2194705000087863E-2</v>
      </c>
      <c r="Y290" s="50">
        <f t="shared" si="185"/>
        <v>5.7928891294023718E-2</v>
      </c>
      <c r="Z290" s="50">
        <f t="shared" si="185"/>
        <v>5.019499221712586E-2</v>
      </c>
      <c r="AA290" s="50">
        <f t="shared" si="185"/>
        <v>4.1853093029906328E-2</v>
      </c>
      <c r="AB290" s="50">
        <f t="shared" si="185"/>
        <v>3.507334666327714E-2</v>
      </c>
      <c r="AC290" s="8">
        <f t="shared" si="184"/>
        <v>4.9999999999999991</v>
      </c>
    </row>
    <row r="291" spans="2:29" outlineLevel="1" x14ac:dyDescent="0.25">
      <c r="B291" s="16"/>
      <c r="C291" s="8" t="s">
        <v>48</v>
      </c>
      <c r="D291" s="8">
        <v>2</v>
      </c>
      <c r="E291" s="50">
        <f t="shared" ref="E291:AB291" si="186">+E231</f>
        <v>3.367503361886829E-2</v>
      </c>
      <c r="F291" s="50">
        <f t="shared" si="186"/>
        <v>3.1245692535415936E-2</v>
      </c>
      <c r="G291" s="50">
        <f t="shared" si="186"/>
        <v>2.9861746203171599E-2</v>
      </c>
      <c r="H291" s="50">
        <f t="shared" si="186"/>
        <v>2.9235019370742008E-2</v>
      </c>
      <c r="I291" s="50">
        <f t="shared" si="186"/>
        <v>3.0186379118294998E-2</v>
      </c>
      <c r="J291" s="50">
        <f t="shared" si="186"/>
        <v>3.3123682717801174E-2</v>
      </c>
      <c r="K291" s="50">
        <f t="shared" si="186"/>
        <v>3.5563630818173868E-2</v>
      </c>
      <c r="L291" s="50">
        <f t="shared" si="186"/>
        <v>3.7375437025807548E-2</v>
      </c>
      <c r="M291" s="50">
        <f t="shared" si="186"/>
        <v>3.9557895894381336E-2</v>
      </c>
      <c r="N291" s="50">
        <f t="shared" si="186"/>
        <v>4.1330002492198488E-2</v>
      </c>
      <c r="O291" s="50">
        <f t="shared" si="186"/>
        <v>4.3273465010057272E-2</v>
      </c>
      <c r="P291" s="50">
        <f t="shared" si="186"/>
        <v>4.5278417057592932E-2</v>
      </c>
      <c r="Q291" s="50">
        <f t="shared" si="186"/>
        <v>4.5765189585786785E-2</v>
      </c>
      <c r="R291" s="50">
        <f t="shared" si="186"/>
        <v>4.421428774797561E-2</v>
      </c>
      <c r="S291" s="50">
        <f t="shared" si="186"/>
        <v>4.3245429527174986E-2</v>
      </c>
      <c r="T291" s="50">
        <f t="shared" si="186"/>
        <v>4.3554999005074702E-2</v>
      </c>
      <c r="U291" s="50">
        <f t="shared" si="186"/>
        <v>4.4435510161992771E-2</v>
      </c>
      <c r="V291" s="50">
        <f t="shared" si="186"/>
        <v>4.717219114348542E-2</v>
      </c>
      <c r="W291" s="50">
        <f t="shared" si="186"/>
        <v>5.6899741232983039E-2</v>
      </c>
      <c r="X291" s="50">
        <f t="shared" si="186"/>
        <v>6.1986738769463187E-2</v>
      </c>
      <c r="Y291" s="50">
        <f t="shared" si="186"/>
        <v>5.7208700429979269E-2</v>
      </c>
      <c r="Z291" s="50">
        <f t="shared" si="186"/>
        <v>4.9339560702577757E-2</v>
      </c>
      <c r="AA291" s="50">
        <f t="shared" si="186"/>
        <v>4.1368944501432053E-2</v>
      </c>
      <c r="AB291" s="50">
        <f t="shared" si="186"/>
        <v>3.5102305329568817E-2</v>
      </c>
      <c r="AC291" s="8">
        <f t="shared" si="184"/>
        <v>1.9999999999999996</v>
      </c>
    </row>
    <row r="292" spans="2:29" outlineLevel="1" x14ac:dyDescent="0.25">
      <c r="B292" s="12"/>
      <c r="C292" s="12" t="s">
        <v>15</v>
      </c>
      <c r="D292" s="12">
        <f>+SUM(D288:D291)</f>
        <v>31</v>
      </c>
      <c r="E292" s="19">
        <f>+SUMPRODUCT(E288:E291,$D288:$D291)</f>
        <v>0.942322459301424</v>
      </c>
      <c r="F292" s="19">
        <f>+SUMPRODUCT(F288:F291,$D288:$D291)</f>
        <v>0.88553852483882534</v>
      </c>
      <c r="G292" s="19">
        <f t="shared" ref="G292:AB292" si="187">+SUMPRODUCT(G288:G291,$D288:$D291)</f>
        <v>0.85448021282059483</v>
      </c>
      <c r="H292" s="19">
        <f t="shared" si="187"/>
        <v>0.85004486180372052</v>
      </c>
      <c r="I292" s="19">
        <f t="shared" si="187"/>
        <v>0.90426180127259759</v>
      </c>
      <c r="J292" s="19">
        <f t="shared" si="187"/>
        <v>1.0430358609613781</v>
      </c>
      <c r="K292" s="19">
        <f t="shared" si="187"/>
        <v>1.1672188140373878</v>
      </c>
      <c r="L292" s="19">
        <f t="shared" si="187"/>
        <v>1.2144671399791782</v>
      </c>
      <c r="M292" s="19">
        <f t="shared" si="187"/>
        <v>1.2693906719794192</v>
      </c>
      <c r="N292" s="19">
        <f t="shared" si="187"/>
        <v>1.3103350974006911</v>
      </c>
      <c r="O292" s="19">
        <f t="shared" si="187"/>
        <v>1.3681992937573495</v>
      </c>
      <c r="P292" s="19">
        <f t="shared" si="187"/>
        <v>1.431821380868586</v>
      </c>
      <c r="Q292" s="19">
        <f t="shared" si="187"/>
        <v>1.4134573623525704</v>
      </c>
      <c r="R292" s="19">
        <f t="shared" si="187"/>
        <v>1.3655431421143371</v>
      </c>
      <c r="S292" s="19">
        <f t="shared" si="187"/>
        <v>1.3607397278057627</v>
      </c>
      <c r="T292" s="19">
        <f t="shared" si="187"/>
        <v>1.3853306033678994</v>
      </c>
      <c r="U292" s="19">
        <f t="shared" si="187"/>
        <v>1.415445063709202</v>
      </c>
      <c r="V292" s="19">
        <f t="shared" si="187"/>
        <v>1.4798296650782614</v>
      </c>
      <c r="W292" s="19">
        <f t="shared" si="187"/>
        <v>1.7623490830344202</v>
      </c>
      <c r="X292" s="19">
        <f t="shared" si="187"/>
        <v>1.9151026715675954</v>
      </c>
      <c r="Y292" s="19">
        <f t="shared" si="187"/>
        <v>1.7769866954581577</v>
      </c>
      <c r="Z292" s="19">
        <f t="shared" si="187"/>
        <v>1.5520584637951422</v>
      </c>
      <c r="AA292" s="19">
        <f t="shared" si="187"/>
        <v>1.2780922110691977</v>
      </c>
      <c r="AB292" s="19">
        <f t="shared" si="187"/>
        <v>1.0539491916263029</v>
      </c>
      <c r="AC292" s="12">
        <f>+SUM(E292:AB292)</f>
        <v>30.999999999999996</v>
      </c>
    </row>
    <row r="293" spans="2:29" outlineLevel="1" x14ac:dyDescent="0.25">
      <c r="B293" s="15">
        <f>+EDATE(B288,1)</f>
        <v>46631</v>
      </c>
      <c r="C293" s="8" t="s">
        <v>45</v>
      </c>
      <c r="D293" s="8">
        <v>22</v>
      </c>
      <c r="E293" s="50">
        <f t="shared" ref="E293:AB293" si="188">+E233</f>
        <v>2.9361257124838391E-2</v>
      </c>
      <c r="F293" s="50">
        <f t="shared" si="188"/>
        <v>2.7692710332229715E-2</v>
      </c>
      <c r="G293" s="50">
        <f t="shared" si="188"/>
        <v>2.6785161397696527E-2</v>
      </c>
      <c r="H293" s="50">
        <f t="shared" si="188"/>
        <v>2.6786989368939883E-2</v>
      </c>
      <c r="I293" s="50">
        <f t="shared" si="188"/>
        <v>2.9135775177511477E-2</v>
      </c>
      <c r="J293" s="50">
        <f t="shared" si="188"/>
        <v>3.4540443856715661E-2</v>
      </c>
      <c r="K293" s="50">
        <f t="shared" si="188"/>
        <v>3.8789035252325646E-2</v>
      </c>
      <c r="L293" s="50">
        <f t="shared" si="188"/>
        <v>3.957865839345593E-2</v>
      </c>
      <c r="M293" s="50">
        <f t="shared" si="188"/>
        <v>4.0957538271781398E-2</v>
      </c>
      <c r="N293" s="50">
        <f t="shared" si="188"/>
        <v>4.2166920044863825E-2</v>
      </c>
      <c r="O293" s="50">
        <f t="shared" si="188"/>
        <v>4.4150374939633218E-2</v>
      </c>
      <c r="P293" s="50">
        <f t="shared" si="188"/>
        <v>4.6294816466469102E-2</v>
      </c>
      <c r="Q293" s="50">
        <f t="shared" si="188"/>
        <v>4.5431875959152102E-2</v>
      </c>
      <c r="R293" s="50">
        <f t="shared" si="188"/>
        <v>4.3879728503346101E-2</v>
      </c>
      <c r="S293" s="50">
        <f t="shared" si="188"/>
        <v>4.4118506624640258E-2</v>
      </c>
      <c r="T293" s="50">
        <f t="shared" si="188"/>
        <v>4.5188432655351718E-2</v>
      </c>
      <c r="U293" s="50">
        <f t="shared" si="188"/>
        <v>4.624302558461979E-2</v>
      </c>
      <c r="V293" s="50">
        <f t="shared" si="188"/>
        <v>4.8247238962955179E-2</v>
      </c>
      <c r="W293" s="50">
        <f t="shared" si="188"/>
        <v>5.7096885328092907E-2</v>
      </c>
      <c r="X293" s="50">
        <f t="shared" si="188"/>
        <v>6.1739938045350239E-2</v>
      </c>
      <c r="Y293" s="50">
        <f t="shared" si="188"/>
        <v>5.7231881517227232E-2</v>
      </c>
      <c r="Z293" s="50">
        <f t="shared" si="188"/>
        <v>5.0129255438435008E-2</v>
      </c>
      <c r="AA293" s="50">
        <f t="shared" si="188"/>
        <v>4.1010488221716553E-2</v>
      </c>
      <c r="AB293" s="50">
        <f t="shared" si="188"/>
        <v>3.34430625326523E-2</v>
      </c>
      <c r="AC293" s="8">
        <f>+SUM(E293:AB293)*D293</f>
        <v>22.000000000000004</v>
      </c>
    </row>
    <row r="294" spans="2:29" outlineLevel="1" x14ac:dyDescent="0.25">
      <c r="B294" s="16"/>
      <c r="C294" s="8" t="s">
        <v>46</v>
      </c>
      <c r="D294" s="8">
        <v>4</v>
      </c>
      <c r="E294" s="50">
        <f t="shared" ref="E294:AB294" si="189">+E234</f>
        <v>3.0659473205105158E-2</v>
      </c>
      <c r="F294" s="50">
        <f t="shared" si="189"/>
        <v>2.8600001140869122E-2</v>
      </c>
      <c r="G294" s="50">
        <f t="shared" si="189"/>
        <v>2.7683858575034276E-2</v>
      </c>
      <c r="H294" s="50">
        <f t="shared" si="189"/>
        <v>2.7537802139610414E-2</v>
      </c>
      <c r="I294" s="50">
        <f t="shared" si="189"/>
        <v>2.8782539770184416E-2</v>
      </c>
      <c r="J294" s="50">
        <f t="shared" si="189"/>
        <v>3.2241585579716119E-2</v>
      </c>
      <c r="K294" s="50">
        <f t="shared" si="189"/>
        <v>3.645312931015221E-2</v>
      </c>
      <c r="L294" s="50">
        <f t="shared" si="189"/>
        <v>3.9012639181609042E-2</v>
      </c>
      <c r="M294" s="50">
        <f t="shared" si="189"/>
        <v>4.1549207589560662E-2</v>
      </c>
      <c r="N294" s="50">
        <f t="shared" si="189"/>
        <v>4.3042516751632572E-2</v>
      </c>
      <c r="O294" s="50">
        <f t="shared" si="189"/>
        <v>4.4973693586955334E-2</v>
      </c>
      <c r="P294" s="50">
        <f t="shared" si="189"/>
        <v>4.6808021710202923E-2</v>
      </c>
      <c r="Q294" s="50">
        <f t="shared" si="189"/>
        <v>4.6383383047344962E-2</v>
      </c>
      <c r="R294" s="50">
        <f t="shared" si="189"/>
        <v>4.4751654806610461E-2</v>
      </c>
      <c r="S294" s="50">
        <f t="shared" si="189"/>
        <v>4.4013077558728637E-2</v>
      </c>
      <c r="T294" s="50">
        <f t="shared" si="189"/>
        <v>4.428856091631931E-2</v>
      </c>
      <c r="U294" s="50">
        <f t="shared" si="189"/>
        <v>4.49735778579251E-2</v>
      </c>
      <c r="V294" s="50">
        <f t="shared" si="189"/>
        <v>4.6933206789217301E-2</v>
      </c>
      <c r="W294" s="50">
        <f t="shared" si="189"/>
        <v>5.6210586428141023E-2</v>
      </c>
      <c r="X294" s="50">
        <f t="shared" si="189"/>
        <v>6.1205656691958259E-2</v>
      </c>
      <c r="Y294" s="50">
        <f t="shared" si="189"/>
        <v>5.7018442088769522E-2</v>
      </c>
      <c r="Z294" s="50">
        <f t="shared" si="189"/>
        <v>4.9896672365740725E-2</v>
      </c>
      <c r="AA294" s="50">
        <f t="shared" si="189"/>
        <v>4.1622868086918119E-2</v>
      </c>
      <c r="AB294" s="50">
        <f t="shared" si="189"/>
        <v>3.5357844821693719E-2</v>
      </c>
      <c r="AC294" s="8">
        <f t="shared" ref="AC294:AC296" si="190">+SUM(E294:AB294)*D294</f>
        <v>3.9999999999999969</v>
      </c>
    </row>
    <row r="295" spans="2:29" outlineLevel="1" x14ac:dyDescent="0.25">
      <c r="B295" s="16"/>
      <c r="C295" s="8" t="s">
        <v>47</v>
      </c>
      <c r="D295" s="8">
        <v>4</v>
      </c>
      <c r="E295" s="50">
        <f t="shared" ref="E295:AB295" si="191">+E235</f>
        <v>3.3281514565353124E-2</v>
      </c>
      <c r="F295" s="50">
        <f t="shared" si="191"/>
        <v>3.1140043873712407E-2</v>
      </c>
      <c r="G295" s="50">
        <f t="shared" si="191"/>
        <v>2.984335106750436E-2</v>
      </c>
      <c r="H295" s="50">
        <f t="shared" si="191"/>
        <v>2.9286927979133532E-2</v>
      </c>
      <c r="I295" s="50">
        <f t="shared" si="191"/>
        <v>2.9138028999542646E-2</v>
      </c>
      <c r="J295" s="50">
        <f t="shared" si="191"/>
        <v>3.0942883559119717E-2</v>
      </c>
      <c r="K295" s="50">
        <f t="shared" si="191"/>
        <v>3.4432484834348992E-2</v>
      </c>
      <c r="L295" s="50">
        <f t="shared" si="191"/>
        <v>3.8305304424032266E-2</v>
      </c>
      <c r="M295" s="50">
        <f t="shared" si="191"/>
        <v>4.1103790742913066E-2</v>
      </c>
      <c r="N295" s="50">
        <f t="shared" si="191"/>
        <v>4.2608444243851212E-2</v>
      </c>
      <c r="O295" s="50">
        <f t="shared" si="191"/>
        <v>4.3914681848814308E-2</v>
      </c>
      <c r="P295" s="50">
        <f t="shared" si="191"/>
        <v>4.5729867165388009E-2</v>
      </c>
      <c r="Q295" s="50">
        <f t="shared" si="191"/>
        <v>4.5741487779353565E-2</v>
      </c>
      <c r="R295" s="50">
        <f t="shared" si="191"/>
        <v>4.4277060725657284E-2</v>
      </c>
      <c r="S295" s="50">
        <f t="shared" si="191"/>
        <v>4.3144199391556254E-2</v>
      </c>
      <c r="T295" s="50">
        <f t="shared" si="191"/>
        <v>4.3279567369281124E-2</v>
      </c>
      <c r="U295" s="50">
        <f t="shared" si="191"/>
        <v>4.4109954506885138E-2</v>
      </c>
      <c r="V295" s="50">
        <f t="shared" si="191"/>
        <v>4.6298728840315946E-2</v>
      </c>
      <c r="W295" s="50">
        <f t="shared" si="191"/>
        <v>5.6176649878816001E-2</v>
      </c>
      <c r="X295" s="50">
        <f t="shared" si="191"/>
        <v>6.2194705000087863E-2</v>
      </c>
      <c r="Y295" s="50">
        <f t="shared" si="191"/>
        <v>5.7928891294023718E-2</v>
      </c>
      <c r="Z295" s="50">
        <f t="shared" si="191"/>
        <v>5.019499221712586E-2</v>
      </c>
      <c r="AA295" s="50">
        <f t="shared" si="191"/>
        <v>4.1853093029906328E-2</v>
      </c>
      <c r="AB295" s="50">
        <f t="shared" si="191"/>
        <v>3.507334666327714E-2</v>
      </c>
      <c r="AC295" s="8">
        <f t="shared" si="190"/>
        <v>3.9999999999999991</v>
      </c>
    </row>
    <row r="296" spans="2:29" outlineLevel="1" x14ac:dyDescent="0.25">
      <c r="B296" s="16"/>
      <c r="C296" s="8" t="s">
        <v>48</v>
      </c>
      <c r="D296" s="8">
        <v>0</v>
      </c>
      <c r="E296" s="50">
        <f t="shared" ref="E296:AB296" si="192">+E236</f>
        <v>3.367503361886829E-2</v>
      </c>
      <c r="F296" s="50">
        <f t="shared" si="192"/>
        <v>3.1245692535415936E-2</v>
      </c>
      <c r="G296" s="50">
        <f t="shared" si="192"/>
        <v>2.9861746203171599E-2</v>
      </c>
      <c r="H296" s="50">
        <f t="shared" si="192"/>
        <v>2.9235019370742008E-2</v>
      </c>
      <c r="I296" s="50">
        <f t="shared" si="192"/>
        <v>3.0186379118294998E-2</v>
      </c>
      <c r="J296" s="50">
        <f t="shared" si="192"/>
        <v>3.3123682717801174E-2</v>
      </c>
      <c r="K296" s="50">
        <f t="shared" si="192"/>
        <v>3.5563630818173868E-2</v>
      </c>
      <c r="L296" s="50">
        <f t="shared" si="192"/>
        <v>3.7375437025807548E-2</v>
      </c>
      <c r="M296" s="50">
        <f t="shared" si="192"/>
        <v>3.9557895894381336E-2</v>
      </c>
      <c r="N296" s="50">
        <f t="shared" si="192"/>
        <v>4.1330002492198488E-2</v>
      </c>
      <c r="O296" s="50">
        <f t="shared" si="192"/>
        <v>4.3273465010057272E-2</v>
      </c>
      <c r="P296" s="50">
        <f t="shared" si="192"/>
        <v>4.5278417057592932E-2</v>
      </c>
      <c r="Q296" s="50">
        <f t="shared" si="192"/>
        <v>4.5765189585786785E-2</v>
      </c>
      <c r="R296" s="50">
        <f t="shared" si="192"/>
        <v>4.421428774797561E-2</v>
      </c>
      <c r="S296" s="50">
        <f t="shared" si="192"/>
        <v>4.3245429527174986E-2</v>
      </c>
      <c r="T296" s="50">
        <f t="shared" si="192"/>
        <v>4.3554999005074702E-2</v>
      </c>
      <c r="U296" s="50">
        <f t="shared" si="192"/>
        <v>4.4435510161992771E-2</v>
      </c>
      <c r="V296" s="50">
        <f t="shared" si="192"/>
        <v>4.717219114348542E-2</v>
      </c>
      <c r="W296" s="50">
        <f t="shared" si="192"/>
        <v>5.6899741232983039E-2</v>
      </c>
      <c r="X296" s="50">
        <f t="shared" si="192"/>
        <v>6.1986738769463187E-2</v>
      </c>
      <c r="Y296" s="50">
        <f t="shared" si="192"/>
        <v>5.7208700429979269E-2</v>
      </c>
      <c r="Z296" s="50">
        <f t="shared" si="192"/>
        <v>4.9339560702577757E-2</v>
      </c>
      <c r="AA296" s="50">
        <f t="shared" si="192"/>
        <v>4.1368944501432053E-2</v>
      </c>
      <c r="AB296" s="50">
        <f t="shared" si="192"/>
        <v>3.5102305329568817E-2</v>
      </c>
      <c r="AC296" s="8">
        <f t="shared" si="190"/>
        <v>0</v>
      </c>
    </row>
    <row r="297" spans="2:29" outlineLevel="1" x14ac:dyDescent="0.25">
      <c r="B297" s="12"/>
      <c r="C297" s="12" t="s">
        <v>15</v>
      </c>
      <c r="D297" s="12">
        <f>+SUM(D293:D296)</f>
        <v>30</v>
      </c>
      <c r="E297" s="19">
        <f>+SUMPRODUCT(E293:E296,$D293:$D296)</f>
        <v>0.90171160782827764</v>
      </c>
      <c r="F297" s="19">
        <f>+SUMPRODUCT(F293:F296,$D293:$D296)</f>
        <v>0.84819980736737988</v>
      </c>
      <c r="G297" s="19">
        <f t="shared" ref="G297:AB297" si="193">+SUMPRODUCT(G293:G296,$D293:$D296)</f>
        <v>0.81938238931947815</v>
      </c>
      <c r="H297" s="19">
        <f t="shared" si="193"/>
        <v>0.8166126865916532</v>
      </c>
      <c r="I297" s="19">
        <f t="shared" si="193"/>
        <v>0.87266932898416072</v>
      </c>
      <c r="J297" s="19">
        <f t="shared" si="193"/>
        <v>1.0126276414030879</v>
      </c>
      <c r="K297" s="19">
        <f t="shared" si="193"/>
        <v>1.1369012321291692</v>
      </c>
      <c r="L297" s="19">
        <f t="shared" si="193"/>
        <v>1.1800022590785955</v>
      </c>
      <c r="M297" s="19">
        <f t="shared" si="193"/>
        <v>1.2316778353090858</v>
      </c>
      <c r="N297" s="19">
        <f t="shared" si="193"/>
        <v>1.2702760849689394</v>
      </c>
      <c r="O297" s="19">
        <f t="shared" si="193"/>
        <v>1.3268617504150093</v>
      </c>
      <c r="P297" s="19">
        <f t="shared" si="193"/>
        <v>1.3886375177646839</v>
      </c>
      <c r="Q297" s="19">
        <f t="shared" si="193"/>
        <v>1.3680007544081403</v>
      </c>
      <c r="R297" s="19">
        <f t="shared" si="193"/>
        <v>1.3214688892026851</v>
      </c>
      <c r="S297" s="19">
        <f t="shared" si="193"/>
        <v>1.3192362535432252</v>
      </c>
      <c r="T297" s="19">
        <f t="shared" si="193"/>
        <v>1.3444180315601395</v>
      </c>
      <c r="U297" s="19">
        <f t="shared" si="193"/>
        <v>1.3736806923208764</v>
      </c>
      <c r="V297" s="19">
        <f t="shared" si="193"/>
        <v>1.434366999703147</v>
      </c>
      <c r="W297" s="19">
        <f t="shared" si="193"/>
        <v>1.7056804224458719</v>
      </c>
      <c r="X297" s="19">
        <f t="shared" si="193"/>
        <v>1.8518800837658898</v>
      </c>
      <c r="Y297" s="19">
        <f t="shared" si="193"/>
        <v>1.7188907269101723</v>
      </c>
      <c r="Z297" s="19">
        <f t="shared" si="193"/>
        <v>1.5032102779770367</v>
      </c>
      <c r="AA297" s="19">
        <f t="shared" si="193"/>
        <v>1.2361345853450618</v>
      </c>
      <c r="AB297" s="19">
        <f t="shared" si="193"/>
        <v>1.017472141658234</v>
      </c>
      <c r="AC297" s="12">
        <f>+SUM(E297:AB297)</f>
        <v>29.999999999999996</v>
      </c>
    </row>
    <row r="298" spans="2:29" outlineLevel="1" x14ac:dyDescent="0.25">
      <c r="B298" s="15">
        <f>+EDATE(B293,1)</f>
        <v>46661</v>
      </c>
      <c r="C298" s="8" t="s">
        <v>45</v>
      </c>
      <c r="D298" s="8">
        <v>20</v>
      </c>
      <c r="E298" s="50">
        <f t="shared" ref="E298:AB298" si="194">+E238</f>
        <v>2.9361257124838391E-2</v>
      </c>
      <c r="F298" s="50">
        <f t="shared" si="194"/>
        <v>2.7692710332229715E-2</v>
      </c>
      <c r="G298" s="50">
        <f t="shared" si="194"/>
        <v>2.6785161397696527E-2</v>
      </c>
      <c r="H298" s="50">
        <f t="shared" si="194"/>
        <v>2.6786989368939883E-2</v>
      </c>
      <c r="I298" s="50">
        <f t="shared" si="194"/>
        <v>2.9135775177511477E-2</v>
      </c>
      <c r="J298" s="50">
        <f t="shared" si="194"/>
        <v>3.4540443856715661E-2</v>
      </c>
      <c r="K298" s="50">
        <f t="shared" si="194"/>
        <v>3.8789035252325646E-2</v>
      </c>
      <c r="L298" s="50">
        <f t="shared" si="194"/>
        <v>3.957865839345593E-2</v>
      </c>
      <c r="M298" s="50">
        <f t="shared" si="194"/>
        <v>4.0957538271781398E-2</v>
      </c>
      <c r="N298" s="50">
        <f t="shared" si="194"/>
        <v>4.2166920044863825E-2</v>
      </c>
      <c r="O298" s="50">
        <f t="shared" si="194"/>
        <v>4.4150374939633218E-2</v>
      </c>
      <c r="P298" s="50">
        <f t="shared" si="194"/>
        <v>4.6294816466469102E-2</v>
      </c>
      <c r="Q298" s="50">
        <f t="shared" si="194"/>
        <v>4.5431875959152102E-2</v>
      </c>
      <c r="R298" s="50">
        <f t="shared" si="194"/>
        <v>4.3879728503346101E-2</v>
      </c>
      <c r="S298" s="50">
        <f t="shared" si="194"/>
        <v>4.4118506624640258E-2</v>
      </c>
      <c r="T298" s="50">
        <f t="shared" si="194"/>
        <v>4.5188432655351718E-2</v>
      </c>
      <c r="U298" s="50">
        <f t="shared" si="194"/>
        <v>4.624302558461979E-2</v>
      </c>
      <c r="V298" s="50">
        <f t="shared" si="194"/>
        <v>4.8247238962955179E-2</v>
      </c>
      <c r="W298" s="50">
        <f t="shared" si="194"/>
        <v>5.7096885328092907E-2</v>
      </c>
      <c r="X298" s="50">
        <f t="shared" si="194"/>
        <v>6.1739938045350239E-2</v>
      </c>
      <c r="Y298" s="50">
        <f t="shared" si="194"/>
        <v>5.7231881517227232E-2</v>
      </c>
      <c r="Z298" s="50">
        <f t="shared" si="194"/>
        <v>5.0129255438435008E-2</v>
      </c>
      <c r="AA298" s="50">
        <f t="shared" si="194"/>
        <v>4.1010488221716553E-2</v>
      </c>
      <c r="AB298" s="50">
        <f t="shared" si="194"/>
        <v>3.34430625326523E-2</v>
      </c>
      <c r="AC298" s="8">
        <f>+SUM(E298:AB298)*D298</f>
        <v>20.000000000000004</v>
      </c>
    </row>
    <row r="299" spans="2:29" outlineLevel="1" x14ac:dyDescent="0.25">
      <c r="B299" s="16"/>
      <c r="C299" s="8" t="s">
        <v>46</v>
      </c>
      <c r="D299" s="8">
        <v>5</v>
      </c>
      <c r="E299" s="50">
        <f t="shared" ref="E299:AB299" si="195">+E239</f>
        <v>3.0659473205105158E-2</v>
      </c>
      <c r="F299" s="50">
        <f t="shared" si="195"/>
        <v>2.8600001140869122E-2</v>
      </c>
      <c r="G299" s="50">
        <f t="shared" si="195"/>
        <v>2.7683858575034276E-2</v>
      </c>
      <c r="H299" s="50">
        <f t="shared" si="195"/>
        <v>2.7537802139610414E-2</v>
      </c>
      <c r="I299" s="50">
        <f t="shared" si="195"/>
        <v>2.8782539770184416E-2</v>
      </c>
      <c r="J299" s="50">
        <f t="shared" si="195"/>
        <v>3.2241585579716119E-2</v>
      </c>
      <c r="K299" s="50">
        <f t="shared" si="195"/>
        <v>3.645312931015221E-2</v>
      </c>
      <c r="L299" s="50">
        <f t="shared" si="195"/>
        <v>3.9012639181609042E-2</v>
      </c>
      <c r="M299" s="50">
        <f t="shared" si="195"/>
        <v>4.1549207589560662E-2</v>
      </c>
      <c r="N299" s="50">
        <f t="shared" si="195"/>
        <v>4.3042516751632572E-2</v>
      </c>
      <c r="O299" s="50">
        <f t="shared" si="195"/>
        <v>4.4973693586955334E-2</v>
      </c>
      <c r="P299" s="50">
        <f t="shared" si="195"/>
        <v>4.6808021710202923E-2</v>
      </c>
      <c r="Q299" s="50">
        <f t="shared" si="195"/>
        <v>4.6383383047344962E-2</v>
      </c>
      <c r="R299" s="50">
        <f t="shared" si="195"/>
        <v>4.4751654806610461E-2</v>
      </c>
      <c r="S299" s="50">
        <f t="shared" si="195"/>
        <v>4.4013077558728637E-2</v>
      </c>
      <c r="T299" s="50">
        <f t="shared" si="195"/>
        <v>4.428856091631931E-2</v>
      </c>
      <c r="U299" s="50">
        <f t="shared" si="195"/>
        <v>4.49735778579251E-2</v>
      </c>
      <c r="V299" s="50">
        <f t="shared" si="195"/>
        <v>4.6933206789217301E-2</v>
      </c>
      <c r="W299" s="50">
        <f t="shared" si="195"/>
        <v>5.6210586428141023E-2</v>
      </c>
      <c r="X299" s="50">
        <f t="shared" si="195"/>
        <v>6.1205656691958259E-2</v>
      </c>
      <c r="Y299" s="50">
        <f t="shared" si="195"/>
        <v>5.7018442088769522E-2</v>
      </c>
      <c r="Z299" s="50">
        <f t="shared" si="195"/>
        <v>4.9896672365740725E-2</v>
      </c>
      <c r="AA299" s="50">
        <f t="shared" si="195"/>
        <v>4.1622868086918119E-2</v>
      </c>
      <c r="AB299" s="50">
        <f t="shared" si="195"/>
        <v>3.5357844821693719E-2</v>
      </c>
      <c r="AC299" s="8">
        <f t="shared" ref="AC299:AC301" si="196">+SUM(E299:AB299)*D299</f>
        <v>4.9999999999999964</v>
      </c>
    </row>
    <row r="300" spans="2:29" outlineLevel="1" x14ac:dyDescent="0.25">
      <c r="B300" s="16"/>
      <c r="C300" s="8" t="s">
        <v>47</v>
      </c>
      <c r="D300" s="8">
        <v>5</v>
      </c>
      <c r="E300" s="50">
        <f t="shared" ref="E300:AB300" si="197">+E240</f>
        <v>3.3281514565353124E-2</v>
      </c>
      <c r="F300" s="50">
        <f t="shared" si="197"/>
        <v>3.1140043873712407E-2</v>
      </c>
      <c r="G300" s="50">
        <f t="shared" si="197"/>
        <v>2.984335106750436E-2</v>
      </c>
      <c r="H300" s="50">
        <f t="shared" si="197"/>
        <v>2.9286927979133532E-2</v>
      </c>
      <c r="I300" s="50">
        <f t="shared" si="197"/>
        <v>2.9138028999542646E-2</v>
      </c>
      <c r="J300" s="50">
        <f t="shared" si="197"/>
        <v>3.0942883559119717E-2</v>
      </c>
      <c r="K300" s="50">
        <f t="shared" si="197"/>
        <v>3.4432484834348992E-2</v>
      </c>
      <c r="L300" s="50">
        <f t="shared" si="197"/>
        <v>3.8305304424032266E-2</v>
      </c>
      <c r="M300" s="50">
        <f t="shared" si="197"/>
        <v>4.1103790742913066E-2</v>
      </c>
      <c r="N300" s="50">
        <f t="shared" si="197"/>
        <v>4.2608444243851212E-2</v>
      </c>
      <c r="O300" s="50">
        <f t="shared" si="197"/>
        <v>4.3914681848814308E-2</v>
      </c>
      <c r="P300" s="50">
        <f t="shared" si="197"/>
        <v>4.5729867165388009E-2</v>
      </c>
      <c r="Q300" s="50">
        <f t="shared" si="197"/>
        <v>4.5741487779353565E-2</v>
      </c>
      <c r="R300" s="50">
        <f t="shared" si="197"/>
        <v>4.4277060725657284E-2</v>
      </c>
      <c r="S300" s="50">
        <f t="shared" si="197"/>
        <v>4.3144199391556254E-2</v>
      </c>
      <c r="T300" s="50">
        <f t="shared" si="197"/>
        <v>4.3279567369281124E-2</v>
      </c>
      <c r="U300" s="50">
        <f t="shared" si="197"/>
        <v>4.4109954506885138E-2</v>
      </c>
      <c r="V300" s="50">
        <f t="shared" si="197"/>
        <v>4.6298728840315946E-2</v>
      </c>
      <c r="W300" s="50">
        <f t="shared" si="197"/>
        <v>5.6176649878816001E-2</v>
      </c>
      <c r="X300" s="50">
        <f t="shared" si="197"/>
        <v>6.2194705000087863E-2</v>
      </c>
      <c r="Y300" s="50">
        <f t="shared" si="197"/>
        <v>5.7928891294023718E-2</v>
      </c>
      <c r="Z300" s="50">
        <f t="shared" si="197"/>
        <v>5.019499221712586E-2</v>
      </c>
      <c r="AA300" s="50">
        <f t="shared" si="197"/>
        <v>4.1853093029906328E-2</v>
      </c>
      <c r="AB300" s="50">
        <f t="shared" si="197"/>
        <v>3.507334666327714E-2</v>
      </c>
      <c r="AC300" s="8">
        <f t="shared" si="196"/>
        <v>4.9999999999999991</v>
      </c>
    </row>
    <row r="301" spans="2:29" outlineLevel="1" x14ac:dyDescent="0.25">
      <c r="B301" s="16"/>
      <c r="C301" s="8" t="s">
        <v>48</v>
      </c>
      <c r="D301" s="8">
        <v>1</v>
      </c>
      <c r="E301" s="50">
        <f t="shared" ref="E301:AB301" si="198">+E241</f>
        <v>3.367503361886829E-2</v>
      </c>
      <c r="F301" s="50">
        <f t="shared" si="198"/>
        <v>3.1245692535415936E-2</v>
      </c>
      <c r="G301" s="50">
        <f t="shared" si="198"/>
        <v>2.9861746203171599E-2</v>
      </c>
      <c r="H301" s="50">
        <f t="shared" si="198"/>
        <v>2.9235019370742008E-2</v>
      </c>
      <c r="I301" s="50">
        <f t="shared" si="198"/>
        <v>3.0186379118294998E-2</v>
      </c>
      <c r="J301" s="50">
        <f t="shared" si="198"/>
        <v>3.3123682717801174E-2</v>
      </c>
      <c r="K301" s="50">
        <f t="shared" si="198"/>
        <v>3.5563630818173868E-2</v>
      </c>
      <c r="L301" s="50">
        <f t="shared" si="198"/>
        <v>3.7375437025807548E-2</v>
      </c>
      <c r="M301" s="50">
        <f t="shared" si="198"/>
        <v>3.9557895894381336E-2</v>
      </c>
      <c r="N301" s="50">
        <f t="shared" si="198"/>
        <v>4.1330002492198488E-2</v>
      </c>
      <c r="O301" s="50">
        <f t="shared" si="198"/>
        <v>4.3273465010057272E-2</v>
      </c>
      <c r="P301" s="50">
        <f t="shared" si="198"/>
        <v>4.5278417057592932E-2</v>
      </c>
      <c r="Q301" s="50">
        <f t="shared" si="198"/>
        <v>4.5765189585786785E-2</v>
      </c>
      <c r="R301" s="50">
        <f t="shared" si="198"/>
        <v>4.421428774797561E-2</v>
      </c>
      <c r="S301" s="50">
        <f t="shared" si="198"/>
        <v>4.3245429527174986E-2</v>
      </c>
      <c r="T301" s="50">
        <f t="shared" si="198"/>
        <v>4.3554999005074702E-2</v>
      </c>
      <c r="U301" s="50">
        <f t="shared" si="198"/>
        <v>4.4435510161992771E-2</v>
      </c>
      <c r="V301" s="50">
        <f t="shared" si="198"/>
        <v>4.717219114348542E-2</v>
      </c>
      <c r="W301" s="50">
        <f t="shared" si="198"/>
        <v>5.6899741232983039E-2</v>
      </c>
      <c r="X301" s="50">
        <f t="shared" si="198"/>
        <v>6.1986738769463187E-2</v>
      </c>
      <c r="Y301" s="50">
        <f t="shared" si="198"/>
        <v>5.7208700429979269E-2</v>
      </c>
      <c r="Z301" s="50">
        <f t="shared" si="198"/>
        <v>4.9339560702577757E-2</v>
      </c>
      <c r="AA301" s="50">
        <f t="shared" si="198"/>
        <v>4.1368944501432053E-2</v>
      </c>
      <c r="AB301" s="50">
        <f t="shared" si="198"/>
        <v>3.5102305329568817E-2</v>
      </c>
      <c r="AC301" s="8">
        <f t="shared" si="196"/>
        <v>0.99999999999999978</v>
      </c>
    </row>
    <row r="302" spans="2:29" outlineLevel="1" x14ac:dyDescent="0.25">
      <c r="B302" s="12"/>
      <c r="C302" s="12" t="s">
        <v>15</v>
      </c>
      <c r="D302" s="12">
        <f>+SUM(D298:D301)</f>
        <v>31</v>
      </c>
      <c r="E302" s="19">
        <f>+SUMPRODUCT(E298:E301,$D298:$D301)</f>
        <v>0.94060511496792754</v>
      </c>
      <c r="F302" s="19">
        <f>+SUMPRODUCT(F298:F301,$D298:$D301)</f>
        <v>0.88380012425291787</v>
      </c>
      <c r="G302" s="19">
        <f t="shared" ref="G302:AB302" si="199">+SUMPRODUCT(G298:G301,$D298:$D301)</f>
        <v>0.85320102236979534</v>
      </c>
      <c r="H302" s="19">
        <f t="shared" si="199"/>
        <v>0.84909845734325939</v>
      </c>
      <c r="I302" s="19">
        <f t="shared" si="199"/>
        <v>0.90250472651715985</v>
      </c>
      <c r="J302" s="19">
        <f t="shared" si="199"/>
        <v>1.0398549055462936</v>
      </c>
      <c r="K302" s="19">
        <f t="shared" si="199"/>
        <v>1.1657724065871928</v>
      </c>
      <c r="L302" s="19">
        <f t="shared" si="199"/>
        <v>1.2155383229231327</v>
      </c>
      <c r="M302" s="19">
        <f t="shared" si="199"/>
        <v>1.271973652992378</v>
      </c>
      <c r="N302" s="19">
        <f t="shared" si="199"/>
        <v>1.3129232083668938</v>
      </c>
      <c r="O302" s="19">
        <f t="shared" si="199"/>
        <v>1.3707228409815699</v>
      </c>
      <c r="P302" s="19">
        <f t="shared" si="199"/>
        <v>1.4338641907649297</v>
      </c>
      <c r="Q302" s="19">
        <f t="shared" si="199"/>
        <v>1.4150270629023214</v>
      </c>
      <c r="R302" s="19">
        <f t="shared" si="199"/>
        <v>1.3669524354762363</v>
      </c>
      <c r="S302" s="19">
        <f t="shared" si="199"/>
        <v>1.3614019467714047</v>
      </c>
      <c r="T302" s="19">
        <f t="shared" si="199"/>
        <v>1.3851642935401114</v>
      </c>
      <c r="U302" s="19">
        <f t="shared" si="199"/>
        <v>1.4147136836784397</v>
      </c>
      <c r="V302" s="19">
        <f t="shared" si="199"/>
        <v>1.4782766485502554</v>
      </c>
      <c r="W302" s="19">
        <f t="shared" si="199"/>
        <v>1.7607736293296263</v>
      </c>
      <c r="X302" s="19">
        <f t="shared" si="199"/>
        <v>1.9137873081366987</v>
      </c>
      <c r="Y302" s="19">
        <f t="shared" si="199"/>
        <v>1.7765829976884902</v>
      </c>
      <c r="Z302" s="19">
        <f t="shared" si="199"/>
        <v>1.5523829923856107</v>
      </c>
      <c r="AA302" s="19">
        <f t="shared" si="199"/>
        <v>1.2789585145198852</v>
      </c>
      <c r="AB302" s="19">
        <f t="shared" si="199"/>
        <v>1.0561195134074692</v>
      </c>
      <c r="AC302" s="12">
        <f>+SUM(E302:AB302)</f>
        <v>30.999999999999996</v>
      </c>
    </row>
    <row r="303" spans="2:29" outlineLevel="1" x14ac:dyDescent="0.25">
      <c r="B303" s="15">
        <f>+EDATE(B298,1)</f>
        <v>46692</v>
      </c>
      <c r="C303" s="8" t="s">
        <v>45</v>
      </c>
      <c r="D303" s="8">
        <v>20</v>
      </c>
      <c r="E303" s="50">
        <f t="shared" ref="E303:AB303" si="200">+E243</f>
        <v>2.9361257124838391E-2</v>
      </c>
      <c r="F303" s="50">
        <f t="shared" si="200"/>
        <v>2.7692710332229715E-2</v>
      </c>
      <c r="G303" s="50">
        <f t="shared" si="200"/>
        <v>2.6785161397696527E-2</v>
      </c>
      <c r="H303" s="50">
        <f t="shared" si="200"/>
        <v>2.6786989368939883E-2</v>
      </c>
      <c r="I303" s="50">
        <f t="shared" si="200"/>
        <v>2.9135775177511477E-2</v>
      </c>
      <c r="J303" s="50">
        <f t="shared" si="200"/>
        <v>3.4540443856715661E-2</v>
      </c>
      <c r="K303" s="50">
        <f t="shared" si="200"/>
        <v>3.8789035252325646E-2</v>
      </c>
      <c r="L303" s="50">
        <f t="shared" si="200"/>
        <v>3.957865839345593E-2</v>
      </c>
      <c r="M303" s="50">
        <f t="shared" si="200"/>
        <v>4.0957538271781398E-2</v>
      </c>
      <c r="N303" s="50">
        <f t="shared" si="200"/>
        <v>4.2166920044863825E-2</v>
      </c>
      <c r="O303" s="50">
        <f t="shared" si="200"/>
        <v>4.4150374939633218E-2</v>
      </c>
      <c r="P303" s="50">
        <f t="shared" si="200"/>
        <v>4.6294816466469102E-2</v>
      </c>
      <c r="Q303" s="50">
        <f t="shared" si="200"/>
        <v>4.5431875959152102E-2</v>
      </c>
      <c r="R303" s="50">
        <f t="shared" si="200"/>
        <v>4.3879728503346101E-2</v>
      </c>
      <c r="S303" s="50">
        <f t="shared" si="200"/>
        <v>4.4118506624640258E-2</v>
      </c>
      <c r="T303" s="50">
        <f t="shared" si="200"/>
        <v>4.5188432655351718E-2</v>
      </c>
      <c r="U303" s="50">
        <f t="shared" si="200"/>
        <v>4.624302558461979E-2</v>
      </c>
      <c r="V303" s="50">
        <f t="shared" si="200"/>
        <v>4.8247238962955179E-2</v>
      </c>
      <c r="W303" s="50">
        <f t="shared" si="200"/>
        <v>5.7096885328092907E-2</v>
      </c>
      <c r="X303" s="50">
        <f t="shared" si="200"/>
        <v>6.1739938045350239E-2</v>
      </c>
      <c r="Y303" s="50">
        <f t="shared" si="200"/>
        <v>5.7231881517227232E-2</v>
      </c>
      <c r="Z303" s="50">
        <f t="shared" si="200"/>
        <v>5.0129255438435008E-2</v>
      </c>
      <c r="AA303" s="50">
        <f t="shared" si="200"/>
        <v>4.1010488221716553E-2</v>
      </c>
      <c r="AB303" s="50">
        <f t="shared" si="200"/>
        <v>3.34430625326523E-2</v>
      </c>
      <c r="AC303" s="8">
        <f>+SUM(E303:AB303)*D303</f>
        <v>20.000000000000004</v>
      </c>
    </row>
    <row r="304" spans="2:29" outlineLevel="1" x14ac:dyDescent="0.25">
      <c r="B304" s="16"/>
      <c r="C304" s="8" t="s">
        <v>46</v>
      </c>
      <c r="D304" s="8">
        <v>4</v>
      </c>
      <c r="E304" s="50">
        <f t="shared" ref="E304:AB304" si="201">+E244</f>
        <v>3.0659473205105158E-2</v>
      </c>
      <c r="F304" s="50">
        <f t="shared" si="201"/>
        <v>2.8600001140869122E-2</v>
      </c>
      <c r="G304" s="50">
        <f t="shared" si="201"/>
        <v>2.7683858575034276E-2</v>
      </c>
      <c r="H304" s="50">
        <f t="shared" si="201"/>
        <v>2.7537802139610414E-2</v>
      </c>
      <c r="I304" s="50">
        <f t="shared" si="201"/>
        <v>2.8782539770184416E-2</v>
      </c>
      <c r="J304" s="50">
        <f t="shared" si="201"/>
        <v>3.2241585579716119E-2</v>
      </c>
      <c r="K304" s="50">
        <f t="shared" si="201"/>
        <v>3.645312931015221E-2</v>
      </c>
      <c r="L304" s="50">
        <f t="shared" si="201"/>
        <v>3.9012639181609042E-2</v>
      </c>
      <c r="M304" s="50">
        <f t="shared" si="201"/>
        <v>4.1549207589560662E-2</v>
      </c>
      <c r="N304" s="50">
        <f t="shared" si="201"/>
        <v>4.3042516751632572E-2</v>
      </c>
      <c r="O304" s="50">
        <f t="shared" si="201"/>
        <v>4.4973693586955334E-2</v>
      </c>
      <c r="P304" s="50">
        <f t="shared" si="201"/>
        <v>4.6808021710202923E-2</v>
      </c>
      <c r="Q304" s="50">
        <f t="shared" si="201"/>
        <v>4.6383383047344962E-2</v>
      </c>
      <c r="R304" s="50">
        <f t="shared" si="201"/>
        <v>4.4751654806610461E-2</v>
      </c>
      <c r="S304" s="50">
        <f t="shared" si="201"/>
        <v>4.4013077558728637E-2</v>
      </c>
      <c r="T304" s="50">
        <f t="shared" si="201"/>
        <v>4.428856091631931E-2</v>
      </c>
      <c r="U304" s="50">
        <f t="shared" si="201"/>
        <v>4.49735778579251E-2</v>
      </c>
      <c r="V304" s="50">
        <f t="shared" si="201"/>
        <v>4.6933206789217301E-2</v>
      </c>
      <c r="W304" s="50">
        <f t="shared" si="201"/>
        <v>5.6210586428141023E-2</v>
      </c>
      <c r="X304" s="50">
        <f t="shared" si="201"/>
        <v>6.1205656691958259E-2</v>
      </c>
      <c r="Y304" s="50">
        <f t="shared" si="201"/>
        <v>5.7018442088769522E-2</v>
      </c>
      <c r="Z304" s="50">
        <f t="shared" si="201"/>
        <v>4.9896672365740725E-2</v>
      </c>
      <c r="AA304" s="50">
        <f t="shared" si="201"/>
        <v>4.1622868086918119E-2</v>
      </c>
      <c r="AB304" s="50">
        <f t="shared" si="201"/>
        <v>3.5357844821693719E-2</v>
      </c>
      <c r="AC304" s="8">
        <f t="shared" ref="AC304:AC306" si="202">+SUM(E304:AB304)*D304</f>
        <v>3.9999999999999969</v>
      </c>
    </row>
    <row r="305" spans="2:29" outlineLevel="1" x14ac:dyDescent="0.25">
      <c r="B305" s="16"/>
      <c r="C305" s="8" t="s">
        <v>47</v>
      </c>
      <c r="D305" s="8">
        <v>4</v>
      </c>
      <c r="E305" s="50">
        <f t="shared" ref="E305:AB305" si="203">+E245</f>
        <v>3.3281514565353124E-2</v>
      </c>
      <c r="F305" s="50">
        <f t="shared" si="203"/>
        <v>3.1140043873712407E-2</v>
      </c>
      <c r="G305" s="50">
        <f t="shared" si="203"/>
        <v>2.984335106750436E-2</v>
      </c>
      <c r="H305" s="50">
        <f t="shared" si="203"/>
        <v>2.9286927979133532E-2</v>
      </c>
      <c r="I305" s="50">
        <f t="shared" si="203"/>
        <v>2.9138028999542646E-2</v>
      </c>
      <c r="J305" s="50">
        <f t="shared" si="203"/>
        <v>3.0942883559119717E-2</v>
      </c>
      <c r="K305" s="50">
        <f t="shared" si="203"/>
        <v>3.4432484834348992E-2</v>
      </c>
      <c r="L305" s="50">
        <f t="shared" si="203"/>
        <v>3.8305304424032266E-2</v>
      </c>
      <c r="M305" s="50">
        <f t="shared" si="203"/>
        <v>4.1103790742913066E-2</v>
      </c>
      <c r="N305" s="50">
        <f t="shared" si="203"/>
        <v>4.2608444243851212E-2</v>
      </c>
      <c r="O305" s="50">
        <f t="shared" si="203"/>
        <v>4.3914681848814308E-2</v>
      </c>
      <c r="P305" s="50">
        <f t="shared" si="203"/>
        <v>4.5729867165388009E-2</v>
      </c>
      <c r="Q305" s="50">
        <f t="shared" si="203"/>
        <v>4.5741487779353565E-2</v>
      </c>
      <c r="R305" s="50">
        <f t="shared" si="203"/>
        <v>4.4277060725657284E-2</v>
      </c>
      <c r="S305" s="50">
        <f t="shared" si="203"/>
        <v>4.3144199391556254E-2</v>
      </c>
      <c r="T305" s="50">
        <f t="shared" si="203"/>
        <v>4.3279567369281124E-2</v>
      </c>
      <c r="U305" s="50">
        <f t="shared" si="203"/>
        <v>4.4109954506885138E-2</v>
      </c>
      <c r="V305" s="50">
        <f t="shared" si="203"/>
        <v>4.6298728840315946E-2</v>
      </c>
      <c r="W305" s="50">
        <f t="shared" si="203"/>
        <v>5.6176649878816001E-2</v>
      </c>
      <c r="X305" s="50">
        <f t="shared" si="203"/>
        <v>6.2194705000087863E-2</v>
      </c>
      <c r="Y305" s="50">
        <f t="shared" si="203"/>
        <v>5.7928891294023718E-2</v>
      </c>
      <c r="Z305" s="50">
        <f t="shared" si="203"/>
        <v>5.019499221712586E-2</v>
      </c>
      <c r="AA305" s="50">
        <f t="shared" si="203"/>
        <v>4.1853093029906328E-2</v>
      </c>
      <c r="AB305" s="50">
        <f t="shared" si="203"/>
        <v>3.507334666327714E-2</v>
      </c>
      <c r="AC305" s="8">
        <f t="shared" si="202"/>
        <v>3.9999999999999991</v>
      </c>
    </row>
    <row r="306" spans="2:29" outlineLevel="1" x14ac:dyDescent="0.25">
      <c r="B306" s="16"/>
      <c r="C306" s="8" t="s">
        <v>48</v>
      </c>
      <c r="D306" s="8">
        <v>2</v>
      </c>
      <c r="E306" s="50">
        <f t="shared" ref="E306:AB306" si="204">+E246</f>
        <v>3.367503361886829E-2</v>
      </c>
      <c r="F306" s="50">
        <f t="shared" si="204"/>
        <v>3.1245692535415936E-2</v>
      </c>
      <c r="G306" s="50">
        <f t="shared" si="204"/>
        <v>2.9861746203171599E-2</v>
      </c>
      <c r="H306" s="50">
        <f t="shared" si="204"/>
        <v>2.9235019370742008E-2</v>
      </c>
      <c r="I306" s="50">
        <f t="shared" si="204"/>
        <v>3.0186379118294998E-2</v>
      </c>
      <c r="J306" s="50">
        <f t="shared" si="204"/>
        <v>3.3123682717801174E-2</v>
      </c>
      <c r="K306" s="50">
        <f t="shared" si="204"/>
        <v>3.5563630818173868E-2</v>
      </c>
      <c r="L306" s="50">
        <f t="shared" si="204"/>
        <v>3.7375437025807548E-2</v>
      </c>
      <c r="M306" s="50">
        <f t="shared" si="204"/>
        <v>3.9557895894381336E-2</v>
      </c>
      <c r="N306" s="50">
        <f t="shared" si="204"/>
        <v>4.1330002492198488E-2</v>
      </c>
      <c r="O306" s="50">
        <f t="shared" si="204"/>
        <v>4.3273465010057272E-2</v>
      </c>
      <c r="P306" s="50">
        <f t="shared" si="204"/>
        <v>4.5278417057592932E-2</v>
      </c>
      <c r="Q306" s="50">
        <f t="shared" si="204"/>
        <v>4.5765189585786785E-2</v>
      </c>
      <c r="R306" s="50">
        <f t="shared" si="204"/>
        <v>4.421428774797561E-2</v>
      </c>
      <c r="S306" s="50">
        <f t="shared" si="204"/>
        <v>4.3245429527174986E-2</v>
      </c>
      <c r="T306" s="50">
        <f t="shared" si="204"/>
        <v>4.3554999005074702E-2</v>
      </c>
      <c r="U306" s="50">
        <f t="shared" si="204"/>
        <v>4.4435510161992771E-2</v>
      </c>
      <c r="V306" s="50">
        <f t="shared" si="204"/>
        <v>4.717219114348542E-2</v>
      </c>
      <c r="W306" s="50">
        <f t="shared" si="204"/>
        <v>5.6899741232983039E-2</v>
      </c>
      <c r="X306" s="50">
        <f t="shared" si="204"/>
        <v>6.1986738769463187E-2</v>
      </c>
      <c r="Y306" s="50">
        <f t="shared" si="204"/>
        <v>5.7208700429979269E-2</v>
      </c>
      <c r="Z306" s="50">
        <f t="shared" si="204"/>
        <v>4.9339560702577757E-2</v>
      </c>
      <c r="AA306" s="50">
        <f t="shared" si="204"/>
        <v>4.1368944501432053E-2</v>
      </c>
      <c r="AB306" s="50">
        <f t="shared" si="204"/>
        <v>3.5102305329568817E-2</v>
      </c>
      <c r="AC306" s="8">
        <f t="shared" si="202"/>
        <v>1.9999999999999996</v>
      </c>
    </row>
    <row r="307" spans="2:29" outlineLevel="1" x14ac:dyDescent="0.25">
      <c r="B307" s="12"/>
      <c r="C307" s="12" t="s">
        <v>15</v>
      </c>
      <c r="D307" s="12">
        <f>+SUM(D303:D306)</f>
        <v>30</v>
      </c>
      <c r="E307" s="19">
        <f>+SUMPRODUCT(E303:E306,$D303:$D306)</f>
        <v>0.91033916081633748</v>
      </c>
      <c r="F307" s="19">
        <f>+SUMPRODUCT(F303:F306,$D303:$D306)</f>
        <v>0.85530577177375222</v>
      </c>
      <c r="G307" s="19">
        <f t="shared" ref="G307:AB307" si="205">+SUMPRODUCT(G303:G306,$D303:$D306)</f>
        <v>0.82553555893042829</v>
      </c>
      <c r="H307" s="19">
        <f t="shared" si="205"/>
        <v>0.82150874659525752</v>
      </c>
      <c r="I307" s="19">
        <f t="shared" si="205"/>
        <v>0.8747705368657277</v>
      </c>
      <c r="J307" s="19">
        <f t="shared" si="205"/>
        <v>1.0097941191252591</v>
      </c>
      <c r="K307" s="19">
        <f t="shared" si="205"/>
        <v>1.1304504232608654</v>
      </c>
      <c r="L307" s="19">
        <f t="shared" si="205"/>
        <v>1.1755958163432989</v>
      </c>
      <c r="M307" s="19">
        <f t="shared" si="205"/>
        <v>1.2288785505542854</v>
      </c>
      <c r="N307" s="19">
        <f t="shared" si="205"/>
        <v>1.2686022498636089</v>
      </c>
      <c r="O307" s="19">
        <f t="shared" si="205"/>
        <v>1.3251079305558575</v>
      </c>
      <c r="P307" s="19">
        <f t="shared" si="205"/>
        <v>1.3866047189469317</v>
      </c>
      <c r="Q307" s="19">
        <f t="shared" si="205"/>
        <v>1.3686673816614097</v>
      </c>
      <c r="R307" s="19">
        <f t="shared" si="205"/>
        <v>1.3221380076919442</v>
      </c>
      <c r="S307" s="19">
        <f t="shared" si="205"/>
        <v>1.317490099348295</v>
      </c>
      <c r="T307" s="19">
        <f t="shared" si="205"/>
        <v>1.3411511642595855</v>
      </c>
      <c r="U307" s="19">
        <f t="shared" si="205"/>
        <v>1.3700656614756224</v>
      </c>
      <c r="V307" s="19">
        <f t="shared" si="205"/>
        <v>1.4322169040642074</v>
      </c>
      <c r="W307" s="19">
        <f t="shared" si="205"/>
        <v>1.7052861342556522</v>
      </c>
      <c r="X307" s="19">
        <f t="shared" si="205"/>
        <v>1.8523736852141155</v>
      </c>
      <c r="Y307" s="19">
        <f t="shared" si="205"/>
        <v>1.7188443647356764</v>
      </c>
      <c r="Z307" s="19">
        <f t="shared" si="205"/>
        <v>1.501630888505322</v>
      </c>
      <c r="AA307" s="19">
        <f t="shared" si="205"/>
        <v>1.2368514979044929</v>
      </c>
      <c r="AB307" s="19">
        <f t="shared" si="205"/>
        <v>1.020790627252067</v>
      </c>
      <c r="AC307" s="12">
        <f>+SUM(E307:AB307)</f>
        <v>30</v>
      </c>
    </row>
    <row r="308" spans="2:29" outlineLevel="1" x14ac:dyDescent="0.25">
      <c r="B308" s="15">
        <f>+EDATE(B303,1)</f>
        <v>46722</v>
      </c>
      <c r="C308" s="8" t="s">
        <v>45</v>
      </c>
      <c r="D308" s="8">
        <v>22</v>
      </c>
      <c r="E308" s="50">
        <f t="shared" ref="E308:AB308" si="206">+E248</f>
        <v>2.9361257124838391E-2</v>
      </c>
      <c r="F308" s="50">
        <f t="shared" si="206"/>
        <v>2.7692710332229715E-2</v>
      </c>
      <c r="G308" s="50">
        <f t="shared" si="206"/>
        <v>2.6785161397696527E-2</v>
      </c>
      <c r="H308" s="50">
        <f t="shared" si="206"/>
        <v>2.6786989368939883E-2</v>
      </c>
      <c r="I308" s="50">
        <f t="shared" si="206"/>
        <v>2.9135775177511477E-2</v>
      </c>
      <c r="J308" s="50">
        <f t="shared" si="206"/>
        <v>3.4540443856715661E-2</v>
      </c>
      <c r="K308" s="50">
        <f t="shared" si="206"/>
        <v>3.8789035252325646E-2</v>
      </c>
      <c r="L308" s="50">
        <f t="shared" si="206"/>
        <v>3.957865839345593E-2</v>
      </c>
      <c r="M308" s="50">
        <f t="shared" si="206"/>
        <v>4.0957538271781398E-2</v>
      </c>
      <c r="N308" s="50">
        <f t="shared" si="206"/>
        <v>4.2166920044863825E-2</v>
      </c>
      <c r="O308" s="50">
        <f t="shared" si="206"/>
        <v>4.4150374939633218E-2</v>
      </c>
      <c r="P308" s="50">
        <f t="shared" si="206"/>
        <v>4.6294816466469102E-2</v>
      </c>
      <c r="Q308" s="50">
        <f t="shared" si="206"/>
        <v>4.5431875959152102E-2</v>
      </c>
      <c r="R308" s="50">
        <f t="shared" si="206"/>
        <v>4.3879728503346101E-2</v>
      </c>
      <c r="S308" s="50">
        <f t="shared" si="206"/>
        <v>4.4118506624640258E-2</v>
      </c>
      <c r="T308" s="50">
        <f t="shared" si="206"/>
        <v>4.5188432655351718E-2</v>
      </c>
      <c r="U308" s="50">
        <f t="shared" si="206"/>
        <v>4.624302558461979E-2</v>
      </c>
      <c r="V308" s="50">
        <f t="shared" si="206"/>
        <v>4.8247238962955179E-2</v>
      </c>
      <c r="W308" s="50">
        <f t="shared" si="206"/>
        <v>5.7096885328092907E-2</v>
      </c>
      <c r="X308" s="50">
        <f t="shared" si="206"/>
        <v>6.1739938045350239E-2</v>
      </c>
      <c r="Y308" s="50">
        <f t="shared" si="206"/>
        <v>5.7231881517227232E-2</v>
      </c>
      <c r="Z308" s="50">
        <f t="shared" si="206"/>
        <v>5.0129255438435008E-2</v>
      </c>
      <c r="AA308" s="50">
        <f t="shared" si="206"/>
        <v>4.1010488221716553E-2</v>
      </c>
      <c r="AB308" s="50">
        <f t="shared" si="206"/>
        <v>3.34430625326523E-2</v>
      </c>
      <c r="AC308" s="8">
        <f>+SUM(E308:AB308)*D308</f>
        <v>22.000000000000004</v>
      </c>
    </row>
    <row r="309" spans="2:29" outlineLevel="1" x14ac:dyDescent="0.25">
      <c r="B309" s="16"/>
      <c r="C309" s="8" t="s">
        <v>46</v>
      </c>
      <c r="D309" s="8">
        <v>3</v>
      </c>
      <c r="E309" s="50">
        <f t="shared" ref="E309:AB309" si="207">+E249</f>
        <v>3.0659473205105158E-2</v>
      </c>
      <c r="F309" s="50">
        <f t="shared" si="207"/>
        <v>2.8600001140869122E-2</v>
      </c>
      <c r="G309" s="50">
        <f t="shared" si="207"/>
        <v>2.7683858575034276E-2</v>
      </c>
      <c r="H309" s="50">
        <f t="shared" si="207"/>
        <v>2.7537802139610414E-2</v>
      </c>
      <c r="I309" s="50">
        <f t="shared" si="207"/>
        <v>2.8782539770184416E-2</v>
      </c>
      <c r="J309" s="50">
        <f t="shared" si="207"/>
        <v>3.2241585579716119E-2</v>
      </c>
      <c r="K309" s="50">
        <f t="shared" si="207"/>
        <v>3.645312931015221E-2</v>
      </c>
      <c r="L309" s="50">
        <f t="shared" si="207"/>
        <v>3.9012639181609042E-2</v>
      </c>
      <c r="M309" s="50">
        <f t="shared" si="207"/>
        <v>4.1549207589560662E-2</v>
      </c>
      <c r="N309" s="50">
        <f t="shared" si="207"/>
        <v>4.3042516751632572E-2</v>
      </c>
      <c r="O309" s="50">
        <f t="shared" si="207"/>
        <v>4.4973693586955334E-2</v>
      </c>
      <c r="P309" s="50">
        <f t="shared" si="207"/>
        <v>4.6808021710202923E-2</v>
      </c>
      <c r="Q309" s="50">
        <f t="shared" si="207"/>
        <v>4.6383383047344962E-2</v>
      </c>
      <c r="R309" s="50">
        <f t="shared" si="207"/>
        <v>4.4751654806610461E-2</v>
      </c>
      <c r="S309" s="50">
        <f t="shared" si="207"/>
        <v>4.4013077558728637E-2</v>
      </c>
      <c r="T309" s="50">
        <f t="shared" si="207"/>
        <v>4.428856091631931E-2</v>
      </c>
      <c r="U309" s="50">
        <f t="shared" si="207"/>
        <v>4.49735778579251E-2</v>
      </c>
      <c r="V309" s="50">
        <f t="shared" si="207"/>
        <v>4.6933206789217301E-2</v>
      </c>
      <c r="W309" s="50">
        <f t="shared" si="207"/>
        <v>5.6210586428141023E-2</v>
      </c>
      <c r="X309" s="50">
        <f t="shared" si="207"/>
        <v>6.1205656691958259E-2</v>
      </c>
      <c r="Y309" s="50">
        <f t="shared" si="207"/>
        <v>5.7018442088769522E-2</v>
      </c>
      <c r="Z309" s="50">
        <f t="shared" si="207"/>
        <v>4.9896672365740725E-2</v>
      </c>
      <c r="AA309" s="50">
        <f t="shared" si="207"/>
        <v>4.1622868086918119E-2</v>
      </c>
      <c r="AB309" s="50">
        <f t="shared" si="207"/>
        <v>3.5357844821693719E-2</v>
      </c>
      <c r="AC309" s="8">
        <f t="shared" ref="AC309:AC311" si="208">+SUM(E309:AB309)*D309</f>
        <v>2.9999999999999978</v>
      </c>
    </row>
    <row r="310" spans="2:29" outlineLevel="1" x14ac:dyDescent="0.25">
      <c r="B310" s="16"/>
      <c r="C310" s="8" t="s">
        <v>47</v>
      </c>
      <c r="D310" s="8">
        <v>4</v>
      </c>
      <c r="E310" s="50">
        <f t="shared" ref="E310:AB310" si="209">+E250</f>
        <v>3.3281514565353124E-2</v>
      </c>
      <c r="F310" s="50">
        <f t="shared" si="209"/>
        <v>3.1140043873712407E-2</v>
      </c>
      <c r="G310" s="50">
        <f t="shared" si="209"/>
        <v>2.984335106750436E-2</v>
      </c>
      <c r="H310" s="50">
        <f t="shared" si="209"/>
        <v>2.9286927979133532E-2</v>
      </c>
      <c r="I310" s="50">
        <f t="shared" si="209"/>
        <v>2.9138028999542646E-2</v>
      </c>
      <c r="J310" s="50">
        <f t="shared" si="209"/>
        <v>3.0942883559119717E-2</v>
      </c>
      <c r="K310" s="50">
        <f t="shared" si="209"/>
        <v>3.4432484834348992E-2</v>
      </c>
      <c r="L310" s="50">
        <f t="shared" si="209"/>
        <v>3.8305304424032266E-2</v>
      </c>
      <c r="M310" s="50">
        <f t="shared" si="209"/>
        <v>4.1103790742913066E-2</v>
      </c>
      <c r="N310" s="50">
        <f t="shared" si="209"/>
        <v>4.2608444243851212E-2</v>
      </c>
      <c r="O310" s="50">
        <f t="shared" si="209"/>
        <v>4.3914681848814308E-2</v>
      </c>
      <c r="P310" s="50">
        <f t="shared" si="209"/>
        <v>4.5729867165388009E-2</v>
      </c>
      <c r="Q310" s="50">
        <f t="shared" si="209"/>
        <v>4.5741487779353565E-2</v>
      </c>
      <c r="R310" s="50">
        <f t="shared" si="209"/>
        <v>4.4277060725657284E-2</v>
      </c>
      <c r="S310" s="50">
        <f t="shared" si="209"/>
        <v>4.3144199391556254E-2</v>
      </c>
      <c r="T310" s="50">
        <f t="shared" si="209"/>
        <v>4.3279567369281124E-2</v>
      </c>
      <c r="U310" s="50">
        <f t="shared" si="209"/>
        <v>4.4109954506885138E-2</v>
      </c>
      <c r="V310" s="50">
        <f t="shared" si="209"/>
        <v>4.6298728840315946E-2</v>
      </c>
      <c r="W310" s="50">
        <f t="shared" si="209"/>
        <v>5.6176649878816001E-2</v>
      </c>
      <c r="X310" s="50">
        <f t="shared" si="209"/>
        <v>6.2194705000087863E-2</v>
      </c>
      <c r="Y310" s="50">
        <f t="shared" si="209"/>
        <v>5.7928891294023718E-2</v>
      </c>
      <c r="Z310" s="50">
        <f t="shared" si="209"/>
        <v>5.019499221712586E-2</v>
      </c>
      <c r="AA310" s="50">
        <f t="shared" si="209"/>
        <v>4.1853093029906328E-2</v>
      </c>
      <c r="AB310" s="50">
        <f t="shared" si="209"/>
        <v>3.507334666327714E-2</v>
      </c>
      <c r="AC310" s="8">
        <f t="shared" si="208"/>
        <v>3.9999999999999991</v>
      </c>
    </row>
    <row r="311" spans="2:29" outlineLevel="1" x14ac:dyDescent="0.25">
      <c r="B311" s="16"/>
      <c r="C311" s="8" t="s">
        <v>48</v>
      </c>
      <c r="D311" s="8">
        <v>2</v>
      </c>
      <c r="E311" s="50">
        <f t="shared" ref="E311:AB311" si="210">+E251</f>
        <v>3.367503361886829E-2</v>
      </c>
      <c r="F311" s="50">
        <f t="shared" si="210"/>
        <v>3.1245692535415936E-2</v>
      </c>
      <c r="G311" s="50">
        <f t="shared" si="210"/>
        <v>2.9861746203171599E-2</v>
      </c>
      <c r="H311" s="50">
        <f t="shared" si="210"/>
        <v>2.9235019370742008E-2</v>
      </c>
      <c r="I311" s="50">
        <f t="shared" si="210"/>
        <v>3.0186379118294998E-2</v>
      </c>
      <c r="J311" s="50">
        <f t="shared" si="210"/>
        <v>3.3123682717801174E-2</v>
      </c>
      <c r="K311" s="50">
        <f t="shared" si="210"/>
        <v>3.5563630818173868E-2</v>
      </c>
      <c r="L311" s="50">
        <f t="shared" si="210"/>
        <v>3.7375437025807548E-2</v>
      </c>
      <c r="M311" s="50">
        <f t="shared" si="210"/>
        <v>3.9557895894381336E-2</v>
      </c>
      <c r="N311" s="50">
        <f t="shared" si="210"/>
        <v>4.1330002492198488E-2</v>
      </c>
      <c r="O311" s="50">
        <f t="shared" si="210"/>
        <v>4.3273465010057272E-2</v>
      </c>
      <c r="P311" s="50">
        <f t="shared" si="210"/>
        <v>4.5278417057592932E-2</v>
      </c>
      <c r="Q311" s="50">
        <f t="shared" si="210"/>
        <v>4.5765189585786785E-2</v>
      </c>
      <c r="R311" s="50">
        <f t="shared" si="210"/>
        <v>4.421428774797561E-2</v>
      </c>
      <c r="S311" s="50">
        <f t="shared" si="210"/>
        <v>4.3245429527174986E-2</v>
      </c>
      <c r="T311" s="50">
        <f t="shared" si="210"/>
        <v>4.3554999005074702E-2</v>
      </c>
      <c r="U311" s="50">
        <f t="shared" si="210"/>
        <v>4.4435510161992771E-2</v>
      </c>
      <c r="V311" s="50">
        <f t="shared" si="210"/>
        <v>4.717219114348542E-2</v>
      </c>
      <c r="W311" s="50">
        <f t="shared" si="210"/>
        <v>5.6899741232983039E-2</v>
      </c>
      <c r="X311" s="50">
        <f t="shared" si="210"/>
        <v>6.1986738769463187E-2</v>
      </c>
      <c r="Y311" s="50">
        <f t="shared" si="210"/>
        <v>5.7208700429979269E-2</v>
      </c>
      <c r="Z311" s="50">
        <f t="shared" si="210"/>
        <v>4.9339560702577757E-2</v>
      </c>
      <c r="AA311" s="50">
        <f t="shared" si="210"/>
        <v>4.1368944501432053E-2</v>
      </c>
      <c r="AB311" s="50">
        <f t="shared" si="210"/>
        <v>3.5102305329568817E-2</v>
      </c>
      <c r="AC311" s="8">
        <f t="shared" si="208"/>
        <v>1.9999999999999996</v>
      </c>
    </row>
    <row r="312" spans="2:29" outlineLevel="1" x14ac:dyDescent="0.25">
      <c r="B312" s="12"/>
      <c r="C312" s="12" t="s">
        <v>15</v>
      </c>
      <c r="D312" s="12">
        <f>+SUM(D308:D311)</f>
        <v>31</v>
      </c>
      <c r="E312" s="19">
        <f>+SUMPRODUCT(E308:E311,$D308:$D311)</f>
        <v>0.93840220186090917</v>
      </c>
      <c r="F312" s="19">
        <f>+SUMPRODUCT(F308:F311,$D308:$D311)</f>
        <v>0.88209119129734259</v>
      </c>
      <c r="G312" s="19">
        <f t="shared" ref="G312:AB312" si="211">+SUMPRODUCT(G308:G311,$D308:$D311)</f>
        <v>0.85142202315078708</v>
      </c>
      <c r="H312" s="19">
        <f t="shared" si="211"/>
        <v>0.84754492319352692</v>
      </c>
      <c r="I312" s="19">
        <f t="shared" si="211"/>
        <v>0.90425954745056636</v>
      </c>
      <c r="J312" s="19">
        <f t="shared" si="211"/>
        <v>1.0466334212589741</v>
      </c>
      <c r="K312" s="19">
        <f t="shared" si="211"/>
        <v>1.1715753644553646</v>
      </c>
      <c r="L312" s="19">
        <f t="shared" si="211"/>
        <v>1.2157404939486016</v>
      </c>
      <c r="M312" s="19">
        <f t="shared" si="211"/>
        <v>1.2692444195082875</v>
      </c>
      <c r="N312" s="19">
        <f t="shared" si="211"/>
        <v>1.3098935732017036</v>
      </c>
      <c r="O312" s="19">
        <f t="shared" si="211"/>
        <v>1.3684349868481684</v>
      </c>
      <c r="P312" s="19">
        <f t="shared" si="211"/>
        <v>1.4323863301696669</v>
      </c>
      <c r="Q312" s="19">
        <f t="shared" si="211"/>
        <v>1.4131477505323689</v>
      </c>
      <c r="R312" s="19">
        <f t="shared" si="211"/>
        <v>1.3651458098920259</v>
      </c>
      <c r="S312" s="19">
        <f t="shared" si="211"/>
        <v>1.3617140350388468</v>
      </c>
      <c r="T312" s="19">
        <f t="shared" si="211"/>
        <v>1.3872394686539695</v>
      </c>
      <c r="U312" s="19">
        <f t="shared" si="211"/>
        <v>1.4175781347869367</v>
      </c>
      <c r="V312" s="19">
        <f t="shared" si="211"/>
        <v>1.4817781752009003</v>
      </c>
      <c r="W312" s="19">
        <f t="shared" si="211"/>
        <v>1.7632693184836969</v>
      </c>
      <c r="X312" s="19">
        <f t="shared" si="211"/>
        <v>1.9146479046128577</v>
      </c>
      <c r="Y312" s="19">
        <f t="shared" si="211"/>
        <v>1.7762896856813613</v>
      </c>
      <c r="Z312" s="19">
        <f t="shared" si="211"/>
        <v>1.5519927270164513</v>
      </c>
      <c r="AA312" s="19">
        <f t="shared" si="211"/>
        <v>1.2772496062610077</v>
      </c>
      <c r="AB312" s="19">
        <f t="shared" si="211"/>
        <v>1.0523189074956778</v>
      </c>
      <c r="AC312" s="12">
        <f>+SUM(E312:AB312)</f>
        <v>31.000000000000004</v>
      </c>
    </row>
    <row r="313" spans="2:29" outlineLevel="1" collapsed="1" x14ac:dyDescent="0.25">
      <c r="B313" s="15">
        <f>+EDATE(B308,1)</f>
        <v>46753</v>
      </c>
      <c r="C313" s="8" t="s">
        <v>45</v>
      </c>
      <c r="D313" s="8">
        <v>20</v>
      </c>
      <c r="E313" s="50">
        <f t="shared" ref="E313:AB313" si="212">+E253</f>
        <v>2.9361257124838391E-2</v>
      </c>
      <c r="F313" s="50">
        <f t="shared" si="212"/>
        <v>2.7692710332229715E-2</v>
      </c>
      <c r="G313" s="50">
        <f t="shared" si="212"/>
        <v>2.6785161397696527E-2</v>
      </c>
      <c r="H313" s="50">
        <f t="shared" si="212"/>
        <v>2.6786989368939883E-2</v>
      </c>
      <c r="I313" s="50">
        <f t="shared" si="212"/>
        <v>2.9135775177511477E-2</v>
      </c>
      <c r="J313" s="50">
        <f t="shared" si="212"/>
        <v>3.4540443856715661E-2</v>
      </c>
      <c r="K313" s="50">
        <f t="shared" si="212"/>
        <v>3.8789035252325646E-2</v>
      </c>
      <c r="L313" s="50">
        <f t="shared" si="212"/>
        <v>3.957865839345593E-2</v>
      </c>
      <c r="M313" s="50">
        <f t="shared" si="212"/>
        <v>4.0957538271781398E-2</v>
      </c>
      <c r="N313" s="50">
        <f t="shared" si="212"/>
        <v>4.2166920044863825E-2</v>
      </c>
      <c r="O313" s="50">
        <f t="shared" si="212"/>
        <v>4.4150374939633218E-2</v>
      </c>
      <c r="P313" s="50">
        <f t="shared" si="212"/>
        <v>4.6294816466469102E-2</v>
      </c>
      <c r="Q313" s="50">
        <f t="shared" si="212"/>
        <v>4.5431875959152102E-2</v>
      </c>
      <c r="R313" s="50">
        <f t="shared" si="212"/>
        <v>4.3879728503346101E-2</v>
      </c>
      <c r="S313" s="50">
        <f t="shared" si="212"/>
        <v>4.4118506624640258E-2</v>
      </c>
      <c r="T313" s="50">
        <f t="shared" si="212"/>
        <v>4.5188432655351718E-2</v>
      </c>
      <c r="U313" s="50">
        <f t="shared" si="212"/>
        <v>4.624302558461979E-2</v>
      </c>
      <c r="V313" s="50">
        <f t="shared" si="212"/>
        <v>4.8247238962955179E-2</v>
      </c>
      <c r="W313" s="50">
        <f t="shared" si="212"/>
        <v>5.7096885328092907E-2</v>
      </c>
      <c r="X313" s="50">
        <f t="shared" si="212"/>
        <v>6.1739938045350239E-2</v>
      </c>
      <c r="Y313" s="50">
        <f t="shared" si="212"/>
        <v>5.7231881517227232E-2</v>
      </c>
      <c r="Z313" s="50">
        <f t="shared" si="212"/>
        <v>5.0129255438435008E-2</v>
      </c>
      <c r="AA313" s="50">
        <f t="shared" si="212"/>
        <v>4.1010488221716553E-2</v>
      </c>
      <c r="AB313" s="50">
        <f t="shared" si="212"/>
        <v>3.34430625326523E-2</v>
      </c>
      <c r="AC313" s="8">
        <f>+SUM(E313:AB313)*D313</f>
        <v>20.000000000000004</v>
      </c>
    </row>
    <row r="314" spans="2:29" outlineLevel="1" x14ac:dyDescent="0.25">
      <c r="B314" s="16"/>
      <c r="C314" s="8" t="s">
        <v>46</v>
      </c>
      <c r="D314" s="8">
        <v>4</v>
      </c>
      <c r="E314" s="50">
        <f t="shared" ref="E314:AB314" si="213">+E254</f>
        <v>3.0659473205105158E-2</v>
      </c>
      <c r="F314" s="50">
        <f t="shared" si="213"/>
        <v>2.8600001140869122E-2</v>
      </c>
      <c r="G314" s="50">
        <f t="shared" si="213"/>
        <v>2.7683858575034276E-2</v>
      </c>
      <c r="H314" s="50">
        <f t="shared" si="213"/>
        <v>2.7537802139610414E-2</v>
      </c>
      <c r="I314" s="50">
        <f t="shared" si="213"/>
        <v>2.8782539770184416E-2</v>
      </c>
      <c r="J314" s="50">
        <f t="shared" si="213"/>
        <v>3.2241585579716119E-2</v>
      </c>
      <c r="K314" s="50">
        <f t="shared" si="213"/>
        <v>3.645312931015221E-2</v>
      </c>
      <c r="L314" s="50">
        <f t="shared" si="213"/>
        <v>3.9012639181609042E-2</v>
      </c>
      <c r="M314" s="50">
        <f t="shared" si="213"/>
        <v>4.1549207589560662E-2</v>
      </c>
      <c r="N314" s="50">
        <f t="shared" si="213"/>
        <v>4.3042516751632572E-2</v>
      </c>
      <c r="O314" s="50">
        <f t="shared" si="213"/>
        <v>4.4973693586955334E-2</v>
      </c>
      <c r="P314" s="50">
        <f t="shared" si="213"/>
        <v>4.6808021710202923E-2</v>
      </c>
      <c r="Q314" s="50">
        <f t="shared" si="213"/>
        <v>4.6383383047344962E-2</v>
      </c>
      <c r="R314" s="50">
        <f t="shared" si="213"/>
        <v>4.4751654806610461E-2</v>
      </c>
      <c r="S314" s="50">
        <f t="shared" si="213"/>
        <v>4.4013077558728637E-2</v>
      </c>
      <c r="T314" s="50">
        <f t="shared" si="213"/>
        <v>4.428856091631931E-2</v>
      </c>
      <c r="U314" s="50">
        <f t="shared" si="213"/>
        <v>4.49735778579251E-2</v>
      </c>
      <c r="V314" s="50">
        <f t="shared" si="213"/>
        <v>4.6933206789217301E-2</v>
      </c>
      <c r="W314" s="50">
        <f t="shared" si="213"/>
        <v>5.6210586428141023E-2</v>
      </c>
      <c r="X314" s="50">
        <f t="shared" si="213"/>
        <v>6.1205656691958259E-2</v>
      </c>
      <c r="Y314" s="50">
        <f t="shared" si="213"/>
        <v>5.7018442088769522E-2</v>
      </c>
      <c r="Z314" s="50">
        <f t="shared" si="213"/>
        <v>4.9896672365740725E-2</v>
      </c>
      <c r="AA314" s="50">
        <f t="shared" si="213"/>
        <v>4.1622868086918119E-2</v>
      </c>
      <c r="AB314" s="50">
        <f t="shared" si="213"/>
        <v>3.5357844821693719E-2</v>
      </c>
      <c r="AC314" s="8">
        <f t="shared" ref="AC314:AC316" si="214">+SUM(E314:AB314)*D314</f>
        <v>3.9999999999999969</v>
      </c>
    </row>
    <row r="315" spans="2:29" outlineLevel="1" x14ac:dyDescent="0.25">
      <c r="B315" s="16"/>
      <c r="C315" s="8" t="s">
        <v>47</v>
      </c>
      <c r="D315" s="8">
        <v>5</v>
      </c>
      <c r="E315" s="50">
        <f t="shared" ref="E315:AB315" si="215">+E255</f>
        <v>3.3281514565353124E-2</v>
      </c>
      <c r="F315" s="50">
        <f t="shared" si="215"/>
        <v>3.1140043873712407E-2</v>
      </c>
      <c r="G315" s="50">
        <f t="shared" si="215"/>
        <v>2.984335106750436E-2</v>
      </c>
      <c r="H315" s="50">
        <f t="shared" si="215"/>
        <v>2.9286927979133532E-2</v>
      </c>
      <c r="I315" s="50">
        <f t="shared" si="215"/>
        <v>2.9138028999542646E-2</v>
      </c>
      <c r="J315" s="50">
        <f t="shared" si="215"/>
        <v>3.0942883559119717E-2</v>
      </c>
      <c r="K315" s="50">
        <f t="shared" si="215"/>
        <v>3.4432484834348992E-2</v>
      </c>
      <c r="L315" s="50">
        <f t="shared" si="215"/>
        <v>3.8305304424032266E-2</v>
      </c>
      <c r="M315" s="50">
        <f t="shared" si="215"/>
        <v>4.1103790742913066E-2</v>
      </c>
      <c r="N315" s="50">
        <f t="shared" si="215"/>
        <v>4.2608444243851212E-2</v>
      </c>
      <c r="O315" s="50">
        <f t="shared" si="215"/>
        <v>4.3914681848814308E-2</v>
      </c>
      <c r="P315" s="50">
        <f t="shared" si="215"/>
        <v>4.5729867165388009E-2</v>
      </c>
      <c r="Q315" s="50">
        <f t="shared" si="215"/>
        <v>4.5741487779353565E-2</v>
      </c>
      <c r="R315" s="50">
        <f t="shared" si="215"/>
        <v>4.4277060725657284E-2</v>
      </c>
      <c r="S315" s="50">
        <f t="shared" si="215"/>
        <v>4.3144199391556254E-2</v>
      </c>
      <c r="T315" s="50">
        <f t="shared" si="215"/>
        <v>4.3279567369281124E-2</v>
      </c>
      <c r="U315" s="50">
        <f t="shared" si="215"/>
        <v>4.4109954506885138E-2</v>
      </c>
      <c r="V315" s="50">
        <f t="shared" si="215"/>
        <v>4.6298728840315946E-2</v>
      </c>
      <c r="W315" s="50">
        <f t="shared" si="215"/>
        <v>5.6176649878816001E-2</v>
      </c>
      <c r="X315" s="50">
        <f t="shared" si="215"/>
        <v>6.2194705000087863E-2</v>
      </c>
      <c r="Y315" s="50">
        <f t="shared" si="215"/>
        <v>5.7928891294023718E-2</v>
      </c>
      <c r="Z315" s="50">
        <f t="shared" si="215"/>
        <v>5.019499221712586E-2</v>
      </c>
      <c r="AA315" s="50">
        <f t="shared" si="215"/>
        <v>4.1853093029906328E-2</v>
      </c>
      <c r="AB315" s="50">
        <f t="shared" si="215"/>
        <v>3.507334666327714E-2</v>
      </c>
      <c r="AC315" s="8">
        <f t="shared" si="214"/>
        <v>4.9999999999999991</v>
      </c>
    </row>
    <row r="316" spans="2:29" outlineLevel="1" x14ac:dyDescent="0.25">
      <c r="B316" s="16"/>
      <c r="C316" s="8" t="s">
        <v>48</v>
      </c>
      <c r="D316" s="8">
        <v>2</v>
      </c>
      <c r="E316" s="50">
        <f t="shared" ref="E316:AB316" si="216">+E256</f>
        <v>3.367503361886829E-2</v>
      </c>
      <c r="F316" s="50">
        <f t="shared" si="216"/>
        <v>3.1245692535415936E-2</v>
      </c>
      <c r="G316" s="50">
        <f t="shared" si="216"/>
        <v>2.9861746203171599E-2</v>
      </c>
      <c r="H316" s="50">
        <f t="shared" si="216"/>
        <v>2.9235019370742008E-2</v>
      </c>
      <c r="I316" s="50">
        <f t="shared" si="216"/>
        <v>3.0186379118294998E-2</v>
      </c>
      <c r="J316" s="50">
        <f t="shared" si="216"/>
        <v>3.3123682717801174E-2</v>
      </c>
      <c r="K316" s="50">
        <f t="shared" si="216"/>
        <v>3.5563630818173868E-2</v>
      </c>
      <c r="L316" s="50">
        <f t="shared" si="216"/>
        <v>3.7375437025807548E-2</v>
      </c>
      <c r="M316" s="50">
        <f t="shared" si="216"/>
        <v>3.9557895894381336E-2</v>
      </c>
      <c r="N316" s="50">
        <f t="shared" si="216"/>
        <v>4.1330002492198488E-2</v>
      </c>
      <c r="O316" s="50">
        <f t="shared" si="216"/>
        <v>4.3273465010057272E-2</v>
      </c>
      <c r="P316" s="50">
        <f t="shared" si="216"/>
        <v>4.5278417057592932E-2</v>
      </c>
      <c r="Q316" s="50">
        <f t="shared" si="216"/>
        <v>4.5765189585786785E-2</v>
      </c>
      <c r="R316" s="50">
        <f t="shared" si="216"/>
        <v>4.421428774797561E-2</v>
      </c>
      <c r="S316" s="50">
        <f t="shared" si="216"/>
        <v>4.3245429527174986E-2</v>
      </c>
      <c r="T316" s="50">
        <f t="shared" si="216"/>
        <v>4.3554999005074702E-2</v>
      </c>
      <c r="U316" s="50">
        <f t="shared" si="216"/>
        <v>4.4435510161992771E-2</v>
      </c>
      <c r="V316" s="50">
        <f t="shared" si="216"/>
        <v>4.717219114348542E-2</v>
      </c>
      <c r="W316" s="50">
        <f t="shared" si="216"/>
        <v>5.6899741232983039E-2</v>
      </c>
      <c r="X316" s="50">
        <f t="shared" si="216"/>
        <v>6.1986738769463187E-2</v>
      </c>
      <c r="Y316" s="50">
        <f t="shared" si="216"/>
        <v>5.7208700429979269E-2</v>
      </c>
      <c r="Z316" s="50">
        <f t="shared" si="216"/>
        <v>4.9339560702577757E-2</v>
      </c>
      <c r="AA316" s="50">
        <f t="shared" si="216"/>
        <v>4.1368944501432053E-2</v>
      </c>
      <c r="AB316" s="50">
        <f t="shared" si="216"/>
        <v>3.5102305329568817E-2</v>
      </c>
      <c r="AC316" s="8">
        <f t="shared" si="214"/>
        <v>1.9999999999999996</v>
      </c>
    </row>
    <row r="317" spans="2:29" outlineLevel="1" x14ac:dyDescent="0.25">
      <c r="B317" s="12"/>
      <c r="C317" s="12" t="s">
        <v>15</v>
      </c>
      <c r="D317" s="12">
        <f>+SUM(D313:D316)</f>
        <v>31</v>
      </c>
      <c r="E317" s="19">
        <f>+SUMPRODUCT(E313:E316,$D313:$D316)</f>
        <v>0.94362067538169059</v>
      </c>
      <c r="F317" s="19">
        <f>+SUMPRODUCT(F313:F316,$D313:$D316)</f>
        <v>0.88644581564746461</v>
      </c>
      <c r="G317" s="19">
        <f t="shared" ref="G317:AB317" si="217">+SUMPRODUCT(G313:G316,$D313:$D316)</f>
        <v>0.85537890999793265</v>
      </c>
      <c r="H317" s="19">
        <f t="shared" si="217"/>
        <v>0.85079567457439098</v>
      </c>
      <c r="I317" s="19">
        <f t="shared" si="217"/>
        <v>0.90390856586527035</v>
      </c>
      <c r="J317" s="19">
        <f t="shared" si="217"/>
        <v>1.0407370026843787</v>
      </c>
      <c r="K317" s="19">
        <f t="shared" si="217"/>
        <v>1.1648829080952143</v>
      </c>
      <c r="L317" s="19">
        <f t="shared" si="217"/>
        <v>1.2139011207673314</v>
      </c>
      <c r="M317" s="19">
        <f t="shared" si="217"/>
        <v>1.2699823412971984</v>
      </c>
      <c r="N317" s="19">
        <f t="shared" si="217"/>
        <v>1.3112106941074599</v>
      </c>
      <c r="O317" s="19">
        <f t="shared" si="217"/>
        <v>1.3690226124046718</v>
      </c>
      <c r="P317" s="19">
        <f t="shared" si="217"/>
        <v>1.4323345861123198</v>
      </c>
      <c r="Q317" s="19">
        <f t="shared" si="217"/>
        <v>1.4144088694407633</v>
      </c>
      <c r="R317" s="19">
        <f t="shared" si="217"/>
        <v>1.3664150684176015</v>
      </c>
      <c r="S317" s="19">
        <f t="shared" si="217"/>
        <v>1.3606342987398512</v>
      </c>
      <c r="T317" s="19">
        <f t="shared" si="217"/>
        <v>1.3844307316288669</v>
      </c>
      <c r="U317" s="19">
        <f t="shared" si="217"/>
        <v>1.4141756159825074</v>
      </c>
      <c r="V317" s="19">
        <f t="shared" si="217"/>
        <v>1.4785156329045233</v>
      </c>
      <c r="W317" s="19">
        <f t="shared" si="217"/>
        <v>1.7614627841344683</v>
      </c>
      <c r="X317" s="19">
        <f t="shared" si="217"/>
        <v>1.9145683902142034</v>
      </c>
      <c r="Y317" s="19">
        <f t="shared" si="217"/>
        <v>1.7767732560297</v>
      </c>
      <c r="Z317" s="19">
        <f t="shared" si="217"/>
        <v>1.5518258807224479</v>
      </c>
      <c r="AA317" s="19">
        <f t="shared" si="217"/>
        <v>1.2787045909343993</v>
      </c>
      <c r="AB317" s="19">
        <f t="shared" si="217"/>
        <v>1.0558639739153441</v>
      </c>
      <c r="AC317" s="12">
        <f>+SUM(E317:AB317)</f>
        <v>30.999999999999996</v>
      </c>
    </row>
    <row r="318" spans="2:29" outlineLevel="1" x14ac:dyDescent="0.25">
      <c r="B318" s="15">
        <f>+EDATE(B313,1)</f>
        <v>46784</v>
      </c>
      <c r="C318" s="8" t="s">
        <v>45</v>
      </c>
      <c r="D318" s="8">
        <v>21</v>
      </c>
      <c r="E318" s="50">
        <f t="shared" ref="E318:AB318" si="218">+E258</f>
        <v>2.9361257124838391E-2</v>
      </c>
      <c r="F318" s="50">
        <f t="shared" si="218"/>
        <v>2.7692710332229715E-2</v>
      </c>
      <c r="G318" s="50">
        <f t="shared" si="218"/>
        <v>2.6785161397696527E-2</v>
      </c>
      <c r="H318" s="50">
        <f t="shared" si="218"/>
        <v>2.6786989368939883E-2</v>
      </c>
      <c r="I318" s="50">
        <f t="shared" si="218"/>
        <v>2.9135775177511477E-2</v>
      </c>
      <c r="J318" s="50">
        <f t="shared" si="218"/>
        <v>3.4540443856715661E-2</v>
      </c>
      <c r="K318" s="50">
        <f t="shared" si="218"/>
        <v>3.8789035252325646E-2</v>
      </c>
      <c r="L318" s="50">
        <f t="shared" si="218"/>
        <v>3.957865839345593E-2</v>
      </c>
      <c r="M318" s="50">
        <f t="shared" si="218"/>
        <v>4.0957538271781398E-2</v>
      </c>
      <c r="N318" s="50">
        <f t="shared" si="218"/>
        <v>4.2166920044863825E-2</v>
      </c>
      <c r="O318" s="50">
        <f t="shared" si="218"/>
        <v>4.4150374939633218E-2</v>
      </c>
      <c r="P318" s="50">
        <f t="shared" si="218"/>
        <v>4.6294816466469102E-2</v>
      </c>
      <c r="Q318" s="50">
        <f t="shared" si="218"/>
        <v>4.5431875959152102E-2</v>
      </c>
      <c r="R318" s="50">
        <f t="shared" si="218"/>
        <v>4.3879728503346101E-2</v>
      </c>
      <c r="S318" s="50">
        <f t="shared" si="218"/>
        <v>4.4118506624640258E-2</v>
      </c>
      <c r="T318" s="50">
        <f t="shared" si="218"/>
        <v>4.5188432655351718E-2</v>
      </c>
      <c r="U318" s="50">
        <f t="shared" si="218"/>
        <v>4.624302558461979E-2</v>
      </c>
      <c r="V318" s="50">
        <f t="shared" si="218"/>
        <v>4.8247238962955179E-2</v>
      </c>
      <c r="W318" s="50">
        <f t="shared" si="218"/>
        <v>5.7096885328092907E-2</v>
      </c>
      <c r="X318" s="50">
        <f t="shared" si="218"/>
        <v>6.1739938045350239E-2</v>
      </c>
      <c r="Y318" s="50">
        <f t="shared" si="218"/>
        <v>5.7231881517227232E-2</v>
      </c>
      <c r="Z318" s="50">
        <f t="shared" si="218"/>
        <v>5.0129255438435008E-2</v>
      </c>
      <c r="AA318" s="50">
        <f t="shared" si="218"/>
        <v>4.1010488221716553E-2</v>
      </c>
      <c r="AB318" s="50">
        <f t="shared" si="218"/>
        <v>3.34430625326523E-2</v>
      </c>
      <c r="AC318" s="8">
        <f>+SUM(E318:AB318)*D318</f>
        <v>21.000000000000004</v>
      </c>
    </row>
    <row r="319" spans="2:29" outlineLevel="1" x14ac:dyDescent="0.25">
      <c r="B319" s="16"/>
      <c r="C319" s="8" t="s">
        <v>46</v>
      </c>
      <c r="D319" s="8">
        <v>4</v>
      </c>
      <c r="E319" s="50">
        <f t="shared" ref="E319:AB319" si="219">+E259</f>
        <v>3.0659473205105158E-2</v>
      </c>
      <c r="F319" s="50">
        <f t="shared" si="219"/>
        <v>2.8600001140869122E-2</v>
      </c>
      <c r="G319" s="50">
        <f t="shared" si="219"/>
        <v>2.7683858575034276E-2</v>
      </c>
      <c r="H319" s="50">
        <f t="shared" si="219"/>
        <v>2.7537802139610414E-2</v>
      </c>
      <c r="I319" s="50">
        <f t="shared" si="219"/>
        <v>2.8782539770184416E-2</v>
      </c>
      <c r="J319" s="50">
        <f t="shared" si="219"/>
        <v>3.2241585579716119E-2</v>
      </c>
      <c r="K319" s="50">
        <f t="shared" si="219"/>
        <v>3.645312931015221E-2</v>
      </c>
      <c r="L319" s="50">
        <f t="shared" si="219"/>
        <v>3.9012639181609042E-2</v>
      </c>
      <c r="M319" s="50">
        <f t="shared" si="219"/>
        <v>4.1549207589560662E-2</v>
      </c>
      <c r="N319" s="50">
        <f t="shared" si="219"/>
        <v>4.3042516751632572E-2</v>
      </c>
      <c r="O319" s="50">
        <f t="shared" si="219"/>
        <v>4.4973693586955334E-2</v>
      </c>
      <c r="P319" s="50">
        <f t="shared" si="219"/>
        <v>4.6808021710202923E-2</v>
      </c>
      <c r="Q319" s="50">
        <f t="shared" si="219"/>
        <v>4.6383383047344962E-2</v>
      </c>
      <c r="R319" s="50">
        <f t="shared" si="219"/>
        <v>4.4751654806610461E-2</v>
      </c>
      <c r="S319" s="50">
        <f t="shared" si="219"/>
        <v>4.4013077558728637E-2</v>
      </c>
      <c r="T319" s="50">
        <f t="shared" si="219"/>
        <v>4.428856091631931E-2</v>
      </c>
      <c r="U319" s="50">
        <f t="shared" si="219"/>
        <v>4.49735778579251E-2</v>
      </c>
      <c r="V319" s="50">
        <f t="shared" si="219"/>
        <v>4.6933206789217301E-2</v>
      </c>
      <c r="W319" s="50">
        <f t="shared" si="219"/>
        <v>5.6210586428141023E-2</v>
      </c>
      <c r="X319" s="50">
        <f t="shared" si="219"/>
        <v>6.1205656691958259E-2</v>
      </c>
      <c r="Y319" s="50">
        <f t="shared" si="219"/>
        <v>5.7018442088769522E-2</v>
      </c>
      <c r="Z319" s="50">
        <f t="shared" si="219"/>
        <v>4.9896672365740725E-2</v>
      </c>
      <c r="AA319" s="50">
        <f t="shared" si="219"/>
        <v>4.1622868086918119E-2</v>
      </c>
      <c r="AB319" s="50">
        <f t="shared" si="219"/>
        <v>3.5357844821693719E-2</v>
      </c>
      <c r="AC319" s="8">
        <f t="shared" ref="AC319:AC321" si="220">+SUM(E319:AB319)*D319</f>
        <v>3.9999999999999969</v>
      </c>
    </row>
    <row r="320" spans="2:29" outlineLevel="1" x14ac:dyDescent="0.25">
      <c r="B320" s="16"/>
      <c r="C320" s="8" t="s">
        <v>47</v>
      </c>
      <c r="D320" s="8">
        <v>4</v>
      </c>
      <c r="E320" s="50">
        <f t="shared" ref="E320:AB320" si="221">+E260</f>
        <v>3.3281514565353124E-2</v>
      </c>
      <c r="F320" s="50">
        <f t="shared" si="221"/>
        <v>3.1140043873712407E-2</v>
      </c>
      <c r="G320" s="50">
        <f t="shared" si="221"/>
        <v>2.984335106750436E-2</v>
      </c>
      <c r="H320" s="50">
        <f t="shared" si="221"/>
        <v>2.9286927979133532E-2</v>
      </c>
      <c r="I320" s="50">
        <f t="shared" si="221"/>
        <v>2.9138028999542646E-2</v>
      </c>
      <c r="J320" s="50">
        <f t="shared" si="221"/>
        <v>3.0942883559119717E-2</v>
      </c>
      <c r="K320" s="50">
        <f t="shared" si="221"/>
        <v>3.4432484834348992E-2</v>
      </c>
      <c r="L320" s="50">
        <f t="shared" si="221"/>
        <v>3.8305304424032266E-2</v>
      </c>
      <c r="M320" s="50">
        <f t="shared" si="221"/>
        <v>4.1103790742913066E-2</v>
      </c>
      <c r="N320" s="50">
        <f t="shared" si="221"/>
        <v>4.2608444243851212E-2</v>
      </c>
      <c r="O320" s="50">
        <f t="shared" si="221"/>
        <v>4.3914681848814308E-2</v>
      </c>
      <c r="P320" s="50">
        <f t="shared" si="221"/>
        <v>4.5729867165388009E-2</v>
      </c>
      <c r="Q320" s="50">
        <f t="shared" si="221"/>
        <v>4.5741487779353565E-2</v>
      </c>
      <c r="R320" s="50">
        <f t="shared" si="221"/>
        <v>4.4277060725657284E-2</v>
      </c>
      <c r="S320" s="50">
        <f t="shared" si="221"/>
        <v>4.3144199391556254E-2</v>
      </c>
      <c r="T320" s="50">
        <f t="shared" si="221"/>
        <v>4.3279567369281124E-2</v>
      </c>
      <c r="U320" s="50">
        <f t="shared" si="221"/>
        <v>4.4109954506885138E-2</v>
      </c>
      <c r="V320" s="50">
        <f t="shared" si="221"/>
        <v>4.6298728840315946E-2</v>
      </c>
      <c r="W320" s="50">
        <f t="shared" si="221"/>
        <v>5.6176649878816001E-2</v>
      </c>
      <c r="X320" s="50">
        <f t="shared" si="221"/>
        <v>6.2194705000087863E-2</v>
      </c>
      <c r="Y320" s="50">
        <f t="shared" si="221"/>
        <v>5.7928891294023718E-2</v>
      </c>
      <c r="Z320" s="50">
        <f t="shared" si="221"/>
        <v>5.019499221712586E-2</v>
      </c>
      <c r="AA320" s="50">
        <f t="shared" si="221"/>
        <v>4.1853093029906328E-2</v>
      </c>
      <c r="AB320" s="50">
        <f t="shared" si="221"/>
        <v>3.507334666327714E-2</v>
      </c>
      <c r="AC320" s="8">
        <f t="shared" si="220"/>
        <v>3.9999999999999991</v>
      </c>
    </row>
    <row r="321" spans="2:29" outlineLevel="1" x14ac:dyDescent="0.25">
      <c r="B321" s="16"/>
      <c r="C321" s="8" t="s">
        <v>48</v>
      </c>
      <c r="D321" s="8">
        <v>0</v>
      </c>
      <c r="E321" s="50">
        <f t="shared" ref="E321:AB321" si="222">+E261</f>
        <v>3.367503361886829E-2</v>
      </c>
      <c r="F321" s="50">
        <f t="shared" si="222"/>
        <v>3.1245692535415936E-2</v>
      </c>
      <c r="G321" s="50">
        <f t="shared" si="222"/>
        <v>2.9861746203171599E-2</v>
      </c>
      <c r="H321" s="50">
        <f t="shared" si="222"/>
        <v>2.9235019370742008E-2</v>
      </c>
      <c r="I321" s="50">
        <f t="shared" si="222"/>
        <v>3.0186379118294998E-2</v>
      </c>
      <c r="J321" s="50">
        <f t="shared" si="222"/>
        <v>3.3123682717801174E-2</v>
      </c>
      <c r="K321" s="50">
        <f t="shared" si="222"/>
        <v>3.5563630818173868E-2</v>
      </c>
      <c r="L321" s="50">
        <f t="shared" si="222"/>
        <v>3.7375437025807548E-2</v>
      </c>
      <c r="M321" s="50">
        <f t="shared" si="222"/>
        <v>3.9557895894381336E-2</v>
      </c>
      <c r="N321" s="50">
        <f t="shared" si="222"/>
        <v>4.1330002492198488E-2</v>
      </c>
      <c r="O321" s="50">
        <f t="shared" si="222"/>
        <v>4.3273465010057272E-2</v>
      </c>
      <c r="P321" s="50">
        <f t="shared" si="222"/>
        <v>4.5278417057592932E-2</v>
      </c>
      <c r="Q321" s="50">
        <f t="shared" si="222"/>
        <v>4.5765189585786785E-2</v>
      </c>
      <c r="R321" s="50">
        <f t="shared" si="222"/>
        <v>4.421428774797561E-2</v>
      </c>
      <c r="S321" s="50">
        <f t="shared" si="222"/>
        <v>4.3245429527174986E-2</v>
      </c>
      <c r="T321" s="50">
        <f t="shared" si="222"/>
        <v>4.3554999005074702E-2</v>
      </c>
      <c r="U321" s="50">
        <f t="shared" si="222"/>
        <v>4.4435510161992771E-2</v>
      </c>
      <c r="V321" s="50">
        <f t="shared" si="222"/>
        <v>4.717219114348542E-2</v>
      </c>
      <c r="W321" s="50">
        <f t="shared" si="222"/>
        <v>5.6899741232983039E-2</v>
      </c>
      <c r="X321" s="50">
        <f t="shared" si="222"/>
        <v>6.1986738769463187E-2</v>
      </c>
      <c r="Y321" s="50">
        <f t="shared" si="222"/>
        <v>5.7208700429979269E-2</v>
      </c>
      <c r="Z321" s="50">
        <f t="shared" si="222"/>
        <v>4.9339560702577757E-2</v>
      </c>
      <c r="AA321" s="50">
        <f t="shared" si="222"/>
        <v>4.1368944501432053E-2</v>
      </c>
      <c r="AB321" s="50">
        <f t="shared" si="222"/>
        <v>3.5102305329568817E-2</v>
      </c>
      <c r="AC321" s="8">
        <f t="shared" si="220"/>
        <v>0</v>
      </c>
    </row>
    <row r="322" spans="2:29" outlineLevel="1" x14ac:dyDescent="0.25">
      <c r="B322" s="12"/>
      <c r="C322" s="12" t="s">
        <v>15</v>
      </c>
      <c r="D322" s="12">
        <f>+SUM(D318:D321)</f>
        <v>29</v>
      </c>
      <c r="E322" s="19">
        <f>+SUMPRODUCT(E318:E321,$D318:$D321)</f>
        <v>0.87235035070343936</v>
      </c>
      <c r="F322" s="19">
        <f>+SUMPRODUCT(F318:F321,$D318:$D321)</f>
        <v>0.82050709703515012</v>
      </c>
      <c r="G322" s="19">
        <f t="shared" ref="G322:AB322" si="223">+SUMPRODUCT(G318:G321,$D318:$D321)</f>
        <v>0.79259722792178156</v>
      </c>
      <c r="H322" s="19">
        <f t="shared" si="223"/>
        <v>0.78982569722271334</v>
      </c>
      <c r="I322" s="19">
        <f t="shared" si="223"/>
        <v>0.84353355380664929</v>
      </c>
      <c r="J322" s="19">
        <f t="shared" si="223"/>
        <v>0.9780871975463723</v>
      </c>
      <c r="K322" s="19">
        <f t="shared" si="223"/>
        <v>1.0981121968768432</v>
      </c>
      <c r="L322" s="19">
        <f t="shared" si="223"/>
        <v>1.1404236006851398</v>
      </c>
      <c r="M322" s="19">
        <f t="shared" si="223"/>
        <v>1.1907202970373043</v>
      </c>
      <c r="N322" s="19">
        <f t="shared" si="223"/>
        <v>1.2281091649240756</v>
      </c>
      <c r="O322" s="19">
        <f t="shared" si="223"/>
        <v>1.2827113754753761</v>
      </c>
      <c r="P322" s="19">
        <f t="shared" si="223"/>
        <v>1.342342701298215</v>
      </c>
      <c r="Q322" s="19">
        <f t="shared" si="223"/>
        <v>1.3225688784489882</v>
      </c>
      <c r="R322" s="19">
        <f t="shared" si="223"/>
        <v>1.277589160699339</v>
      </c>
      <c r="S322" s="19">
        <f t="shared" si="223"/>
        <v>1.275117746918585</v>
      </c>
      <c r="T322" s="19">
        <f t="shared" si="223"/>
        <v>1.299229598904788</v>
      </c>
      <c r="U322" s="19">
        <f t="shared" si="223"/>
        <v>1.3274376667362566</v>
      </c>
      <c r="V322" s="19">
        <f t="shared" si="223"/>
        <v>1.3861197607401918</v>
      </c>
      <c r="W322" s="19">
        <f t="shared" si="223"/>
        <v>1.6485835371177791</v>
      </c>
      <c r="X322" s="19">
        <f t="shared" si="223"/>
        <v>1.7901401457205397</v>
      </c>
      <c r="Y322" s="19">
        <f t="shared" si="223"/>
        <v>1.6616588453929448</v>
      </c>
      <c r="Z322" s="19">
        <f t="shared" si="223"/>
        <v>1.4530810225386017</v>
      </c>
      <c r="AA322" s="19">
        <f t="shared" si="223"/>
        <v>1.1951240971233454</v>
      </c>
      <c r="AB322" s="19">
        <f t="shared" si="223"/>
        <v>0.98402907912558168</v>
      </c>
      <c r="AC322" s="12">
        <f>+SUM(E322:AB322)</f>
        <v>29</v>
      </c>
    </row>
    <row r="323" spans="2:29" outlineLevel="1" x14ac:dyDescent="0.25">
      <c r="B323" s="15">
        <f>+EDATE(B318,1)</f>
        <v>46813</v>
      </c>
      <c r="C323" s="8" t="s">
        <v>45</v>
      </c>
      <c r="D323" s="8">
        <v>22</v>
      </c>
      <c r="E323" s="50">
        <f t="shared" ref="E323:AB323" si="224">+E263</f>
        <v>2.9361257124838391E-2</v>
      </c>
      <c r="F323" s="50">
        <f t="shared" si="224"/>
        <v>2.7692710332229715E-2</v>
      </c>
      <c r="G323" s="50">
        <f t="shared" si="224"/>
        <v>2.6785161397696527E-2</v>
      </c>
      <c r="H323" s="50">
        <f t="shared" si="224"/>
        <v>2.6786989368939883E-2</v>
      </c>
      <c r="I323" s="50">
        <f t="shared" si="224"/>
        <v>2.9135775177511477E-2</v>
      </c>
      <c r="J323" s="50">
        <f t="shared" si="224"/>
        <v>3.4540443856715661E-2</v>
      </c>
      <c r="K323" s="50">
        <f t="shared" si="224"/>
        <v>3.8789035252325646E-2</v>
      </c>
      <c r="L323" s="50">
        <f t="shared" si="224"/>
        <v>3.957865839345593E-2</v>
      </c>
      <c r="M323" s="50">
        <f t="shared" si="224"/>
        <v>4.0957538271781398E-2</v>
      </c>
      <c r="N323" s="50">
        <f t="shared" si="224"/>
        <v>4.2166920044863825E-2</v>
      </c>
      <c r="O323" s="50">
        <f t="shared" si="224"/>
        <v>4.4150374939633218E-2</v>
      </c>
      <c r="P323" s="50">
        <f t="shared" si="224"/>
        <v>4.6294816466469102E-2</v>
      </c>
      <c r="Q323" s="50">
        <f t="shared" si="224"/>
        <v>4.5431875959152102E-2</v>
      </c>
      <c r="R323" s="50">
        <f t="shared" si="224"/>
        <v>4.3879728503346101E-2</v>
      </c>
      <c r="S323" s="50">
        <f t="shared" si="224"/>
        <v>4.4118506624640258E-2</v>
      </c>
      <c r="T323" s="50">
        <f t="shared" si="224"/>
        <v>4.5188432655351718E-2</v>
      </c>
      <c r="U323" s="50">
        <f t="shared" si="224"/>
        <v>4.624302558461979E-2</v>
      </c>
      <c r="V323" s="50">
        <f t="shared" si="224"/>
        <v>4.8247238962955179E-2</v>
      </c>
      <c r="W323" s="50">
        <f t="shared" si="224"/>
        <v>5.7096885328092907E-2</v>
      </c>
      <c r="X323" s="50">
        <f t="shared" si="224"/>
        <v>6.1739938045350239E-2</v>
      </c>
      <c r="Y323" s="50">
        <f t="shared" si="224"/>
        <v>5.7231881517227232E-2</v>
      </c>
      <c r="Z323" s="50">
        <f t="shared" si="224"/>
        <v>5.0129255438435008E-2</v>
      </c>
      <c r="AA323" s="50">
        <f t="shared" si="224"/>
        <v>4.1010488221716553E-2</v>
      </c>
      <c r="AB323" s="50">
        <f t="shared" si="224"/>
        <v>3.34430625326523E-2</v>
      </c>
      <c r="AC323" s="8">
        <f>+SUM(E323:AB323)*D323</f>
        <v>22.000000000000004</v>
      </c>
    </row>
    <row r="324" spans="2:29" outlineLevel="1" x14ac:dyDescent="0.25">
      <c r="B324" s="16"/>
      <c r="C324" s="8" t="s">
        <v>46</v>
      </c>
      <c r="D324" s="8">
        <v>4</v>
      </c>
      <c r="E324" s="50">
        <f t="shared" ref="E324:AB324" si="225">+E264</f>
        <v>3.0659473205105158E-2</v>
      </c>
      <c r="F324" s="50">
        <f t="shared" si="225"/>
        <v>2.8600001140869122E-2</v>
      </c>
      <c r="G324" s="50">
        <f t="shared" si="225"/>
        <v>2.7683858575034276E-2</v>
      </c>
      <c r="H324" s="50">
        <f t="shared" si="225"/>
        <v>2.7537802139610414E-2</v>
      </c>
      <c r="I324" s="50">
        <f t="shared" si="225"/>
        <v>2.8782539770184416E-2</v>
      </c>
      <c r="J324" s="50">
        <f t="shared" si="225"/>
        <v>3.2241585579716119E-2</v>
      </c>
      <c r="K324" s="50">
        <f t="shared" si="225"/>
        <v>3.645312931015221E-2</v>
      </c>
      <c r="L324" s="50">
        <f t="shared" si="225"/>
        <v>3.9012639181609042E-2</v>
      </c>
      <c r="M324" s="50">
        <f t="shared" si="225"/>
        <v>4.1549207589560662E-2</v>
      </c>
      <c r="N324" s="50">
        <f t="shared" si="225"/>
        <v>4.3042516751632572E-2</v>
      </c>
      <c r="O324" s="50">
        <f t="shared" si="225"/>
        <v>4.4973693586955334E-2</v>
      </c>
      <c r="P324" s="50">
        <f t="shared" si="225"/>
        <v>4.6808021710202923E-2</v>
      </c>
      <c r="Q324" s="50">
        <f t="shared" si="225"/>
        <v>4.6383383047344962E-2</v>
      </c>
      <c r="R324" s="50">
        <f t="shared" si="225"/>
        <v>4.4751654806610461E-2</v>
      </c>
      <c r="S324" s="50">
        <f t="shared" si="225"/>
        <v>4.4013077558728637E-2</v>
      </c>
      <c r="T324" s="50">
        <f t="shared" si="225"/>
        <v>4.428856091631931E-2</v>
      </c>
      <c r="U324" s="50">
        <f t="shared" si="225"/>
        <v>4.49735778579251E-2</v>
      </c>
      <c r="V324" s="50">
        <f t="shared" si="225"/>
        <v>4.6933206789217301E-2</v>
      </c>
      <c r="W324" s="50">
        <f t="shared" si="225"/>
        <v>5.6210586428141023E-2</v>
      </c>
      <c r="X324" s="50">
        <f t="shared" si="225"/>
        <v>6.1205656691958259E-2</v>
      </c>
      <c r="Y324" s="50">
        <f t="shared" si="225"/>
        <v>5.7018442088769522E-2</v>
      </c>
      <c r="Z324" s="50">
        <f t="shared" si="225"/>
        <v>4.9896672365740725E-2</v>
      </c>
      <c r="AA324" s="50">
        <f t="shared" si="225"/>
        <v>4.1622868086918119E-2</v>
      </c>
      <c r="AB324" s="50">
        <f t="shared" si="225"/>
        <v>3.5357844821693719E-2</v>
      </c>
      <c r="AC324" s="8">
        <f t="shared" ref="AC324:AC326" si="226">+SUM(E324:AB324)*D324</f>
        <v>3.9999999999999969</v>
      </c>
    </row>
    <row r="325" spans="2:29" outlineLevel="1" x14ac:dyDescent="0.25">
      <c r="B325" s="16"/>
      <c r="C325" s="8" t="s">
        <v>47</v>
      </c>
      <c r="D325" s="8">
        <v>4</v>
      </c>
      <c r="E325" s="50">
        <f t="shared" ref="E325:AB325" si="227">+E265</f>
        <v>3.3281514565353124E-2</v>
      </c>
      <c r="F325" s="50">
        <f t="shared" si="227"/>
        <v>3.1140043873712407E-2</v>
      </c>
      <c r="G325" s="50">
        <f t="shared" si="227"/>
        <v>2.984335106750436E-2</v>
      </c>
      <c r="H325" s="50">
        <f t="shared" si="227"/>
        <v>2.9286927979133532E-2</v>
      </c>
      <c r="I325" s="50">
        <f t="shared" si="227"/>
        <v>2.9138028999542646E-2</v>
      </c>
      <c r="J325" s="50">
        <f t="shared" si="227"/>
        <v>3.0942883559119717E-2</v>
      </c>
      <c r="K325" s="50">
        <f t="shared" si="227"/>
        <v>3.4432484834348992E-2</v>
      </c>
      <c r="L325" s="50">
        <f t="shared" si="227"/>
        <v>3.8305304424032266E-2</v>
      </c>
      <c r="M325" s="50">
        <f t="shared" si="227"/>
        <v>4.1103790742913066E-2</v>
      </c>
      <c r="N325" s="50">
        <f t="shared" si="227"/>
        <v>4.2608444243851212E-2</v>
      </c>
      <c r="O325" s="50">
        <f t="shared" si="227"/>
        <v>4.3914681848814308E-2</v>
      </c>
      <c r="P325" s="50">
        <f t="shared" si="227"/>
        <v>4.5729867165388009E-2</v>
      </c>
      <c r="Q325" s="50">
        <f t="shared" si="227"/>
        <v>4.5741487779353565E-2</v>
      </c>
      <c r="R325" s="50">
        <f t="shared" si="227"/>
        <v>4.4277060725657284E-2</v>
      </c>
      <c r="S325" s="50">
        <f t="shared" si="227"/>
        <v>4.3144199391556254E-2</v>
      </c>
      <c r="T325" s="50">
        <f t="shared" si="227"/>
        <v>4.3279567369281124E-2</v>
      </c>
      <c r="U325" s="50">
        <f t="shared" si="227"/>
        <v>4.4109954506885138E-2</v>
      </c>
      <c r="V325" s="50">
        <f t="shared" si="227"/>
        <v>4.6298728840315946E-2</v>
      </c>
      <c r="W325" s="50">
        <f t="shared" si="227"/>
        <v>5.6176649878816001E-2</v>
      </c>
      <c r="X325" s="50">
        <f t="shared" si="227"/>
        <v>6.2194705000087863E-2</v>
      </c>
      <c r="Y325" s="50">
        <f t="shared" si="227"/>
        <v>5.7928891294023718E-2</v>
      </c>
      <c r="Z325" s="50">
        <f t="shared" si="227"/>
        <v>5.019499221712586E-2</v>
      </c>
      <c r="AA325" s="50">
        <f t="shared" si="227"/>
        <v>4.1853093029906328E-2</v>
      </c>
      <c r="AB325" s="50">
        <f t="shared" si="227"/>
        <v>3.507334666327714E-2</v>
      </c>
      <c r="AC325" s="8">
        <f t="shared" si="226"/>
        <v>3.9999999999999991</v>
      </c>
    </row>
    <row r="326" spans="2:29" outlineLevel="1" x14ac:dyDescent="0.25">
      <c r="B326" s="16"/>
      <c r="C326" s="8" t="s">
        <v>48</v>
      </c>
      <c r="D326" s="8">
        <v>1</v>
      </c>
      <c r="E326" s="50">
        <f t="shared" ref="E326:AB326" si="228">+E266</f>
        <v>3.367503361886829E-2</v>
      </c>
      <c r="F326" s="50">
        <f t="shared" si="228"/>
        <v>3.1245692535415936E-2</v>
      </c>
      <c r="G326" s="50">
        <f t="shared" si="228"/>
        <v>2.9861746203171599E-2</v>
      </c>
      <c r="H326" s="50">
        <f t="shared" si="228"/>
        <v>2.9235019370742008E-2</v>
      </c>
      <c r="I326" s="50">
        <f t="shared" si="228"/>
        <v>3.0186379118294998E-2</v>
      </c>
      <c r="J326" s="50">
        <f t="shared" si="228"/>
        <v>3.3123682717801174E-2</v>
      </c>
      <c r="K326" s="50">
        <f t="shared" si="228"/>
        <v>3.5563630818173868E-2</v>
      </c>
      <c r="L326" s="50">
        <f t="shared" si="228"/>
        <v>3.7375437025807548E-2</v>
      </c>
      <c r="M326" s="50">
        <f t="shared" si="228"/>
        <v>3.9557895894381336E-2</v>
      </c>
      <c r="N326" s="50">
        <f t="shared" si="228"/>
        <v>4.1330002492198488E-2</v>
      </c>
      <c r="O326" s="50">
        <f t="shared" si="228"/>
        <v>4.3273465010057272E-2</v>
      </c>
      <c r="P326" s="50">
        <f t="shared" si="228"/>
        <v>4.5278417057592932E-2</v>
      </c>
      <c r="Q326" s="50">
        <f t="shared" si="228"/>
        <v>4.5765189585786785E-2</v>
      </c>
      <c r="R326" s="50">
        <f t="shared" si="228"/>
        <v>4.421428774797561E-2</v>
      </c>
      <c r="S326" s="50">
        <f t="shared" si="228"/>
        <v>4.3245429527174986E-2</v>
      </c>
      <c r="T326" s="50">
        <f t="shared" si="228"/>
        <v>4.3554999005074702E-2</v>
      </c>
      <c r="U326" s="50">
        <f t="shared" si="228"/>
        <v>4.4435510161992771E-2</v>
      </c>
      <c r="V326" s="50">
        <f t="shared" si="228"/>
        <v>4.717219114348542E-2</v>
      </c>
      <c r="W326" s="50">
        <f t="shared" si="228"/>
        <v>5.6899741232983039E-2</v>
      </c>
      <c r="X326" s="50">
        <f t="shared" si="228"/>
        <v>6.1986738769463187E-2</v>
      </c>
      <c r="Y326" s="50">
        <f t="shared" si="228"/>
        <v>5.7208700429979269E-2</v>
      </c>
      <c r="Z326" s="50">
        <f t="shared" si="228"/>
        <v>4.9339560702577757E-2</v>
      </c>
      <c r="AA326" s="50">
        <f t="shared" si="228"/>
        <v>4.1368944501432053E-2</v>
      </c>
      <c r="AB326" s="50">
        <f t="shared" si="228"/>
        <v>3.5102305329568817E-2</v>
      </c>
      <c r="AC326" s="8">
        <f t="shared" si="226"/>
        <v>0.99999999999999978</v>
      </c>
    </row>
    <row r="327" spans="2:29" outlineLevel="1" x14ac:dyDescent="0.25">
      <c r="B327" s="12"/>
      <c r="C327" s="12" t="s">
        <v>15</v>
      </c>
      <c r="D327" s="12">
        <f>+SUM(D323:D326)</f>
        <v>31</v>
      </c>
      <c r="E327" s="19">
        <f>+SUMPRODUCT(E323:E326,$D323:$D326)</f>
        <v>0.93538664144714589</v>
      </c>
      <c r="F327" s="19">
        <f>+SUMPRODUCT(F323:F326,$D323:$D326)</f>
        <v>0.87944549990279586</v>
      </c>
      <c r="G327" s="19">
        <f t="shared" ref="G327:AB327" si="229">+SUMPRODUCT(G323:G326,$D323:$D326)</f>
        <v>0.84924413552264977</v>
      </c>
      <c r="H327" s="19">
        <f t="shared" si="229"/>
        <v>0.84584770596239522</v>
      </c>
      <c r="I327" s="19">
        <f t="shared" si="229"/>
        <v>0.90285570810245575</v>
      </c>
      <c r="J327" s="19">
        <f t="shared" si="229"/>
        <v>1.0457513241208891</v>
      </c>
      <c r="K327" s="19">
        <f t="shared" si="229"/>
        <v>1.1724648629473431</v>
      </c>
      <c r="L327" s="19">
        <f t="shared" si="229"/>
        <v>1.2173776961044029</v>
      </c>
      <c r="M327" s="19">
        <f t="shared" si="229"/>
        <v>1.2712357312034672</v>
      </c>
      <c r="N327" s="19">
        <f t="shared" si="229"/>
        <v>1.3116060874611379</v>
      </c>
      <c r="O327" s="19">
        <f t="shared" si="229"/>
        <v>1.3701352154250666</v>
      </c>
      <c r="P327" s="19">
        <f t="shared" si="229"/>
        <v>1.4339159348222767</v>
      </c>
      <c r="Q327" s="19">
        <f t="shared" si="229"/>
        <v>1.413765943993927</v>
      </c>
      <c r="R327" s="19">
        <f t="shared" si="229"/>
        <v>1.3656831769506608</v>
      </c>
      <c r="S327" s="19">
        <f t="shared" si="229"/>
        <v>1.3624816830704001</v>
      </c>
      <c r="T327" s="19">
        <f t="shared" si="229"/>
        <v>1.3879730305652143</v>
      </c>
      <c r="U327" s="19">
        <f t="shared" si="229"/>
        <v>1.4181162024828693</v>
      </c>
      <c r="V327" s="19">
        <f t="shared" si="229"/>
        <v>1.4815391908466324</v>
      </c>
      <c r="W327" s="19">
        <f t="shared" si="229"/>
        <v>1.7625801636788549</v>
      </c>
      <c r="X327" s="19">
        <f t="shared" si="229"/>
        <v>1.913866822535353</v>
      </c>
      <c r="Y327" s="19">
        <f t="shared" si="229"/>
        <v>1.7760994273401516</v>
      </c>
      <c r="Z327" s="19">
        <f t="shared" si="229"/>
        <v>1.5525498386796144</v>
      </c>
      <c r="AA327" s="19">
        <f t="shared" si="229"/>
        <v>1.2775035298464938</v>
      </c>
      <c r="AB327" s="19">
        <f t="shared" si="229"/>
        <v>1.0525744469878027</v>
      </c>
      <c r="AC327" s="12">
        <f>+SUM(E327:AB327)</f>
        <v>31.000000000000004</v>
      </c>
    </row>
    <row r="328" spans="2:29" outlineLevel="1" x14ac:dyDescent="0.25">
      <c r="B328" s="15">
        <f>+EDATE(B323,1)</f>
        <v>46844</v>
      </c>
      <c r="C328" s="8" t="s">
        <v>45</v>
      </c>
      <c r="D328" s="8">
        <v>18</v>
      </c>
      <c r="E328" s="50">
        <f t="shared" ref="E328:AB328" si="230">+E268</f>
        <v>2.9361257124838391E-2</v>
      </c>
      <c r="F328" s="50">
        <f t="shared" si="230"/>
        <v>2.7692710332229715E-2</v>
      </c>
      <c r="G328" s="50">
        <f t="shared" si="230"/>
        <v>2.6785161397696527E-2</v>
      </c>
      <c r="H328" s="50">
        <f t="shared" si="230"/>
        <v>2.6786989368939883E-2</v>
      </c>
      <c r="I328" s="50">
        <f t="shared" si="230"/>
        <v>2.9135775177511477E-2</v>
      </c>
      <c r="J328" s="50">
        <f t="shared" si="230"/>
        <v>3.4540443856715661E-2</v>
      </c>
      <c r="K328" s="50">
        <f t="shared" si="230"/>
        <v>3.8789035252325646E-2</v>
      </c>
      <c r="L328" s="50">
        <f t="shared" si="230"/>
        <v>3.957865839345593E-2</v>
      </c>
      <c r="M328" s="50">
        <f t="shared" si="230"/>
        <v>4.0957538271781398E-2</v>
      </c>
      <c r="N328" s="50">
        <f t="shared" si="230"/>
        <v>4.2166920044863825E-2</v>
      </c>
      <c r="O328" s="50">
        <f t="shared" si="230"/>
        <v>4.4150374939633218E-2</v>
      </c>
      <c r="P328" s="50">
        <f t="shared" si="230"/>
        <v>4.6294816466469102E-2</v>
      </c>
      <c r="Q328" s="50">
        <f t="shared" si="230"/>
        <v>4.5431875959152102E-2</v>
      </c>
      <c r="R328" s="50">
        <f t="shared" si="230"/>
        <v>4.3879728503346101E-2</v>
      </c>
      <c r="S328" s="50">
        <f t="shared" si="230"/>
        <v>4.4118506624640258E-2</v>
      </c>
      <c r="T328" s="50">
        <f t="shared" si="230"/>
        <v>4.5188432655351718E-2</v>
      </c>
      <c r="U328" s="50">
        <f t="shared" si="230"/>
        <v>4.624302558461979E-2</v>
      </c>
      <c r="V328" s="50">
        <f t="shared" si="230"/>
        <v>4.8247238962955179E-2</v>
      </c>
      <c r="W328" s="50">
        <f t="shared" si="230"/>
        <v>5.7096885328092907E-2</v>
      </c>
      <c r="X328" s="50">
        <f t="shared" si="230"/>
        <v>6.1739938045350239E-2</v>
      </c>
      <c r="Y328" s="50">
        <f t="shared" si="230"/>
        <v>5.7231881517227232E-2</v>
      </c>
      <c r="Z328" s="50">
        <f t="shared" si="230"/>
        <v>5.0129255438435008E-2</v>
      </c>
      <c r="AA328" s="50">
        <f t="shared" si="230"/>
        <v>4.1010488221716553E-2</v>
      </c>
      <c r="AB328" s="50">
        <f t="shared" si="230"/>
        <v>3.34430625326523E-2</v>
      </c>
      <c r="AC328" s="8">
        <f>+SUM(E328:AB328)*D328</f>
        <v>18.000000000000004</v>
      </c>
    </row>
    <row r="329" spans="2:29" outlineLevel="1" x14ac:dyDescent="0.25">
      <c r="B329" s="16"/>
      <c r="C329" s="8" t="s">
        <v>46</v>
      </c>
      <c r="D329" s="8">
        <v>5</v>
      </c>
      <c r="E329" s="50">
        <f t="shared" ref="E329:AB329" si="231">+E269</f>
        <v>3.0659473205105158E-2</v>
      </c>
      <c r="F329" s="50">
        <f t="shared" si="231"/>
        <v>2.8600001140869122E-2</v>
      </c>
      <c r="G329" s="50">
        <f t="shared" si="231"/>
        <v>2.7683858575034276E-2</v>
      </c>
      <c r="H329" s="50">
        <f t="shared" si="231"/>
        <v>2.7537802139610414E-2</v>
      </c>
      <c r="I329" s="50">
        <f t="shared" si="231"/>
        <v>2.8782539770184416E-2</v>
      </c>
      <c r="J329" s="50">
        <f t="shared" si="231"/>
        <v>3.2241585579716119E-2</v>
      </c>
      <c r="K329" s="50">
        <f t="shared" si="231"/>
        <v>3.645312931015221E-2</v>
      </c>
      <c r="L329" s="50">
        <f t="shared" si="231"/>
        <v>3.9012639181609042E-2</v>
      </c>
      <c r="M329" s="50">
        <f t="shared" si="231"/>
        <v>4.1549207589560662E-2</v>
      </c>
      <c r="N329" s="50">
        <f t="shared" si="231"/>
        <v>4.3042516751632572E-2</v>
      </c>
      <c r="O329" s="50">
        <f t="shared" si="231"/>
        <v>4.4973693586955334E-2</v>
      </c>
      <c r="P329" s="50">
        <f t="shared" si="231"/>
        <v>4.6808021710202923E-2</v>
      </c>
      <c r="Q329" s="50">
        <f t="shared" si="231"/>
        <v>4.6383383047344962E-2</v>
      </c>
      <c r="R329" s="50">
        <f t="shared" si="231"/>
        <v>4.4751654806610461E-2</v>
      </c>
      <c r="S329" s="50">
        <f t="shared" si="231"/>
        <v>4.4013077558728637E-2</v>
      </c>
      <c r="T329" s="50">
        <f t="shared" si="231"/>
        <v>4.428856091631931E-2</v>
      </c>
      <c r="U329" s="50">
        <f t="shared" si="231"/>
        <v>4.49735778579251E-2</v>
      </c>
      <c r="V329" s="50">
        <f t="shared" si="231"/>
        <v>4.6933206789217301E-2</v>
      </c>
      <c r="W329" s="50">
        <f t="shared" si="231"/>
        <v>5.6210586428141023E-2</v>
      </c>
      <c r="X329" s="50">
        <f t="shared" si="231"/>
        <v>6.1205656691958259E-2</v>
      </c>
      <c r="Y329" s="50">
        <f t="shared" si="231"/>
        <v>5.7018442088769522E-2</v>
      </c>
      <c r="Z329" s="50">
        <f t="shared" si="231"/>
        <v>4.9896672365740725E-2</v>
      </c>
      <c r="AA329" s="50">
        <f t="shared" si="231"/>
        <v>4.1622868086918119E-2</v>
      </c>
      <c r="AB329" s="50">
        <f t="shared" si="231"/>
        <v>3.5357844821693719E-2</v>
      </c>
      <c r="AC329" s="8">
        <f t="shared" ref="AC329:AC331" si="232">+SUM(E329:AB329)*D329</f>
        <v>4.9999999999999964</v>
      </c>
    </row>
    <row r="330" spans="2:29" outlineLevel="1" x14ac:dyDescent="0.25">
      <c r="B330" s="16"/>
      <c r="C330" s="8" t="s">
        <v>47</v>
      </c>
      <c r="D330" s="8">
        <v>5</v>
      </c>
      <c r="E330" s="50">
        <f t="shared" ref="E330:AB330" si="233">+E270</f>
        <v>3.3281514565353124E-2</v>
      </c>
      <c r="F330" s="50">
        <f t="shared" si="233"/>
        <v>3.1140043873712407E-2</v>
      </c>
      <c r="G330" s="50">
        <f t="shared" si="233"/>
        <v>2.984335106750436E-2</v>
      </c>
      <c r="H330" s="50">
        <f t="shared" si="233"/>
        <v>2.9286927979133532E-2</v>
      </c>
      <c r="I330" s="50">
        <f t="shared" si="233"/>
        <v>2.9138028999542646E-2</v>
      </c>
      <c r="J330" s="50">
        <f t="shared" si="233"/>
        <v>3.0942883559119717E-2</v>
      </c>
      <c r="K330" s="50">
        <f t="shared" si="233"/>
        <v>3.4432484834348992E-2</v>
      </c>
      <c r="L330" s="50">
        <f t="shared" si="233"/>
        <v>3.8305304424032266E-2</v>
      </c>
      <c r="M330" s="50">
        <f t="shared" si="233"/>
        <v>4.1103790742913066E-2</v>
      </c>
      <c r="N330" s="50">
        <f t="shared" si="233"/>
        <v>4.2608444243851212E-2</v>
      </c>
      <c r="O330" s="50">
        <f t="shared" si="233"/>
        <v>4.3914681848814308E-2</v>
      </c>
      <c r="P330" s="50">
        <f t="shared" si="233"/>
        <v>4.5729867165388009E-2</v>
      </c>
      <c r="Q330" s="50">
        <f t="shared" si="233"/>
        <v>4.5741487779353565E-2</v>
      </c>
      <c r="R330" s="50">
        <f t="shared" si="233"/>
        <v>4.4277060725657284E-2</v>
      </c>
      <c r="S330" s="50">
        <f t="shared" si="233"/>
        <v>4.3144199391556254E-2</v>
      </c>
      <c r="T330" s="50">
        <f t="shared" si="233"/>
        <v>4.3279567369281124E-2</v>
      </c>
      <c r="U330" s="50">
        <f t="shared" si="233"/>
        <v>4.4109954506885138E-2</v>
      </c>
      <c r="V330" s="50">
        <f t="shared" si="233"/>
        <v>4.6298728840315946E-2</v>
      </c>
      <c r="W330" s="50">
        <f t="shared" si="233"/>
        <v>5.6176649878816001E-2</v>
      </c>
      <c r="X330" s="50">
        <f t="shared" si="233"/>
        <v>6.2194705000087863E-2</v>
      </c>
      <c r="Y330" s="50">
        <f t="shared" si="233"/>
        <v>5.7928891294023718E-2</v>
      </c>
      <c r="Z330" s="50">
        <f t="shared" si="233"/>
        <v>5.019499221712586E-2</v>
      </c>
      <c r="AA330" s="50">
        <f t="shared" si="233"/>
        <v>4.1853093029906328E-2</v>
      </c>
      <c r="AB330" s="50">
        <f t="shared" si="233"/>
        <v>3.507334666327714E-2</v>
      </c>
      <c r="AC330" s="8">
        <f t="shared" si="232"/>
        <v>4.9999999999999991</v>
      </c>
    </row>
    <row r="331" spans="2:29" outlineLevel="1" x14ac:dyDescent="0.25">
      <c r="B331" s="16"/>
      <c r="C331" s="8" t="s">
        <v>48</v>
      </c>
      <c r="D331" s="8">
        <v>2</v>
      </c>
      <c r="E331" s="50">
        <f t="shared" ref="E331:AB331" si="234">+E271</f>
        <v>3.367503361886829E-2</v>
      </c>
      <c r="F331" s="50">
        <f t="shared" si="234"/>
        <v>3.1245692535415936E-2</v>
      </c>
      <c r="G331" s="50">
        <f t="shared" si="234"/>
        <v>2.9861746203171599E-2</v>
      </c>
      <c r="H331" s="50">
        <f t="shared" si="234"/>
        <v>2.9235019370742008E-2</v>
      </c>
      <c r="I331" s="50">
        <f t="shared" si="234"/>
        <v>3.0186379118294998E-2</v>
      </c>
      <c r="J331" s="50">
        <f t="shared" si="234"/>
        <v>3.3123682717801174E-2</v>
      </c>
      <c r="K331" s="50">
        <f t="shared" si="234"/>
        <v>3.5563630818173868E-2</v>
      </c>
      <c r="L331" s="50">
        <f t="shared" si="234"/>
        <v>3.7375437025807548E-2</v>
      </c>
      <c r="M331" s="50">
        <f t="shared" si="234"/>
        <v>3.9557895894381336E-2</v>
      </c>
      <c r="N331" s="50">
        <f t="shared" si="234"/>
        <v>4.1330002492198488E-2</v>
      </c>
      <c r="O331" s="50">
        <f t="shared" si="234"/>
        <v>4.3273465010057272E-2</v>
      </c>
      <c r="P331" s="50">
        <f t="shared" si="234"/>
        <v>4.5278417057592932E-2</v>
      </c>
      <c r="Q331" s="50">
        <f t="shared" si="234"/>
        <v>4.5765189585786785E-2</v>
      </c>
      <c r="R331" s="50">
        <f t="shared" si="234"/>
        <v>4.421428774797561E-2</v>
      </c>
      <c r="S331" s="50">
        <f t="shared" si="234"/>
        <v>4.3245429527174986E-2</v>
      </c>
      <c r="T331" s="50">
        <f t="shared" si="234"/>
        <v>4.3554999005074702E-2</v>
      </c>
      <c r="U331" s="50">
        <f t="shared" si="234"/>
        <v>4.4435510161992771E-2</v>
      </c>
      <c r="V331" s="50">
        <f t="shared" si="234"/>
        <v>4.717219114348542E-2</v>
      </c>
      <c r="W331" s="50">
        <f t="shared" si="234"/>
        <v>5.6899741232983039E-2</v>
      </c>
      <c r="X331" s="50">
        <f t="shared" si="234"/>
        <v>6.1986738769463187E-2</v>
      </c>
      <c r="Y331" s="50">
        <f t="shared" si="234"/>
        <v>5.7208700429979269E-2</v>
      </c>
      <c r="Z331" s="50">
        <f t="shared" si="234"/>
        <v>4.9339560702577757E-2</v>
      </c>
      <c r="AA331" s="50">
        <f t="shared" si="234"/>
        <v>4.1368944501432053E-2</v>
      </c>
      <c r="AB331" s="50">
        <f t="shared" si="234"/>
        <v>3.5102305329568817E-2</v>
      </c>
      <c r="AC331" s="8">
        <f t="shared" si="232"/>
        <v>1.9999999999999996</v>
      </c>
    </row>
    <row r="332" spans="2:29" outlineLevel="1" x14ac:dyDescent="0.25">
      <c r="B332" s="12"/>
      <c r="C332" s="12" t="s">
        <v>15</v>
      </c>
      <c r="D332" s="12">
        <f>+SUM(D328:D331)</f>
        <v>30</v>
      </c>
      <c r="E332" s="19">
        <f>+SUMPRODUCT(E328:E331,$D328:$D331)</f>
        <v>0.91555763433711912</v>
      </c>
      <c r="F332" s="19">
        <f>+SUMPRODUCT(F328:F331,$D328:$D331)</f>
        <v>0.85966039612387446</v>
      </c>
      <c r="G332" s="19">
        <f t="shared" ref="G332:AB332" si="235">+SUMPRODUCT(G328:G331,$D328:$D331)</f>
        <v>0.82949244577757386</v>
      </c>
      <c r="H332" s="19">
        <f t="shared" si="235"/>
        <v>0.82475949797612158</v>
      </c>
      <c r="I332" s="19">
        <f t="shared" si="235"/>
        <v>0.87441955528043191</v>
      </c>
      <c r="J332" s="19">
        <f t="shared" si="235"/>
        <v>1.0038977005506635</v>
      </c>
      <c r="K332" s="19">
        <f t="shared" si="235"/>
        <v>1.1237579669007152</v>
      </c>
      <c r="L332" s="19">
        <f t="shared" si="235"/>
        <v>1.1737564431620284</v>
      </c>
      <c r="M332" s="19">
        <f t="shared" si="235"/>
        <v>1.2296164723431964</v>
      </c>
      <c r="N332" s="19">
        <f t="shared" si="235"/>
        <v>1.2699193707693648</v>
      </c>
      <c r="O332" s="19">
        <f t="shared" si="235"/>
        <v>1.3256955561123607</v>
      </c>
      <c r="P332" s="19">
        <f t="shared" si="235"/>
        <v>1.3865529748895844</v>
      </c>
      <c r="Q332" s="19">
        <f t="shared" si="235"/>
        <v>1.3699285005698041</v>
      </c>
      <c r="R332" s="19">
        <f t="shared" si="235"/>
        <v>1.3234072662175198</v>
      </c>
      <c r="S332" s="19">
        <f t="shared" si="235"/>
        <v>1.3164103630492991</v>
      </c>
      <c r="T332" s="19">
        <f t="shared" si="235"/>
        <v>1.3383424272344824</v>
      </c>
      <c r="U332" s="19">
        <f t="shared" si="235"/>
        <v>1.3666631426711928</v>
      </c>
      <c r="V332" s="19">
        <f t="shared" si="235"/>
        <v>1.4289543617678304</v>
      </c>
      <c r="W332" s="19">
        <f t="shared" si="235"/>
        <v>1.7034795999064236</v>
      </c>
      <c r="X332" s="19">
        <f t="shared" si="235"/>
        <v>1.8522941708154612</v>
      </c>
      <c r="Y332" s="19">
        <f t="shared" si="235"/>
        <v>1.7193279350840149</v>
      </c>
      <c r="Z332" s="19">
        <f t="shared" si="235"/>
        <v>1.5014640422113186</v>
      </c>
      <c r="AA332" s="19">
        <f t="shared" si="235"/>
        <v>1.2383064825778842</v>
      </c>
      <c r="AB332" s="19">
        <f t="shared" si="235"/>
        <v>1.0243356936717334</v>
      </c>
      <c r="AC332" s="12">
        <f>+SUM(E332:AB332)</f>
        <v>29.999999999999996</v>
      </c>
    </row>
    <row r="333" spans="2:29" outlineLevel="1" x14ac:dyDescent="0.25">
      <c r="B333" s="15">
        <f>+EDATE(B328,1)</f>
        <v>46874</v>
      </c>
      <c r="C333" s="8" t="s">
        <v>45</v>
      </c>
      <c r="D333" s="8">
        <v>21</v>
      </c>
      <c r="E333" s="50">
        <f t="shared" ref="E333:AB333" si="236">+E273</f>
        <v>2.9361257124838391E-2</v>
      </c>
      <c r="F333" s="50">
        <f t="shared" si="236"/>
        <v>2.7692710332229715E-2</v>
      </c>
      <c r="G333" s="50">
        <f t="shared" si="236"/>
        <v>2.6785161397696527E-2</v>
      </c>
      <c r="H333" s="50">
        <f t="shared" si="236"/>
        <v>2.6786989368939883E-2</v>
      </c>
      <c r="I333" s="50">
        <f t="shared" si="236"/>
        <v>2.9135775177511477E-2</v>
      </c>
      <c r="J333" s="50">
        <f t="shared" si="236"/>
        <v>3.4540443856715661E-2</v>
      </c>
      <c r="K333" s="50">
        <f t="shared" si="236"/>
        <v>3.8789035252325646E-2</v>
      </c>
      <c r="L333" s="50">
        <f t="shared" si="236"/>
        <v>3.957865839345593E-2</v>
      </c>
      <c r="M333" s="50">
        <f t="shared" si="236"/>
        <v>4.0957538271781398E-2</v>
      </c>
      <c r="N333" s="50">
        <f t="shared" si="236"/>
        <v>4.2166920044863825E-2</v>
      </c>
      <c r="O333" s="50">
        <f t="shared" si="236"/>
        <v>4.4150374939633218E-2</v>
      </c>
      <c r="P333" s="50">
        <f t="shared" si="236"/>
        <v>4.6294816466469102E-2</v>
      </c>
      <c r="Q333" s="50">
        <f t="shared" si="236"/>
        <v>4.5431875959152102E-2</v>
      </c>
      <c r="R333" s="50">
        <f t="shared" si="236"/>
        <v>4.3879728503346101E-2</v>
      </c>
      <c r="S333" s="50">
        <f t="shared" si="236"/>
        <v>4.4118506624640258E-2</v>
      </c>
      <c r="T333" s="50">
        <f t="shared" si="236"/>
        <v>4.5188432655351718E-2</v>
      </c>
      <c r="U333" s="50">
        <f t="shared" si="236"/>
        <v>4.624302558461979E-2</v>
      </c>
      <c r="V333" s="50">
        <f t="shared" si="236"/>
        <v>4.8247238962955179E-2</v>
      </c>
      <c r="W333" s="50">
        <f t="shared" si="236"/>
        <v>5.7096885328092907E-2</v>
      </c>
      <c r="X333" s="50">
        <f t="shared" si="236"/>
        <v>6.1739938045350239E-2</v>
      </c>
      <c r="Y333" s="50">
        <f t="shared" si="236"/>
        <v>5.7231881517227232E-2</v>
      </c>
      <c r="Z333" s="50">
        <f t="shared" si="236"/>
        <v>5.0129255438435008E-2</v>
      </c>
      <c r="AA333" s="50">
        <f t="shared" si="236"/>
        <v>4.1010488221716553E-2</v>
      </c>
      <c r="AB333" s="50">
        <f t="shared" si="236"/>
        <v>3.34430625326523E-2</v>
      </c>
      <c r="AC333" s="8">
        <f>+SUM(E333:AB333)*D333</f>
        <v>21.000000000000004</v>
      </c>
    </row>
    <row r="334" spans="2:29" outlineLevel="1" x14ac:dyDescent="0.25">
      <c r="B334" s="16"/>
      <c r="C334" s="8" t="s">
        <v>46</v>
      </c>
      <c r="D334" s="8">
        <v>4</v>
      </c>
      <c r="E334" s="50">
        <f t="shared" ref="E334:AB334" si="237">+E274</f>
        <v>3.0659473205105158E-2</v>
      </c>
      <c r="F334" s="50">
        <f t="shared" si="237"/>
        <v>2.8600001140869122E-2</v>
      </c>
      <c r="G334" s="50">
        <f t="shared" si="237"/>
        <v>2.7683858575034276E-2</v>
      </c>
      <c r="H334" s="50">
        <f t="shared" si="237"/>
        <v>2.7537802139610414E-2</v>
      </c>
      <c r="I334" s="50">
        <f t="shared" si="237"/>
        <v>2.8782539770184416E-2</v>
      </c>
      <c r="J334" s="50">
        <f t="shared" si="237"/>
        <v>3.2241585579716119E-2</v>
      </c>
      <c r="K334" s="50">
        <f t="shared" si="237"/>
        <v>3.645312931015221E-2</v>
      </c>
      <c r="L334" s="50">
        <f t="shared" si="237"/>
        <v>3.9012639181609042E-2</v>
      </c>
      <c r="M334" s="50">
        <f t="shared" si="237"/>
        <v>4.1549207589560662E-2</v>
      </c>
      <c r="N334" s="50">
        <f t="shared" si="237"/>
        <v>4.3042516751632572E-2</v>
      </c>
      <c r="O334" s="50">
        <f t="shared" si="237"/>
        <v>4.4973693586955334E-2</v>
      </c>
      <c r="P334" s="50">
        <f t="shared" si="237"/>
        <v>4.6808021710202923E-2</v>
      </c>
      <c r="Q334" s="50">
        <f t="shared" si="237"/>
        <v>4.6383383047344962E-2</v>
      </c>
      <c r="R334" s="50">
        <f t="shared" si="237"/>
        <v>4.4751654806610461E-2</v>
      </c>
      <c r="S334" s="50">
        <f t="shared" si="237"/>
        <v>4.4013077558728637E-2</v>
      </c>
      <c r="T334" s="50">
        <f t="shared" si="237"/>
        <v>4.428856091631931E-2</v>
      </c>
      <c r="U334" s="50">
        <f t="shared" si="237"/>
        <v>4.49735778579251E-2</v>
      </c>
      <c r="V334" s="50">
        <f t="shared" si="237"/>
        <v>4.6933206789217301E-2</v>
      </c>
      <c r="W334" s="50">
        <f t="shared" si="237"/>
        <v>5.6210586428141023E-2</v>
      </c>
      <c r="X334" s="50">
        <f t="shared" si="237"/>
        <v>6.1205656691958259E-2</v>
      </c>
      <c r="Y334" s="50">
        <f t="shared" si="237"/>
        <v>5.7018442088769522E-2</v>
      </c>
      <c r="Z334" s="50">
        <f t="shared" si="237"/>
        <v>4.9896672365740725E-2</v>
      </c>
      <c r="AA334" s="50">
        <f t="shared" si="237"/>
        <v>4.1622868086918119E-2</v>
      </c>
      <c r="AB334" s="50">
        <f t="shared" si="237"/>
        <v>3.5357844821693719E-2</v>
      </c>
      <c r="AC334" s="8">
        <f t="shared" ref="AC334:AC335" si="238">+SUM(E334:AB334)*D334</f>
        <v>3.9999999999999969</v>
      </c>
    </row>
    <row r="335" spans="2:29" outlineLevel="1" x14ac:dyDescent="0.25">
      <c r="B335" s="16"/>
      <c r="C335" s="8" t="s">
        <v>47</v>
      </c>
      <c r="D335" s="8">
        <v>4</v>
      </c>
      <c r="E335" s="50">
        <f t="shared" ref="E335:AB335" si="239">+E275</f>
        <v>3.3281514565353124E-2</v>
      </c>
      <c r="F335" s="50">
        <f t="shared" si="239"/>
        <v>3.1140043873712407E-2</v>
      </c>
      <c r="G335" s="50">
        <f t="shared" si="239"/>
        <v>2.984335106750436E-2</v>
      </c>
      <c r="H335" s="50">
        <f t="shared" si="239"/>
        <v>2.9286927979133532E-2</v>
      </c>
      <c r="I335" s="50">
        <f t="shared" si="239"/>
        <v>2.9138028999542646E-2</v>
      </c>
      <c r="J335" s="50">
        <f t="shared" si="239"/>
        <v>3.0942883559119717E-2</v>
      </c>
      <c r="K335" s="50">
        <f t="shared" si="239"/>
        <v>3.4432484834348992E-2</v>
      </c>
      <c r="L335" s="50">
        <f t="shared" si="239"/>
        <v>3.8305304424032266E-2</v>
      </c>
      <c r="M335" s="50">
        <f t="shared" si="239"/>
        <v>4.1103790742913066E-2</v>
      </c>
      <c r="N335" s="50">
        <f t="shared" si="239"/>
        <v>4.2608444243851212E-2</v>
      </c>
      <c r="O335" s="50">
        <f t="shared" si="239"/>
        <v>4.3914681848814308E-2</v>
      </c>
      <c r="P335" s="50">
        <f t="shared" si="239"/>
        <v>4.5729867165388009E-2</v>
      </c>
      <c r="Q335" s="50">
        <f t="shared" si="239"/>
        <v>4.5741487779353565E-2</v>
      </c>
      <c r="R335" s="50">
        <f t="shared" si="239"/>
        <v>4.4277060725657284E-2</v>
      </c>
      <c r="S335" s="50">
        <f t="shared" si="239"/>
        <v>4.3144199391556254E-2</v>
      </c>
      <c r="T335" s="50">
        <f t="shared" si="239"/>
        <v>4.3279567369281124E-2</v>
      </c>
      <c r="U335" s="50">
        <f t="shared" si="239"/>
        <v>4.4109954506885138E-2</v>
      </c>
      <c r="V335" s="50">
        <f t="shared" si="239"/>
        <v>4.6298728840315946E-2</v>
      </c>
      <c r="W335" s="50">
        <f t="shared" si="239"/>
        <v>5.6176649878816001E-2</v>
      </c>
      <c r="X335" s="50">
        <f t="shared" si="239"/>
        <v>6.2194705000087863E-2</v>
      </c>
      <c r="Y335" s="50">
        <f t="shared" si="239"/>
        <v>5.7928891294023718E-2</v>
      </c>
      <c r="Z335" s="50">
        <f t="shared" si="239"/>
        <v>5.019499221712586E-2</v>
      </c>
      <c r="AA335" s="50">
        <f t="shared" si="239"/>
        <v>4.1853093029906328E-2</v>
      </c>
      <c r="AB335" s="50">
        <f t="shared" si="239"/>
        <v>3.507334666327714E-2</v>
      </c>
      <c r="AC335" s="8">
        <f t="shared" si="238"/>
        <v>3.9999999999999991</v>
      </c>
    </row>
    <row r="336" spans="2:29" outlineLevel="1" x14ac:dyDescent="0.25">
      <c r="B336" s="16"/>
      <c r="C336" s="8" t="s">
        <v>48</v>
      </c>
      <c r="D336" s="8">
        <v>2</v>
      </c>
      <c r="E336" s="50">
        <f t="shared" ref="E336:AB336" si="240">+E276</f>
        <v>3.367503361886829E-2</v>
      </c>
      <c r="F336" s="50">
        <f t="shared" si="240"/>
        <v>3.1245692535415936E-2</v>
      </c>
      <c r="G336" s="50">
        <f t="shared" si="240"/>
        <v>2.9861746203171599E-2</v>
      </c>
      <c r="H336" s="50">
        <f t="shared" si="240"/>
        <v>2.9235019370742008E-2</v>
      </c>
      <c r="I336" s="50">
        <f t="shared" si="240"/>
        <v>3.0186379118294998E-2</v>
      </c>
      <c r="J336" s="50">
        <f t="shared" si="240"/>
        <v>3.3123682717801174E-2</v>
      </c>
      <c r="K336" s="50">
        <f t="shared" si="240"/>
        <v>3.5563630818173868E-2</v>
      </c>
      <c r="L336" s="50">
        <f t="shared" si="240"/>
        <v>3.7375437025807548E-2</v>
      </c>
      <c r="M336" s="50">
        <f t="shared" si="240"/>
        <v>3.9557895894381336E-2</v>
      </c>
      <c r="N336" s="50">
        <f t="shared" si="240"/>
        <v>4.1330002492198488E-2</v>
      </c>
      <c r="O336" s="50">
        <f t="shared" si="240"/>
        <v>4.3273465010057272E-2</v>
      </c>
      <c r="P336" s="50">
        <f t="shared" si="240"/>
        <v>4.5278417057592932E-2</v>
      </c>
      <c r="Q336" s="50">
        <f t="shared" si="240"/>
        <v>4.5765189585786785E-2</v>
      </c>
      <c r="R336" s="50">
        <f t="shared" si="240"/>
        <v>4.421428774797561E-2</v>
      </c>
      <c r="S336" s="50">
        <f t="shared" si="240"/>
        <v>4.3245429527174986E-2</v>
      </c>
      <c r="T336" s="50">
        <f t="shared" si="240"/>
        <v>4.3554999005074702E-2</v>
      </c>
      <c r="U336" s="50">
        <f t="shared" si="240"/>
        <v>4.4435510161992771E-2</v>
      </c>
      <c r="V336" s="50">
        <f t="shared" si="240"/>
        <v>4.717219114348542E-2</v>
      </c>
      <c r="W336" s="50">
        <f t="shared" si="240"/>
        <v>5.6899741232983039E-2</v>
      </c>
      <c r="X336" s="50">
        <f t="shared" si="240"/>
        <v>6.1986738769463187E-2</v>
      </c>
      <c r="Y336" s="50">
        <f t="shared" si="240"/>
        <v>5.7208700429979269E-2</v>
      </c>
      <c r="Z336" s="50">
        <f t="shared" si="240"/>
        <v>4.9339560702577757E-2</v>
      </c>
      <c r="AA336" s="50">
        <f t="shared" si="240"/>
        <v>4.1368944501432053E-2</v>
      </c>
      <c r="AB336" s="50">
        <f t="shared" si="240"/>
        <v>3.5102305329568817E-2</v>
      </c>
      <c r="AC336" s="8">
        <f>+SUM(E336:AB336)*D336</f>
        <v>1.9999999999999996</v>
      </c>
    </row>
    <row r="337" spans="2:29" outlineLevel="1" x14ac:dyDescent="0.25">
      <c r="B337" s="12"/>
      <c r="C337" s="12" t="s">
        <v>15</v>
      </c>
      <c r="D337" s="12">
        <f>+SUM(D333:D336)</f>
        <v>31</v>
      </c>
      <c r="E337" s="19">
        <f>+SUMPRODUCT(E333:E336,$D333:$D336)</f>
        <v>0.93970041794117598</v>
      </c>
      <c r="F337" s="19">
        <f>+SUMPRODUCT(F333:F336,$D333:$D336)</f>
        <v>0.88299848210598197</v>
      </c>
      <c r="G337" s="19">
        <f t="shared" ref="G337:AB337" si="241">+SUMPRODUCT(G333:G336,$D333:$D336)</f>
        <v>0.85232072032812478</v>
      </c>
      <c r="H337" s="19">
        <f t="shared" si="241"/>
        <v>0.84829573596419738</v>
      </c>
      <c r="I337" s="19">
        <f t="shared" si="241"/>
        <v>0.90390631204323935</v>
      </c>
      <c r="J337" s="19">
        <f t="shared" si="241"/>
        <v>1.0443345629819747</v>
      </c>
      <c r="K337" s="19">
        <f t="shared" si="241"/>
        <v>1.1692394585131909</v>
      </c>
      <c r="L337" s="19">
        <f t="shared" si="241"/>
        <v>1.215174474736755</v>
      </c>
      <c r="M337" s="19">
        <f t="shared" si="241"/>
        <v>1.2698360888260669</v>
      </c>
      <c r="N337" s="19">
        <f t="shared" si="241"/>
        <v>1.3107691699084727</v>
      </c>
      <c r="O337" s="19">
        <f t="shared" si="241"/>
        <v>1.3692583054954905</v>
      </c>
      <c r="P337" s="19">
        <f t="shared" si="241"/>
        <v>1.4328995354134009</v>
      </c>
      <c r="Q337" s="19">
        <f t="shared" si="241"/>
        <v>1.4140992576205618</v>
      </c>
      <c r="R337" s="19">
        <f t="shared" si="241"/>
        <v>1.3660177361952903</v>
      </c>
      <c r="S337" s="19">
        <f t="shared" si="241"/>
        <v>1.3616086059729351</v>
      </c>
      <c r="T337" s="19">
        <f t="shared" si="241"/>
        <v>1.3863395969149375</v>
      </c>
      <c r="U337" s="19">
        <f t="shared" si="241"/>
        <v>1.4163086870602422</v>
      </c>
      <c r="V337" s="19">
        <f t="shared" si="241"/>
        <v>1.4804641430271626</v>
      </c>
      <c r="W337" s="19">
        <f t="shared" si="241"/>
        <v>1.7623830195837451</v>
      </c>
      <c r="X337" s="19">
        <f t="shared" si="241"/>
        <v>1.914113623259466</v>
      </c>
      <c r="Y337" s="19">
        <f t="shared" si="241"/>
        <v>1.7760762462529034</v>
      </c>
      <c r="Z337" s="19">
        <f t="shared" si="241"/>
        <v>1.5517601439437572</v>
      </c>
      <c r="AA337" s="19">
        <f t="shared" si="241"/>
        <v>1.2778619861262095</v>
      </c>
      <c r="AB337" s="19">
        <f t="shared" si="241"/>
        <v>1.0542336897847193</v>
      </c>
      <c r="AC337" s="12">
        <f>+SUM(E337:AB337)</f>
        <v>30.999999999999996</v>
      </c>
    </row>
    <row r="338" spans="2:29" outlineLevel="1" x14ac:dyDescent="0.25">
      <c r="B338" s="15">
        <f>+EDATE(B333,1)</f>
        <v>46905</v>
      </c>
      <c r="C338" s="8" t="s">
        <v>45</v>
      </c>
      <c r="D338" s="8">
        <v>20</v>
      </c>
      <c r="E338" s="50">
        <f t="shared" ref="E338:AB338" si="242">+E278</f>
        <v>2.9361257124838391E-2</v>
      </c>
      <c r="F338" s="50">
        <f t="shared" si="242"/>
        <v>2.7692710332229715E-2</v>
      </c>
      <c r="G338" s="50">
        <f t="shared" si="242"/>
        <v>2.6785161397696527E-2</v>
      </c>
      <c r="H338" s="50">
        <f t="shared" si="242"/>
        <v>2.6786989368939883E-2</v>
      </c>
      <c r="I338" s="50">
        <f t="shared" si="242"/>
        <v>2.9135775177511477E-2</v>
      </c>
      <c r="J338" s="50">
        <f t="shared" si="242"/>
        <v>3.4540443856715661E-2</v>
      </c>
      <c r="K338" s="50">
        <f t="shared" si="242"/>
        <v>3.8789035252325646E-2</v>
      </c>
      <c r="L338" s="50">
        <f t="shared" si="242"/>
        <v>3.957865839345593E-2</v>
      </c>
      <c r="M338" s="50">
        <f t="shared" si="242"/>
        <v>4.0957538271781398E-2</v>
      </c>
      <c r="N338" s="50">
        <f t="shared" si="242"/>
        <v>4.2166920044863825E-2</v>
      </c>
      <c r="O338" s="50">
        <f t="shared" si="242"/>
        <v>4.4150374939633218E-2</v>
      </c>
      <c r="P338" s="50">
        <f t="shared" si="242"/>
        <v>4.6294816466469102E-2</v>
      </c>
      <c r="Q338" s="50">
        <f t="shared" si="242"/>
        <v>4.5431875959152102E-2</v>
      </c>
      <c r="R338" s="50">
        <f t="shared" si="242"/>
        <v>4.3879728503346101E-2</v>
      </c>
      <c r="S338" s="50">
        <f t="shared" si="242"/>
        <v>4.4118506624640258E-2</v>
      </c>
      <c r="T338" s="50">
        <f t="shared" si="242"/>
        <v>4.5188432655351718E-2</v>
      </c>
      <c r="U338" s="50">
        <f t="shared" si="242"/>
        <v>4.624302558461979E-2</v>
      </c>
      <c r="V338" s="50">
        <f t="shared" si="242"/>
        <v>4.8247238962955179E-2</v>
      </c>
      <c r="W338" s="50">
        <f t="shared" si="242"/>
        <v>5.7096885328092907E-2</v>
      </c>
      <c r="X338" s="50">
        <f t="shared" si="242"/>
        <v>6.1739938045350239E-2</v>
      </c>
      <c r="Y338" s="50">
        <f t="shared" si="242"/>
        <v>5.7231881517227232E-2</v>
      </c>
      <c r="Z338" s="50">
        <f t="shared" si="242"/>
        <v>5.0129255438435008E-2</v>
      </c>
      <c r="AA338" s="50">
        <f t="shared" si="242"/>
        <v>4.1010488221716553E-2</v>
      </c>
      <c r="AB338" s="50">
        <f t="shared" si="242"/>
        <v>3.34430625326523E-2</v>
      </c>
      <c r="AC338" s="8">
        <f>+SUM(E338:AB338)*D338</f>
        <v>20.000000000000004</v>
      </c>
    </row>
    <row r="339" spans="2:29" outlineLevel="1" x14ac:dyDescent="0.25">
      <c r="B339" s="16"/>
      <c r="C339" s="8" t="s">
        <v>46</v>
      </c>
      <c r="D339" s="8">
        <v>4</v>
      </c>
      <c r="E339" s="50">
        <f t="shared" ref="E339:AB339" si="243">+E279</f>
        <v>3.0659473205105158E-2</v>
      </c>
      <c r="F339" s="50">
        <f t="shared" si="243"/>
        <v>2.8600001140869122E-2</v>
      </c>
      <c r="G339" s="50">
        <f t="shared" si="243"/>
        <v>2.7683858575034276E-2</v>
      </c>
      <c r="H339" s="50">
        <f t="shared" si="243"/>
        <v>2.7537802139610414E-2</v>
      </c>
      <c r="I339" s="50">
        <f t="shared" si="243"/>
        <v>2.8782539770184416E-2</v>
      </c>
      <c r="J339" s="50">
        <f t="shared" si="243"/>
        <v>3.2241585579716119E-2</v>
      </c>
      <c r="K339" s="50">
        <f t="shared" si="243"/>
        <v>3.645312931015221E-2</v>
      </c>
      <c r="L339" s="50">
        <f t="shared" si="243"/>
        <v>3.9012639181609042E-2</v>
      </c>
      <c r="M339" s="50">
        <f t="shared" si="243"/>
        <v>4.1549207589560662E-2</v>
      </c>
      <c r="N339" s="50">
        <f t="shared" si="243"/>
        <v>4.3042516751632572E-2</v>
      </c>
      <c r="O339" s="50">
        <f t="shared" si="243"/>
        <v>4.4973693586955334E-2</v>
      </c>
      <c r="P339" s="50">
        <f t="shared" si="243"/>
        <v>4.6808021710202923E-2</v>
      </c>
      <c r="Q339" s="50">
        <f t="shared" si="243"/>
        <v>4.6383383047344962E-2</v>
      </c>
      <c r="R339" s="50">
        <f t="shared" si="243"/>
        <v>4.4751654806610461E-2</v>
      </c>
      <c r="S339" s="50">
        <f t="shared" si="243"/>
        <v>4.4013077558728637E-2</v>
      </c>
      <c r="T339" s="50">
        <f t="shared" si="243"/>
        <v>4.428856091631931E-2</v>
      </c>
      <c r="U339" s="50">
        <f t="shared" si="243"/>
        <v>4.49735778579251E-2</v>
      </c>
      <c r="V339" s="50">
        <f t="shared" si="243"/>
        <v>4.6933206789217301E-2</v>
      </c>
      <c r="W339" s="50">
        <f t="shared" si="243"/>
        <v>5.6210586428141023E-2</v>
      </c>
      <c r="X339" s="50">
        <f t="shared" si="243"/>
        <v>6.1205656691958259E-2</v>
      </c>
      <c r="Y339" s="50">
        <f t="shared" si="243"/>
        <v>5.7018442088769522E-2</v>
      </c>
      <c r="Z339" s="50">
        <f t="shared" si="243"/>
        <v>4.9896672365740725E-2</v>
      </c>
      <c r="AA339" s="50">
        <f t="shared" si="243"/>
        <v>4.1622868086918119E-2</v>
      </c>
      <c r="AB339" s="50">
        <f t="shared" si="243"/>
        <v>3.5357844821693719E-2</v>
      </c>
      <c r="AC339" s="8">
        <f t="shared" ref="AC339:AC341" si="244">+SUM(E339:AB339)*D339</f>
        <v>3.9999999999999969</v>
      </c>
    </row>
    <row r="340" spans="2:29" outlineLevel="1" x14ac:dyDescent="0.25">
      <c r="B340" s="16"/>
      <c r="C340" s="8" t="s">
        <v>47</v>
      </c>
      <c r="D340" s="8">
        <v>4</v>
      </c>
      <c r="E340" s="50">
        <f t="shared" ref="E340:AB340" si="245">+E280</f>
        <v>3.3281514565353124E-2</v>
      </c>
      <c r="F340" s="50">
        <f t="shared" si="245"/>
        <v>3.1140043873712407E-2</v>
      </c>
      <c r="G340" s="50">
        <f t="shared" si="245"/>
        <v>2.984335106750436E-2</v>
      </c>
      <c r="H340" s="50">
        <f t="shared" si="245"/>
        <v>2.9286927979133532E-2</v>
      </c>
      <c r="I340" s="50">
        <f t="shared" si="245"/>
        <v>2.9138028999542646E-2</v>
      </c>
      <c r="J340" s="50">
        <f t="shared" si="245"/>
        <v>3.0942883559119717E-2</v>
      </c>
      <c r="K340" s="50">
        <f t="shared" si="245"/>
        <v>3.4432484834348992E-2</v>
      </c>
      <c r="L340" s="50">
        <f t="shared" si="245"/>
        <v>3.8305304424032266E-2</v>
      </c>
      <c r="M340" s="50">
        <f t="shared" si="245"/>
        <v>4.1103790742913066E-2</v>
      </c>
      <c r="N340" s="50">
        <f t="shared" si="245"/>
        <v>4.2608444243851212E-2</v>
      </c>
      <c r="O340" s="50">
        <f t="shared" si="245"/>
        <v>4.3914681848814308E-2</v>
      </c>
      <c r="P340" s="50">
        <f t="shared" si="245"/>
        <v>4.5729867165388009E-2</v>
      </c>
      <c r="Q340" s="50">
        <f t="shared" si="245"/>
        <v>4.5741487779353565E-2</v>
      </c>
      <c r="R340" s="50">
        <f t="shared" si="245"/>
        <v>4.4277060725657284E-2</v>
      </c>
      <c r="S340" s="50">
        <f t="shared" si="245"/>
        <v>4.3144199391556254E-2</v>
      </c>
      <c r="T340" s="50">
        <f t="shared" si="245"/>
        <v>4.3279567369281124E-2</v>
      </c>
      <c r="U340" s="50">
        <f t="shared" si="245"/>
        <v>4.4109954506885138E-2</v>
      </c>
      <c r="V340" s="50">
        <f t="shared" si="245"/>
        <v>4.6298728840315946E-2</v>
      </c>
      <c r="W340" s="50">
        <f t="shared" si="245"/>
        <v>5.6176649878816001E-2</v>
      </c>
      <c r="X340" s="50">
        <f t="shared" si="245"/>
        <v>6.2194705000087863E-2</v>
      </c>
      <c r="Y340" s="50">
        <f t="shared" si="245"/>
        <v>5.7928891294023718E-2</v>
      </c>
      <c r="Z340" s="50">
        <f t="shared" si="245"/>
        <v>5.019499221712586E-2</v>
      </c>
      <c r="AA340" s="50">
        <f t="shared" si="245"/>
        <v>4.1853093029906328E-2</v>
      </c>
      <c r="AB340" s="50">
        <f t="shared" si="245"/>
        <v>3.507334666327714E-2</v>
      </c>
      <c r="AC340" s="8">
        <f t="shared" si="244"/>
        <v>3.9999999999999991</v>
      </c>
    </row>
    <row r="341" spans="2:29" outlineLevel="1" x14ac:dyDescent="0.25">
      <c r="B341" s="16"/>
      <c r="C341" s="8" t="s">
        <v>48</v>
      </c>
      <c r="D341" s="8">
        <v>2</v>
      </c>
      <c r="E341" s="50">
        <f t="shared" ref="E341:AB341" si="246">+E281</f>
        <v>3.367503361886829E-2</v>
      </c>
      <c r="F341" s="50">
        <f t="shared" si="246"/>
        <v>3.1245692535415936E-2</v>
      </c>
      <c r="G341" s="50">
        <f t="shared" si="246"/>
        <v>2.9861746203171599E-2</v>
      </c>
      <c r="H341" s="50">
        <f t="shared" si="246"/>
        <v>2.9235019370742008E-2</v>
      </c>
      <c r="I341" s="50">
        <f t="shared" si="246"/>
        <v>3.0186379118294998E-2</v>
      </c>
      <c r="J341" s="50">
        <f t="shared" si="246"/>
        <v>3.3123682717801174E-2</v>
      </c>
      <c r="K341" s="50">
        <f t="shared" si="246"/>
        <v>3.5563630818173868E-2</v>
      </c>
      <c r="L341" s="50">
        <f t="shared" si="246"/>
        <v>3.7375437025807548E-2</v>
      </c>
      <c r="M341" s="50">
        <f t="shared" si="246"/>
        <v>3.9557895894381336E-2</v>
      </c>
      <c r="N341" s="50">
        <f t="shared" si="246"/>
        <v>4.1330002492198488E-2</v>
      </c>
      <c r="O341" s="50">
        <f t="shared" si="246"/>
        <v>4.3273465010057272E-2</v>
      </c>
      <c r="P341" s="50">
        <f t="shared" si="246"/>
        <v>4.5278417057592932E-2</v>
      </c>
      <c r="Q341" s="50">
        <f t="shared" si="246"/>
        <v>4.5765189585786785E-2</v>
      </c>
      <c r="R341" s="50">
        <f t="shared" si="246"/>
        <v>4.421428774797561E-2</v>
      </c>
      <c r="S341" s="50">
        <f t="shared" si="246"/>
        <v>4.3245429527174986E-2</v>
      </c>
      <c r="T341" s="50">
        <f t="shared" si="246"/>
        <v>4.3554999005074702E-2</v>
      </c>
      <c r="U341" s="50">
        <f t="shared" si="246"/>
        <v>4.4435510161992771E-2</v>
      </c>
      <c r="V341" s="50">
        <f t="shared" si="246"/>
        <v>4.717219114348542E-2</v>
      </c>
      <c r="W341" s="50">
        <f t="shared" si="246"/>
        <v>5.6899741232983039E-2</v>
      </c>
      <c r="X341" s="50">
        <f t="shared" si="246"/>
        <v>6.1986738769463187E-2</v>
      </c>
      <c r="Y341" s="50">
        <f t="shared" si="246"/>
        <v>5.7208700429979269E-2</v>
      </c>
      <c r="Z341" s="50">
        <f t="shared" si="246"/>
        <v>4.9339560702577757E-2</v>
      </c>
      <c r="AA341" s="50">
        <f t="shared" si="246"/>
        <v>4.1368944501432053E-2</v>
      </c>
      <c r="AB341" s="50">
        <f t="shared" si="246"/>
        <v>3.5102305329568817E-2</v>
      </c>
      <c r="AC341" s="8">
        <f t="shared" si="244"/>
        <v>1.9999999999999996</v>
      </c>
    </row>
    <row r="342" spans="2:29" outlineLevel="1" x14ac:dyDescent="0.25">
      <c r="B342" s="12"/>
      <c r="C342" s="12" t="s">
        <v>15</v>
      </c>
      <c r="D342" s="12">
        <f>+SUM(D338:D341)</f>
        <v>30</v>
      </c>
      <c r="E342" s="19">
        <f>+SUMPRODUCT(E338:E341,$D338:$D341)</f>
        <v>0.91033916081633748</v>
      </c>
      <c r="F342" s="19">
        <f>+SUMPRODUCT(F338:F341,$D338:$D341)</f>
        <v>0.85530577177375222</v>
      </c>
      <c r="G342" s="19">
        <f t="shared" ref="G342:AB342" si="247">+SUMPRODUCT(G338:G341,$D338:$D341)</f>
        <v>0.82553555893042829</v>
      </c>
      <c r="H342" s="19">
        <f t="shared" si="247"/>
        <v>0.82150874659525752</v>
      </c>
      <c r="I342" s="19">
        <f t="shared" si="247"/>
        <v>0.8747705368657277</v>
      </c>
      <c r="J342" s="19">
        <f t="shared" si="247"/>
        <v>1.0097941191252591</v>
      </c>
      <c r="K342" s="19">
        <f t="shared" si="247"/>
        <v>1.1304504232608654</v>
      </c>
      <c r="L342" s="19">
        <f t="shared" si="247"/>
        <v>1.1755958163432989</v>
      </c>
      <c r="M342" s="19">
        <f t="shared" si="247"/>
        <v>1.2288785505542854</v>
      </c>
      <c r="N342" s="19">
        <f t="shared" si="247"/>
        <v>1.2686022498636089</v>
      </c>
      <c r="O342" s="19">
        <f t="shared" si="247"/>
        <v>1.3251079305558575</v>
      </c>
      <c r="P342" s="19">
        <f t="shared" si="247"/>
        <v>1.3866047189469317</v>
      </c>
      <c r="Q342" s="19">
        <f t="shared" si="247"/>
        <v>1.3686673816614097</v>
      </c>
      <c r="R342" s="19">
        <f t="shared" si="247"/>
        <v>1.3221380076919442</v>
      </c>
      <c r="S342" s="19">
        <f t="shared" si="247"/>
        <v>1.317490099348295</v>
      </c>
      <c r="T342" s="19">
        <f t="shared" si="247"/>
        <v>1.3411511642595855</v>
      </c>
      <c r="U342" s="19">
        <f t="shared" si="247"/>
        <v>1.3700656614756224</v>
      </c>
      <c r="V342" s="19">
        <f t="shared" si="247"/>
        <v>1.4322169040642074</v>
      </c>
      <c r="W342" s="19">
        <f t="shared" si="247"/>
        <v>1.7052861342556522</v>
      </c>
      <c r="X342" s="19">
        <f t="shared" si="247"/>
        <v>1.8523736852141155</v>
      </c>
      <c r="Y342" s="19">
        <f t="shared" si="247"/>
        <v>1.7188443647356764</v>
      </c>
      <c r="Z342" s="19">
        <f t="shared" si="247"/>
        <v>1.501630888505322</v>
      </c>
      <c r="AA342" s="19">
        <f t="shared" si="247"/>
        <v>1.2368514979044929</v>
      </c>
      <c r="AB342" s="19">
        <f t="shared" si="247"/>
        <v>1.020790627252067</v>
      </c>
      <c r="AC342" s="12">
        <f>+SUM(E342:AB342)</f>
        <v>30</v>
      </c>
    </row>
    <row r="343" spans="2:29" outlineLevel="1" x14ac:dyDescent="0.25">
      <c r="B343" s="15">
        <f>+EDATE(B338,1)</f>
        <v>46935</v>
      </c>
      <c r="C343" s="8" t="s">
        <v>45</v>
      </c>
      <c r="D343" s="8">
        <v>19</v>
      </c>
      <c r="E343" s="50">
        <f t="shared" ref="E343:AB343" si="248">+E283</f>
        <v>2.9361257124838391E-2</v>
      </c>
      <c r="F343" s="50">
        <f t="shared" si="248"/>
        <v>2.7692710332229715E-2</v>
      </c>
      <c r="G343" s="50">
        <f t="shared" si="248"/>
        <v>2.6785161397696527E-2</v>
      </c>
      <c r="H343" s="50">
        <f t="shared" si="248"/>
        <v>2.6786989368939883E-2</v>
      </c>
      <c r="I343" s="50">
        <f t="shared" si="248"/>
        <v>2.9135775177511477E-2</v>
      </c>
      <c r="J343" s="50">
        <f t="shared" si="248"/>
        <v>3.4540443856715661E-2</v>
      </c>
      <c r="K343" s="50">
        <f t="shared" si="248"/>
        <v>3.8789035252325646E-2</v>
      </c>
      <c r="L343" s="50">
        <f t="shared" si="248"/>
        <v>3.957865839345593E-2</v>
      </c>
      <c r="M343" s="50">
        <f t="shared" si="248"/>
        <v>4.0957538271781398E-2</v>
      </c>
      <c r="N343" s="50">
        <f t="shared" si="248"/>
        <v>4.2166920044863825E-2</v>
      </c>
      <c r="O343" s="50">
        <f t="shared" si="248"/>
        <v>4.4150374939633218E-2</v>
      </c>
      <c r="P343" s="50">
        <f t="shared" si="248"/>
        <v>4.6294816466469102E-2</v>
      </c>
      <c r="Q343" s="50">
        <f t="shared" si="248"/>
        <v>4.5431875959152102E-2</v>
      </c>
      <c r="R343" s="50">
        <f t="shared" si="248"/>
        <v>4.3879728503346101E-2</v>
      </c>
      <c r="S343" s="50">
        <f t="shared" si="248"/>
        <v>4.4118506624640258E-2</v>
      </c>
      <c r="T343" s="50">
        <f t="shared" si="248"/>
        <v>4.5188432655351718E-2</v>
      </c>
      <c r="U343" s="50">
        <f t="shared" si="248"/>
        <v>4.624302558461979E-2</v>
      </c>
      <c r="V343" s="50">
        <f t="shared" si="248"/>
        <v>4.8247238962955179E-2</v>
      </c>
      <c r="W343" s="50">
        <f t="shared" si="248"/>
        <v>5.7096885328092907E-2</v>
      </c>
      <c r="X343" s="50">
        <f t="shared" si="248"/>
        <v>6.1739938045350239E-2</v>
      </c>
      <c r="Y343" s="50">
        <f t="shared" si="248"/>
        <v>5.7231881517227232E-2</v>
      </c>
      <c r="Z343" s="50">
        <f t="shared" si="248"/>
        <v>5.0129255438435008E-2</v>
      </c>
      <c r="AA343" s="50">
        <f t="shared" si="248"/>
        <v>4.1010488221716553E-2</v>
      </c>
      <c r="AB343" s="50">
        <f t="shared" si="248"/>
        <v>3.34430625326523E-2</v>
      </c>
      <c r="AC343" s="8">
        <f>+SUM(E343:AB343)*D343</f>
        <v>19.000000000000004</v>
      </c>
    </row>
    <row r="344" spans="2:29" outlineLevel="1" x14ac:dyDescent="0.25">
      <c r="B344" s="16"/>
      <c r="C344" s="8" t="s">
        <v>46</v>
      </c>
      <c r="D344" s="8">
        <v>5</v>
      </c>
      <c r="E344" s="50">
        <f t="shared" ref="E344:AB344" si="249">+E284</f>
        <v>3.0659473205105158E-2</v>
      </c>
      <c r="F344" s="50">
        <f t="shared" si="249"/>
        <v>2.8600001140869122E-2</v>
      </c>
      <c r="G344" s="50">
        <f t="shared" si="249"/>
        <v>2.7683858575034276E-2</v>
      </c>
      <c r="H344" s="50">
        <f t="shared" si="249"/>
        <v>2.7537802139610414E-2</v>
      </c>
      <c r="I344" s="50">
        <f t="shared" si="249"/>
        <v>2.8782539770184416E-2</v>
      </c>
      <c r="J344" s="50">
        <f t="shared" si="249"/>
        <v>3.2241585579716119E-2</v>
      </c>
      <c r="K344" s="50">
        <f t="shared" si="249"/>
        <v>3.645312931015221E-2</v>
      </c>
      <c r="L344" s="50">
        <f t="shared" si="249"/>
        <v>3.9012639181609042E-2</v>
      </c>
      <c r="M344" s="50">
        <f t="shared" si="249"/>
        <v>4.1549207589560662E-2</v>
      </c>
      <c r="N344" s="50">
        <f t="shared" si="249"/>
        <v>4.3042516751632572E-2</v>
      </c>
      <c r="O344" s="50">
        <f t="shared" si="249"/>
        <v>4.4973693586955334E-2</v>
      </c>
      <c r="P344" s="50">
        <f t="shared" si="249"/>
        <v>4.6808021710202923E-2</v>
      </c>
      <c r="Q344" s="50">
        <f t="shared" si="249"/>
        <v>4.6383383047344962E-2</v>
      </c>
      <c r="R344" s="50">
        <f t="shared" si="249"/>
        <v>4.4751654806610461E-2</v>
      </c>
      <c r="S344" s="50">
        <f t="shared" si="249"/>
        <v>4.4013077558728637E-2</v>
      </c>
      <c r="T344" s="50">
        <f t="shared" si="249"/>
        <v>4.428856091631931E-2</v>
      </c>
      <c r="U344" s="50">
        <f t="shared" si="249"/>
        <v>4.49735778579251E-2</v>
      </c>
      <c r="V344" s="50">
        <f t="shared" si="249"/>
        <v>4.6933206789217301E-2</v>
      </c>
      <c r="W344" s="50">
        <f t="shared" si="249"/>
        <v>5.6210586428141023E-2</v>
      </c>
      <c r="X344" s="50">
        <f t="shared" si="249"/>
        <v>6.1205656691958259E-2</v>
      </c>
      <c r="Y344" s="50">
        <f t="shared" si="249"/>
        <v>5.7018442088769522E-2</v>
      </c>
      <c r="Z344" s="50">
        <f t="shared" si="249"/>
        <v>4.9896672365740725E-2</v>
      </c>
      <c r="AA344" s="50">
        <f t="shared" si="249"/>
        <v>4.1622868086918119E-2</v>
      </c>
      <c r="AB344" s="50">
        <f t="shared" si="249"/>
        <v>3.5357844821693719E-2</v>
      </c>
      <c r="AC344" s="8">
        <f t="shared" ref="AC344:AC346" si="250">+SUM(E344:AB344)*D344</f>
        <v>4.9999999999999964</v>
      </c>
    </row>
    <row r="345" spans="2:29" outlineLevel="1" x14ac:dyDescent="0.25">
      <c r="B345" s="16"/>
      <c r="C345" s="8" t="s">
        <v>47</v>
      </c>
      <c r="D345" s="8">
        <v>5</v>
      </c>
      <c r="E345" s="50">
        <f t="shared" ref="E345:AB345" si="251">+E285</f>
        <v>3.3281514565353124E-2</v>
      </c>
      <c r="F345" s="50">
        <f t="shared" si="251"/>
        <v>3.1140043873712407E-2</v>
      </c>
      <c r="G345" s="50">
        <f t="shared" si="251"/>
        <v>2.984335106750436E-2</v>
      </c>
      <c r="H345" s="50">
        <f t="shared" si="251"/>
        <v>2.9286927979133532E-2</v>
      </c>
      <c r="I345" s="50">
        <f t="shared" si="251"/>
        <v>2.9138028999542646E-2</v>
      </c>
      <c r="J345" s="50">
        <f t="shared" si="251"/>
        <v>3.0942883559119717E-2</v>
      </c>
      <c r="K345" s="50">
        <f t="shared" si="251"/>
        <v>3.4432484834348992E-2</v>
      </c>
      <c r="L345" s="50">
        <f t="shared" si="251"/>
        <v>3.8305304424032266E-2</v>
      </c>
      <c r="M345" s="50">
        <f t="shared" si="251"/>
        <v>4.1103790742913066E-2</v>
      </c>
      <c r="N345" s="50">
        <f t="shared" si="251"/>
        <v>4.2608444243851212E-2</v>
      </c>
      <c r="O345" s="50">
        <f t="shared" si="251"/>
        <v>4.3914681848814308E-2</v>
      </c>
      <c r="P345" s="50">
        <f t="shared" si="251"/>
        <v>4.5729867165388009E-2</v>
      </c>
      <c r="Q345" s="50">
        <f t="shared" si="251"/>
        <v>4.5741487779353565E-2</v>
      </c>
      <c r="R345" s="50">
        <f t="shared" si="251"/>
        <v>4.4277060725657284E-2</v>
      </c>
      <c r="S345" s="50">
        <f t="shared" si="251"/>
        <v>4.3144199391556254E-2</v>
      </c>
      <c r="T345" s="50">
        <f t="shared" si="251"/>
        <v>4.3279567369281124E-2</v>
      </c>
      <c r="U345" s="50">
        <f t="shared" si="251"/>
        <v>4.4109954506885138E-2</v>
      </c>
      <c r="V345" s="50">
        <f t="shared" si="251"/>
        <v>4.6298728840315946E-2</v>
      </c>
      <c r="W345" s="50">
        <f t="shared" si="251"/>
        <v>5.6176649878816001E-2</v>
      </c>
      <c r="X345" s="50">
        <f t="shared" si="251"/>
        <v>6.2194705000087863E-2</v>
      </c>
      <c r="Y345" s="50">
        <f t="shared" si="251"/>
        <v>5.7928891294023718E-2</v>
      </c>
      <c r="Z345" s="50">
        <f t="shared" si="251"/>
        <v>5.019499221712586E-2</v>
      </c>
      <c r="AA345" s="50">
        <f t="shared" si="251"/>
        <v>4.1853093029906328E-2</v>
      </c>
      <c r="AB345" s="50">
        <f t="shared" si="251"/>
        <v>3.507334666327714E-2</v>
      </c>
      <c r="AC345" s="8">
        <f t="shared" si="250"/>
        <v>4.9999999999999991</v>
      </c>
    </row>
    <row r="346" spans="2:29" outlineLevel="1" x14ac:dyDescent="0.25">
      <c r="B346" s="16"/>
      <c r="C346" s="8" t="s">
        <v>48</v>
      </c>
      <c r="D346" s="8">
        <v>2</v>
      </c>
      <c r="E346" s="50">
        <f t="shared" ref="E346:AB346" si="252">+E286</f>
        <v>3.367503361886829E-2</v>
      </c>
      <c r="F346" s="50">
        <f t="shared" si="252"/>
        <v>3.1245692535415936E-2</v>
      </c>
      <c r="G346" s="50">
        <f t="shared" si="252"/>
        <v>2.9861746203171599E-2</v>
      </c>
      <c r="H346" s="50">
        <f t="shared" si="252"/>
        <v>2.9235019370742008E-2</v>
      </c>
      <c r="I346" s="50">
        <f t="shared" si="252"/>
        <v>3.0186379118294998E-2</v>
      </c>
      <c r="J346" s="50">
        <f t="shared" si="252"/>
        <v>3.3123682717801174E-2</v>
      </c>
      <c r="K346" s="50">
        <f t="shared" si="252"/>
        <v>3.5563630818173868E-2</v>
      </c>
      <c r="L346" s="50">
        <f t="shared" si="252"/>
        <v>3.7375437025807548E-2</v>
      </c>
      <c r="M346" s="50">
        <f t="shared" si="252"/>
        <v>3.9557895894381336E-2</v>
      </c>
      <c r="N346" s="50">
        <f t="shared" si="252"/>
        <v>4.1330002492198488E-2</v>
      </c>
      <c r="O346" s="50">
        <f t="shared" si="252"/>
        <v>4.3273465010057272E-2</v>
      </c>
      <c r="P346" s="50">
        <f t="shared" si="252"/>
        <v>4.5278417057592932E-2</v>
      </c>
      <c r="Q346" s="50">
        <f t="shared" si="252"/>
        <v>4.5765189585786785E-2</v>
      </c>
      <c r="R346" s="50">
        <f t="shared" si="252"/>
        <v>4.421428774797561E-2</v>
      </c>
      <c r="S346" s="50">
        <f t="shared" si="252"/>
        <v>4.3245429527174986E-2</v>
      </c>
      <c r="T346" s="50">
        <f t="shared" si="252"/>
        <v>4.3554999005074702E-2</v>
      </c>
      <c r="U346" s="50">
        <f t="shared" si="252"/>
        <v>4.4435510161992771E-2</v>
      </c>
      <c r="V346" s="50">
        <f t="shared" si="252"/>
        <v>4.717219114348542E-2</v>
      </c>
      <c r="W346" s="50">
        <f t="shared" si="252"/>
        <v>5.6899741232983039E-2</v>
      </c>
      <c r="X346" s="50">
        <f t="shared" si="252"/>
        <v>6.1986738769463187E-2</v>
      </c>
      <c r="Y346" s="50">
        <f t="shared" si="252"/>
        <v>5.7208700429979269E-2</v>
      </c>
      <c r="Z346" s="50">
        <f t="shared" si="252"/>
        <v>4.9339560702577757E-2</v>
      </c>
      <c r="AA346" s="50">
        <f t="shared" si="252"/>
        <v>4.1368944501432053E-2</v>
      </c>
      <c r="AB346" s="50">
        <f t="shared" si="252"/>
        <v>3.5102305329568817E-2</v>
      </c>
      <c r="AC346" s="8">
        <f t="shared" si="250"/>
        <v>1.9999999999999996</v>
      </c>
    </row>
    <row r="347" spans="2:29" outlineLevel="1" x14ac:dyDescent="0.25">
      <c r="B347" s="12"/>
      <c r="C347" s="12" t="s">
        <v>15</v>
      </c>
      <c r="D347" s="12">
        <f>+SUM(D343:D346)</f>
        <v>31</v>
      </c>
      <c r="E347" s="19">
        <f>+SUMPRODUCT(E343:E346,$D343:$D346)</f>
        <v>0.9449188914619574</v>
      </c>
      <c r="F347" s="19">
        <f>+SUMPRODUCT(F343:F346,$D343:$D346)</f>
        <v>0.88735310645610399</v>
      </c>
      <c r="G347" s="19">
        <f t="shared" ref="G347:AB347" si="253">+SUMPRODUCT(G343:G346,$D343:$D346)</f>
        <v>0.85627760717527046</v>
      </c>
      <c r="H347" s="19">
        <f t="shared" si="253"/>
        <v>0.85154648734506155</v>
      </c>
      <c r="I347" s="19">
        <f t="shared" si="253"/>
        <v>0.90355533045794334</v>
      </c>
      <c r="J347" s="19">
        <f t="shared" si="253"/>
        <v>1.0384381444073791</v>
      </c>
      <c r="K347" s="19">
        <f t="shared" si="253"/>
        <v>1.1625470021530409</v>
      </c>
      <c r="L347" s="19">
        <f t="shared" si="253"/>
        <v>1.2133351015554845</v>
      </c>
      <c r="M347" s="19">
        <f t="shared" si="253"/>
        <v>1.2705740106149779</v>
      </c>
      <c r="N347" s="19">
        <f t="shared" si="253"/>
        <v>1.3120862908142286</v>
      </c>
      <c r="O347" s="19">
        <f t="shared" si="253"/>
        <v>1.3698459310519939</v>
      </c>
      <c r="P347" s="19">
        <f t="shared" si="253"/>
        <v>1.4328477913560536</v>
      </c>
      <c r="Q347" s="19">
        <f t="shared" si="253"/>
        <v>1.4153603765289562</v>
      </c>
      <c r="R347" s="19">
        <f t="shared" si="253"/>
        <v>1.3672869947208659</v>
      </c>
      <c r="S347" s="19">
        <f t="shared" si="253"/>
        <v>1.3605288696739395</v>
      </c>
      <c r="T347" s="19">
        <f t="shared" si="253"/>
        <v>1.3835308598898344</v>
      </c>
      <c r="U347" s="19">
        <f t="shared" si="253"/>
        <v>1.4129061682558126</v>
      </c>
      <c r="V347" s="19">
        <f t="shared" si="253"/>
        <v>1.4772016007307855</v>
      </c>
      <c r="W347" s="19">
        <f t="shared" si="253"/>
        <v>1.7605764852345165</v>
      </c>
      <c r="X347" s="19">
        <f t="shared" si="253"/>
        <v>1.9140341088608113</v>
      </c>
      <c r="Y347" s="19">
        <f t="shared" si="253"/>
        <v>1.7765598166012422</v>
      </c>
      <c r="Z347" s="19">
        <f t="shared" si="253"/>
        <v>1.5515932976497535</v>
      </c>
      <c r="AA347" s="19">
        <f t="shared" si="253"/>
        <v>1.2793169707996008</v>
      </c>
      <c r="AB347" s="19">
        <f t="shared" si="253"/>
        <v>1.0577787562043857</v>
      </c>
      <c r="AC347" s="12">
        <f>+SUM(E347:AB347)</f>
        <v>31</v>
      </c>
    </row>
    <row r="348" spans="2:29" outlineLevel="1" x14ac:dyDescent="0.25">
      <c r="B348" s="15">
        <f>+EDATE(B343,1)</f>
        <v>46966</v>
      </c>
      <c r="C348" s="8" t="s">
        <v>45</v>
      </c>
      <c r="D348" s="8">
        <v>21</v>
      </c>
      <c r="E348" s="50">
        <f t="shared" ref="E348:AB348" si="254">+E288</f>
        <v>2.9361257124838391E-2</v>
      </c>
      <c r="F348" s="50">
        <f t="shared" si="254"/>
        <v>2.7692710332229715E-2</v>
      </c>
      <c r="G348" s="50">
        <f t="shared" si="254"/>
        <v>2.6785161397696527E-2</v>
      </c>
      <c r="H348" s="50">
        <f t="shared" si="254"/>
        <v>2.6786989368939883E-2</v>
      </c>
      <c r="I348" s="50">
        <f t="shared" si="254"/>
        <v>2.9135775177511477E-2</v>
      </c>
      <c r="J348" s="50">
        <f t="shared" si="254"/>
        <v>3.4540443856715661E-2</v>
      </c>
      <c r="K348" s="50">
        <f t="shared" si="254"/>
        <v>3.8789035252325646E-2</v>
      </c>
      <c r="L348" s="50">
        <f t="shared" si="254"/>
        <v>3.957865839345593E-2</v>
      </c>
      <c r="M348" s="50">
        <f t="shared" si="254"/>
        <v>4.0957538271781398E-2</v>
      </c>
      <c r="N348" s="50">
        <f t="shared" si="254"/>
        <v>4.2166920044863825E-2</v>
      </c>
      <c r="O348" s="50">
        <f t="shared" si="254"/>
        <v>4.4150374939633218E-2</v>
      </c>
      <c r="P348" s="50">
        <f t="shared" si="254"/>
        <v>4.6294816466469102E-2</v>
      </c>
      <c r="Q348" s="50">
        <f t="shared" si="254"/>
        <v>4.5431875959152102E-2</v>
      </c>
      <c r="R348" s="50">
        <f t="shared" si="254"/>
        <v>4.3879728503346101E-2</v>
      </c>
      <c r="S348" s="50">
        <f t="shared" si="254"/>
        <v>4.4118506624640258E-2</v>
      </c>
      <c r="T348" s="50">
        <f t="shared" si="254"/>
        <v>4.5188432655351718E-2</v>
      </c>
      <c r="U348" s="50">
        <f t="shared" si="254"/>
        <v>4.624302558461979E-2</v>
      </c>
      <c r="V348" s="50">
        <f t="shared" si="254"/>
        <v>4.8247238962955179E-2</v>
      </c>
      <c r="W348" s="50">
        <f t="shared" si="254"/>
        <v>5.7096885328092907E-2</v>
      </c>
      <c r="X348" s="50">
        <f t="shared" si="254"/>
        <v>6.1739938045350239E-2</v>
      </c>
      <c r="Y348" s="50">
        <f t="shared" si="254"/>
        <v>5.7231881517227232E-2</v>
      </c>
      <c r="Z348" s="50">
        <f t="shared" si="254"/>
        <v>5.0129255438435008E-2</v>
      </c>
      <c r="AA348" s="50">
        <f t="shared" si="254"/>
        <v>4.1010488221716553E-2</v>
      </c>
      <c r="AB348" s="50">
        <f t="shared" si="254"/>
        <v>3.34430625326523E-2</v>
      </c>
      <c r="AC348" s="8">
        <f>+SUM(E348:AB348)*D348</f>
        <v>21.000000000000004</v>
      </c>
    </row>
    <row r="349" spans="2:29" outlineLevel="1" x14ac:dyDescent="0.25">
      <c r="B349" s="16"/>
      <c r="C349" s="8" t="s">
        <v>46</v>
      </c>
      <c r="D349" s="8">
        <v>4</v>
      </c>
      <c r="E349" s="50">
        <f t="shared" ref="E349:AB349" si="255">+E289</f>
        <v>3.0659473205105158E-2</v>
      </c>
      <c r="F349" s="50">
        <f t="shared" si="255"/>
        <v>2.8600001140869122E-2</v>
      </c>
      <c r="G349" s="50">
        <f t="shared" si="255"/>
        <v>2.7683858575034276E-2</v>
      </c>
      <c r="H349" s="50">
        <f t="shared" si="255"/>
        <v>2.7537802139610414E-2</v>
      </c>
      <c r="I349" s="50">
        <f t="shared" si="255"/>
        <v>2.8782539770184416E-2</v>
      </c>
      <c r="J349" s="50">
        <f t="shared" si="255"/>
        <v>3.2241585579716119E-2</v>
      </c>
      <c r="K349" s="50">
        <f t="shared" si="255"/>
        <v>3.645312931015221E-2</v>
      </c>
      <c r="L349" s="50">
        <f t="shared" si="255"/>
        <v>3.9012639181609042E-2</v>
      </c>
      <c r="M349" s="50">
        <f t="shared" si="255"/>
        <v>4.1549207589560662E-2</v>
      </c>
      <c r="N349" s="50">
        <f t="shared" si="255"/>
        <v>4.3042516751632572E-2</v>
      </c>
      <c r="O349" s="50">
        <f t="shared" si="255"/>
        <v>4.4973693586955334E-2</v>
      </c>
      <c r="P349" s="50">
        <f t="shared" si="255"/>
        <v>4.6808021710202923E-2</v>
      </c>
      <c r="Q349" s="50">
        <f t="shared" si="255"/>
        <v>4.6383383047344962E-2</v>
      </c>
      <c r="R349" s="50">
        <f t="shared" si="255"/>
        <v>4.4751654806610461E-2</v>
      </c>
      <c r="S349" s="50">
        <f t="shared" si="255"/>
        <v>4.4013077558728637E-2</v>
      </c>
      <c r="T349" s="50">
        <f t="shared" si="255"/>
        <v>4.428856091631931E-2</v>
      </c>
      <c r="U349" s="50">
        <f t="shared" si="255"/>
        <v>4.49735778579251E-2</v>
      </c>
      <c r="V349" s="50">
        <f t="shared" si="255"/>
        <v>4.6933206789217301E-2</v>
      </c>
      <c r="W349" s="50">
        <f t="shared" si="255"/>
        <v>5.6210586428141023E-2</v>
      </c>
      <c r="X349" s="50">
        <f t="shared" si="255"/>
        <v>6.1205656691958259E-2</v>
      </c>
      <c r="Y349" s="50">
        <f t="shared" si="255"/>
        <v>5.7018442088769522E-2</v>
      </c>
      <c r="Z349" s="50">
        <f t="shared" si="255"/>
        <v>4.9896672365740725E-2</v>
      </c>
      <c r="AA349" s="50">
        <f t="shared" si="255"/>
        <v>4.1622868086918119E-2</v>
      </c>
      <c r="AB349" s="50">
        <f t="shared" si="255"/>
        <v>3.5357844821693719E-2</v>
      </c>
      <c r="AC349" s="8">
        <f t="shared" ref="AC349:AC351" si="256">+SUM(E349:AB349)*D349</f>
        <v>3.9999999999999969</v>
      </c>
    </row>
    <row r="350" spans="2:29" outlineLevel="1" x14ac:dyDescent="0.25">
      <c r="B350" s="16"/>
      <c r="C350" s="8" t="s">
        <v>47</v>
      </c>
      <c r="D350" s="8">
        <v>4</v>
      </c>
      <c r="E350" s="50">
        <f t="shared" ref="E350:AB350" si="257">+E290</f>
        <v>3.3281514565353124E-2</v>
      </c>
      <c r="F350" s="50">
        <f t="shared" si="257"/>
        <v>3.1140043873712407E-2</v>
      </c>
      <c r="G350" s="50">
        <f t="shared" si="257"/>
        <v>2.984335106750436E-2</v>
      </c>
      <c r="H350" s="50">
        <f t="shared" si="257"/>
        <v>2.9286927979133532E-2</v>
      </c>
      <c r="I350" s="50">
        <f t="shared" si="257"/>
        <v>2.9138028999542646E-2</v>
      </c>
      <c r="J350" s="50">
        <f t="shared" si="257"/>
        <v>3.0942883559119717E-2</v>
      </c>
      <c r="K350" s="50">
        <f t="shared" si="257"/>
        <v>3.4432484834348992E-2</v>
      </c>
      <c r="L350" s="50">
        <f t="shared" si="257"/>
        <v>3.8305304424032266E-2</v>
      </c>
      <c r="M350" s="50">
        <f t="shared" si="257"/>
        <v>4.1103790742913066E-2</v>
      </c>
      <c r="N350" s="50">
        <f t="shared" si="257"/>
        <v>4.2608444243851212E-2</v>
      </c>
      <c r="O350" s="50">
        <f t="shared" si="257"/>
        <v>4.3914681848814308E-2</v>
      </c>
      <c r="P350" s="50">
        <f t="shared" si="257"/>
        <v>4.5729867165388009E-2</v>
      </c>
      <c r="Q350" s="50">
        <f t="shared" si="257"/>
        <v>4.5741487779353565E-2</v>
      </c>
      <c r="R350" s="50">
        <f t="shared" si="257"/>
        <v>4.4277060725657284E-2</v>
      </c>
      <c r="S350" s="50">
        <f t="shared" si="257"/>
        <v>4.3144199391556254E-2</v>
      </c>
      <c r="T350" s="50">
        <f t="shared" si="257"/>
        <v>4.3279567369281124E-2</v>
      </c>
      <c r="U350" s="50">
        <f t="shared" si="257"/>
        <v>4.4109954506885138E-2</v>
      </c>
      <c r="V350" s="50">
        <f t="shared" si="257"/>
        <v>4.6298728840315946E-2</v>
      </c>
      <c r="W350" s="50">
        <f t="shared" si="257"/>
        <v>5.6176649878816001E-2</v>
      </c>
      <c r="X350" s="50">
        <f t="shared" si="257"/>
        <v>6.2194705000087863E-2</v>
      </c>
      <c r="Y350" s="50">
        <f t="shared" si="257"/>
        <v>5.7928891294023718E-2</v>
      </c>
      <c r="Z350" s="50">
        <f t="shared" si="257"/>
        <v>5.019499221712586E-2</v>
      </c>
      <c r="AA350" s="50">
        <f t="shared" si="257"/>
        <v>4.1853093029906328E-2</v>
      </c>
      <c r="AB350" s="50">
        <f t="shared" si="257"/>
        <v>3.507334666327714E-2</v>
      </c>
      <c r="AC350" s="8">
        <f t="shared" si="256"/>
        <v>3.9999999999999991</v>
      </c>
    </row>
    <row r="351" spans="2:29" outlineLevel="1" x14ac:dyDescent="0.25">
      <c r="B351" s="16"/>
      <c r="C351" s="8" t="s">
        <v>48</v>
      </c>
      <c r="D351" s="8">
        <v>2</v>
      </c>
      <c r="E351" s="50">
        <f t="shared" ref="E351:AB351" si="258">+E291</f>
        <v>3.367503361886829E-2</v>
      </c>
      <c r="F351" s="50">
        <f t="shared" si="258"/>
        <v>3.1245692535415936E-2</v>
      </c>
      <c r="G351" s="50">
        <f t="shared" si="258"/>
        <v>2.9861746203171599E-2</v>
      </c>
      <c r="H351" s="50">
        <f t="shared" si="258"/>
        <v>2.9235019370742008E-2</v>
      </c>
      <c r="I351" s="50">
        <f t="shared" si="258"/>
        <v>3.0186379118294998E-2</v>
      </c>
      <c r="J351" s="50">
        <f t="shared" si="258"/>
        <v>3.3123682717801174E-2</v>
      </c>
      <c r="K351" s="50">
        <f t="shared" si="258"/>
        <v>3.5563630818173868E-2</v>
      </c>
      <c r="L351" s="50">
        <f t="shared" si="258"/>
        <v>3.7375437025807548E-2</v>
      </c>
      <c r="M351" s="50">
        <f t="shared" si="258"/>
        <v>3.9557895894381336E-2</v>
      </c>
      <c r="N351" s="50">
        <f t="shared" si="258"/>
        <v>4.1330002492198488E-2</v>
      </c>
      <c r="O351" s="50">
        <f t="shared" si="258"/>
        <v>4.3273465010057272E-2</v>
      </c>
      <c r="P351" s="50">
        <f t="shared" si="258"/>
        <v>4.5278417057592932E-2</v>
      </c>
      <c r="Q351" s="50">
        <f t="shared" si="258"/>
        <v>4.5765189585786785E-2</v>
      </c>
      <c r="R351" s="50">
        <f t="shared" si="258"/>
        <v>4.421428774797561E-2</v>
      </c>
      <c r="S351" s="50">
        <f t="shared" si="258"/>
        <v>4.3245429527174986E-2</v>
      </c>
      <c r="T351" s="50">
        <f t="shared" si="258"/>
        <v>4.3554999005074702E-2</v>
      </c>
      <c r="U351" s="50">
        <f t="shared" si="258"/>
        <v>4.4435510161992771E-2</v>
      </c>
      <c r="V351" s="50">
        <f t="shared" si="258"/>
        <v>4.717219114348542E-2</v>
      </c>
      <c r="W351" s="50">
        <f t="shared" si="258"/>
        <v>5.6899741232983039E-2</v>
      </c>
      <c r="X351" s="50">
        <f t="shared" si="258"/>
        <v>6.1986738769463187E-2</v>
      </c>
      <c r="Y351" s="50">
        <f t="shared" si="258"/>
        <v>5.7208700429979269E-2</v>
      </c>
      <c r="Z351" s="50">
        <f t="shared" si="258"/>
        <v>4.9339560702577757E-2</v>
      </c>
      <c r="AA351" s="50">
        <f t="shared" si="258"/>
        <v>4.1368944501432053E-2</v>
      </c>
      <c r="AB351" s="50">
        <f t="shared" si="258"/>
        <v>3.5102305329568817E-2</v>
      </c>
      <c r="AC351" s="8">
        <f t="shared" si="256"/>
        <v>1.9999999999999996</v>
      </c>
    </row>
    <row r="352" spans="2:29" outlineLevel="1" x14ac:dyDescent="0.25">
      <c r="B352" s="12"/>
      <c r="C352" s="12" t="s">
        <v>15</v>
      </c>
      <c r="D352" s="12">
        <f>+SUM(D348:D351)</f>
        <v>31</v>
      </c>
      <c r="E352" s="19">
        <f>+SUMPRODUCT(E348:E351,$D348:$D351)</f>
        <v>0.93970041794117598</v>
      </c>
      <c r="F352" s="19">
        <f>+SUMPRODUCT(F348:F351,$D348:$D351)</f>
        <v>0.88299848210598197</v>
      </c>
      <c r="G352" s="19">
        <f t="shared" ref="G352:AB352" si="259">+SUMPRODUCT(G348:G351,$D348:$D351)</f>
        <v>0.85232072032812478</v>
      </c>
      <c r="H352" s="19">
        <f t="shared" si="259"/>
        <v>0.84829573596419738</v>
      </c>
      <c r="I352" s="19">
        <f t="shared" si="259"/>
        <v>0.90390631204323935</v>
      </c>
      <c r="J352" s="19">
        <f t="shared" si="259"/>
        <v>1.0443345629819747</v>
      </c>
      <c r="K352" s="19">
        <f t="shared" si="259"/>
        <v>1.1692394585131909</v>
      </c>
      <c r="L352" s="19">
        <f t="shared" si="259"/>
        <v>1.215174474736755</v>
      </c>
      <c r="M352" s="19">
        <f t="shared" si="259"/>
        <v>1.2698360888260669</v>
      </c>
      <c r="N352" s="19">
        <f t="shared" si="259"/>
        <v>1.3107691699084727</v>
      </c>
      <c r="O352" s="19">
        <f t="shared" si="259"/>
        <v>1.3692583054954905</v>
      </c>
      <c r="P352" s="19">
        <f t="shared" si="259"/>
        <v>1.4328995354134009</v>
      </c>
      <c r="Q352" s="19">
        <f t="shared" si="259"/>
        <v>1.4140992576205618</v>
      </c>
      <c r="R352" s="19">
        <f t="shared" si="259"/>
        <v>1.3660177361952903</v>
      </c>
      <c r="S352" s="19">
        <f t="shared" si="259"/>
        <v>1.3616086059729351</v>
      </c>
      <c r="T352" s="19">
        <f t="shared" si="259"/>
        <v>1.3863395969149375</v>
      </c>
      <c r="U352" s="19">
        <f t="shared" si="259"/>
        <v>1.4163086870602422</v>
      </c>
      <c r="V352" s="19">
        <f t="shared" si="259"/>
        <v>1.4804641430271626</v>
      </c>
      <c r="W352" s="19">
        <f t="shared" si="259"/>
        <v>1.7623830195837451</v>
      </c>
      <c r="X352" s="19">
        <f t="shared" si="259"/>
        <v>1.914113623259466</v>
      </c>
      <c r="Y352" s="19">
        <f t="shared" si="259"/>
        <v>1.7760762462529034</v>
      </c>
      <c r="Z352" s="19">
        <f t="shared" si="259"/>
        <v>1.5517601439437572</v>
      </c>
      <c r="AA352" s="19">
        <f t="shared" si="259"/>
        <v>1.2778619861262095</v>
      </c>
      <c r="AB352" s="19">
        <f t="shared" si="259"/>
        <v>1.0542336897847193</v>
      </c>
      <c r="AC352" s="12">
        <f>+SUM(E352:AB352)</f>
        <v>30.999999999999996</v>
      </c>
    </row>
    <row r="353" spans="2:29" outlineLevel="1" x14ac:dyDescent="0.25">
      <c r="B353" s="15">
        <f>+EDATE(B348,1)</f>
        <v>46997</v>
      </c>
      <c r="C353" s="8" t="s">
        <v>45</v>
      </c>
      <c r="D353" s="8">
        <v>21</v>
      </c>
      <c r="E353" s="50">
        <f t="shared" ref="E353:AB353" si="260">+E293</f>
        <v>2.9361257124838391E-2</v>
      </c>
      <c r="F353" s="50">
        <f t="shared" si="260"/>
        <v>2.7692710332229715E-2</v>
      </c>
      <c r="G353" s="50">
        <f t="shared" si="260"/>
        <v>2.6785161397696527E-2</v>
      </c>
      <c r="H353" s="50">
        <f t="shared" si="260"/>
        <v>2.6786989368939883E-2</v>
      </c>
      <c r="I353" s="50">
        <f t="shared" si="260"/>
        <v>2.9135775177511477E-2</v>
      </c>
      <c r="J353" s="50">
        <f t="shared" si="260"/>
        <v>3.4540443856715661E-2</v>
      </c>
      <c r="K353" s="50">
        <f t="shared" si="260"/>
        <v>3.8789035252325646E-2</v>
      </c>
      <c r="L353" s="50">
        <f t="shared" si="260"/>
        <v>3.957865839345593E-2</v>
      </c>
      <c r="M353" s="50">
        <f t="shared" si="260"/>
        <v>4.0957538271781398E-2</v>
      </c>
      <c r="N353" s="50">
        <f t="shared" si="260"/>
        <v>4.2166920044863825E-2</v>
      </c>
      <c r="O353" s="50">
        <f t="shared" si="260"/>
        <v>4.4150374939633218E-2</v>
      </c>
      <c r="P353" s="50">
        <f t="shared" si="260"/>
        <v>4.6294816466469102E-2</v>
      </c>
      <c r="Q353" s="50">
        <f t="shared" si="260"/>
        <v>4.5431875959152102E-2</v>
      </c>
      <c r="R353" s="50">
        <f t="shared" si="260"/>
        <v>4.3879728503346101E-2</v>
      </c>
      <c r="S353" s="50">
        <f t="shared" si="260"/>
        <v>4.4118506624640258E-2</v>
      </c>
      <c r="T353" s="50">
        <f t="shared" si="260"/>
        <v>4.5188432655351718E-2</v>
      </c>
      <c r="U353" s="50">
        <f t="shared" si="260"/>
        <v>4.624302558461979E-2</v>
      </c>
      <c r="V353" s="50">
        <f t="shared" si="260"/>
        <v>4.8247238962955179E-2</v>
      </c>
      <c r="W353" s="50">
        <f t="shared" si="260"/>
        <v>5.7096885328092907E-2</v>
      </c>
      <c r="X353" s="50">
        <f t="shared" si="260"/>
        <v>6.1739938045350239E-2</v>
      </c>
      <c r="Y353" s="50">
        <f t="shared" si="260"/>
        <v>5.7231881517227232E-2</v>
      </c>
      <c r="Z353" s="50">
        <f t="shared" si="260"/>
        <v>5.0129255438435008E-2</v>
      </c>
      <c r="AA353" s="50">
        <f t="shared" si="260"/>
        <v>4.1010488221716553E-2</v>
      </c>
      <c r="AB353" s="50">
        <f t="shared" si="260"/>
        <v>3.34430625326523E-2</v>
      </c>
      <c r="AC353" s="8">
        <f>+SUM(E353:AB353)*D353</f>
        <v>21.000000000000004</v>
      </c>
    </row>
    <row r="354" spans="2:29" outlineLevel="1" x14ac:dyDescent="0.25">
      <c r="B354" s="16"/>
      <c r="C354" s="8" t="s">
        <v>46</v>
      </c>
      <c r="D354" s="8">
        <v>5</v>
      </c>
      <c r="E354" s="50">
        <f t="shared" ref="E354:AB354" si="261">+E294</f>
        <v>3.0659473205105158E-2</v>
      </c>
      <c r="F354" s="50">
        <f t="shared" si="261"/>
        <v>2.8600001140869122E-2</v>
      </c>
      <c r="G354" s="50">
        <f t="shared" si="261"/>
        <v>2.7683858575034276E-2</v>
      </c>
      <c r="H354" s="50">
        <f t="shared" si="261"/>
        <v>2.7537802139610414E-2</v>
      </c>
      <c r="I354" s="50">
        <f t="shared" si="261"/>
        <v>2.8782539770184416E-2</v>
      </c>
      <c r="J354" s="50">
        <f t="shared" si="261"/>
        <v>3.2241585579716119E-2</v>
      </c>
      <c r="K354" s="50">
        <f t="shared" si="261"/>
        <v>3.645312931015221E-2</v>
      </c>
      <c r="L354" s="50">
        <f t="shared" si="261"/>
        <v>3.9012639181609042E-2</v>
      </c>
      <c r="M354" s="50">
        <f t="shared" si="261"/>
        <v>4.1549207589560662E-2</v>
      </c>
      <c r="N354" s="50">
        <f t="shared" si="261"/>
        <v>4.3042516751632572E-2</v>
      </c>
      <c r="O354" s="50">
        <f t="shared" si="261"/>
        <v>4.4973693586955334E-2</v>
      </c>
      <c r="P354" s="50">
        <f t="shared" si="261"/>
        <v>4.6808021710202923E-2</v>
      </c>
      <c r="Q354" s="50">
        <f t="shared" si="261"/>
        <v>4.6383383047344962E-2</v>
      </c>
      <c r="R354" s="50">
        <f t="shared" si="261"/>
        <v>4.4751654806610461E-2</v>
      </c>
      <c r="S354" s="50">
        <f t="shared" si="261"/>
        <v>4.4013077558728637E-2</v>
      </c>
      <c r="T354" s="50">
        <f t="shared" si="261"/>
        <v>4.428856091631931E-2</v>
      </c>
      <c r="U354" s="50">
        <f t="shared" si="261"/>
        <v>4.49735778579251E-2</v>
      </c>
      <c r="V354" s="50">
        <f t="shared" si="261"/>
        <v>4.6933206789217301E-2</v>
      </c>
      <c r="W354" s="50">
        <f t="shared" si="261"/>
        <v>5.6210586428141023E-2</v>
      </c>
      <c r="X354" s="50">
        <f t="shared" si="261"/>
        <v>6.1205656691958259E-2</v>
      </c>
      <c r="Y354" s="50">
        <f t="shared" si="261"/>
        <v>5.7018442088769522E-2</v>
      </c>
      <c r="Z354" s="50">
        <f t="shared" si="261"/>
        <v>4.9896672365740725E-2</v>
      </c>
      <c r="AA354" s="50">
        <f t="shared" si="261"/>
        <v>4.1622868086918119E-2</v>
      </c>
      <c r="AB354" s="50">
        <f t="shared" si="261"/>
        <v>3.5357844821693719E-2</v>
      </c>
      <c r="AC354" s="8">
        <f t="shared" ref="AC354:AC356" si="262">+SUM(E354:AB354)*D354</f>
        <v>4.9999999999999964</v>
      </c>
    </row>
    <row r="355" spans="2:29" outlineLevel="1" x14ac:dyDescent="0.25">
      <c r="B355" s="16"/>
      <c r="C355" s="8" t="s">
        <v>47</v>
      </c>
      <c r="D355" s="8">
        <v>4</v>
      </c>
      <c r="E355" s="50">
        <f t="shared" ref="E355:AB355" si="263">+E295</f>
        <v>3.3281514565353124E-2</v>
      </c>
      <c r="F355" s="50">
        <f t="shared" si="263"/>
        <v>3.1140043873712407E-2</v>
      </c>
      <c r="G355" s="50">
        <f t="shared" si="263"/>
        <v>2.984335106750436E-2</v>
      </c>
      <c r="H355" s="50">
        <f t="shared" si="263"/>
        <v>2.9286927979133532E-2</v>
      </c>
      <c r="I355" s="50">
        <f t="shared" si="263"/>
        <v>2.9138028999542646E-2</v>
      </c>
      <c r="J355" s="50">
        <f t="shared" si="263"/>
        <v>3.0942883559119717E-2</v>
      </c>
      <c r="K355" s="50">
        <f t="shared" si="263"/>
        <v>3.4432484834348992E-2</v>
      </c>
      <c r="L355" s="50">
        <f t="shared" si="263"/>
        <v>3.8305304424032266E-2</v>
      </c>
      <c r="M355" s="50">
        <f t="shared" si="263"/>
        <v>4.1103790742913066E-2</v>
      </c>
      <c r="N355" s="50">
        <f t="shared" si="263"/>
        <v>4.2608444243851212E-2</v>
      </c>
      <c r="O355" s="50">
        <f t="shared" si="263"/>
        <v>4.3914681848814308E-2</v>
      </c>
      <c r="P355" s="50">
        <f t="shared" si="263"/>
        <v>4.5729867165388009E-2</v>
      </c>
      <c r="Q355" s="50">
        <f t="shared" si="263"/>
        <v>4.5741487779353565E-2</v>
      </c>
      <c r="R355" s="50">
        <f t="shared" si="263"/>
        <v>4.4277060725657284E-2</v>
      </c>
      <c r="S355" s="50">
        <f t="shared" si="263"/>
        <v>4.3144199391556254E-2</v>
      </c>
      <c r="T355" s="50">
        <f t="shared" si="263"/>
        <v>4.3279567369281124E-2</v>
      </c>
      <c r="U355" s="50">
        <f t="shared" si="263"/>
        <v>4.4109954506885138E-2</v>
      </c>
      <c r="V355" s="50">
        <f t="shared" si="263"/>
        <v>4.6298728840315946E-2</v>
      </c>
      <c r="W355" s="50">
        <f t="shared" si="263"/>
        <v>5.6176649878816001E-2</v>
      </c>
      <c r="X355" s="50">
        <f t="shared" si="263"/>
        <v>6.2194705000087863E-2</v>
      </c>
      <c r="Y355" s="50">
        <f t="shared" si="263"/>
        <v>5.7928891294023718E-2</v>
      </c>
      <c r="Z355" s="50">
        <f t="shared" si="263"/>
        <v>5.019499221712586E-2</v>
      </c>
      <c r="AA355" s="50">
        <f t="shared" si="263"/>
        <v>4.1853093029906328E-2</v>
      </c>
      <c r="AB355" s="50">
        <f t="shared" si="263"/>
        <v>3.507334666327714E-2</v>
      </c>
      <c r="AC355" s="8">
        <f t="shared" si="262"/>
        <v>3.9999999999999991</v>
      </c>
    </row>
    <row r="356" spans="2:29" outlineLevel="1" x14ac:dyDescent="0.25">
      <c r="B356" s="16"/>
      <c r="C356" s="8" t="s">
        <v>48</v>
      </c>
      <c r="D356" s="8">
        <v>0</v>
      </c>
      <c r="E356" s="50">
        <f t="shared" ref="E356:AB356" si="264">+E296</f>
        <v>3.367503361886829E-2</v>
      </c>
      <c r="F356" s="50">
        <f t="shared" si="264"/>
        <v>3.1245692535415936E-2</v>
      </c>
      <c r="G356" s="50">
        <f t="shared" si="264"/>
        <v>2.9861746203171599E-2</v>
      </c>
      <c r="H356" s="50">
        <f t="shared" si="264"/>
        <v>2.9235019370742008E-2</v>
      </c>
      <c r="I356" s="50">
        <f t="shared" si="264"/>
        <v>3.0186379118294998E-2</v>
      </c>
      <c r="J356" s="50">
        <f t="shared" si="264"/>
        <v>3.3123682717801174E-2</v>
      </c>
      <c r="K356" s="50">
        <f t="shared" si="264"/>
        <v>3.5563630818173868E-2</v>
      </c>
      <c r="L356" s="50">
        <f t="shared" si="264"/>
        <v>3.7375437025807548E-2</v>
      </c>
      <c r="M356" s="50">
        <f t="shared" si="264"/>
        <v>3.9557895894381336E-2</v>
      </c>
      <c r="N356" s="50">
        <f t="shared" si="264"/>
        <v>4.1330002492198488E-2</v>
      </c>
      <c r="O356" s="50">
        <f t="shared" si="264"/>
        <v>4.3273465010057272E-2</v>
      </c>
      <c r="P356" s="50">
        <f t="shared" si="264"/>
        <v>4.5278417057592932E-2</v>
      </c>
      <c r="Q356" s="50">
        <f t="shared" si="264"/>
        <v>4.5765189585786785E-2</v>
      </c>
      <c r="R356" s="50">
        <f t="shared" si="264"/>
        <v>4.421428774797561E-2</v>
      </c>
      <c r="S356" s="50">
        <f t="shared" si="264"/>
        <v>4.3245429527174986E-2</v>
      </c>
      <c r="T356" s="50">
        <f t="shared" si="264"/>
        <v>4.3554999005074702E-2</v>
      </c>
      <c r="U356" s="50">
        <f t="shared" si="264"/>
        <v>4.4435510161992771E-2</v>
      </c>
      <c r="V356" s="50">
        <f t="shared" si="264"/>
        <v>4.717219114348542E-2</v>
      </c>
      <c r="W356" s="50">
        <f t="shared" si="264"/>
        <v>5.6899741232983039E-2</v>
      </c>
      <c r="X356" s="50">
        <f t="shared" si="264"/>
        <v>6.1986738769463187E-2</v>
      </c>
      <c r="Y356" s="50">
        <f t="shared" si="264"/>
        <v>5.7208700429979269E-2</v>
      </c>
      <c r="Z356" s="50">
        <f t="shared" si="264"/>
        <v>4.9339560702577757E-2</v>
      </c>
      <c r="AA356" s="50">
        <f t="shared" si="264"/>
        <v>4.1368944501432053E-2</v>
      </c>
      <c r="AB356" s="50">
        <f t="shared" si="264"/>
        <v>3.5102305329568817E-2</v>
      </c>
      <c r="AC356" s="8">
        <f t="shared" si="262"/>
        <v>0</v>
      </c>
    </row>
    <row r="357" spans="2:29" outlineLevel="1" x14ac:dyDescent="0.25">
      <c r="B357" s="12"/>
      <c r="C357" s="12" t="s">
        <v>15</v>
      </c>
      <c r="D357" s="12">
        <f>+SUM(D353:D356)</f>
        <v>30</v>
      </c>
      <c r="E357" s="19">
        <f>+SUMPRODUCT(E353:E356,$D353:$D356)</f>
        <v>0.90300982390854445</v>
      </c>
      <c r="F357" s="19">
        <f>+SUMPRODUCT(F353:F356,$D353:$D356)</f>
        <v>0.84910709817601926</v>
      </c>
      <c r="G357" s="19">
        <f t="shared" ref="G357:AB357" si="265">+SUMPRODUCT(G353:G356,$D353:$D356)</f>
        <v>0.82028108649681586</v>
      </c>
      <c r="H357" s="19">
        <f t="shared" si="265"/>
        <v>0.81736349936232378</v>
      </c>
      <c r="I357" s="19">
        <f t="shared" si="265"/>
        <v>0.87231609357683371</v>
      </c>
      <c r="J357" s="19">
        <f t="shared" si="265"/>
        <v>1.0103287831260883</v>
      </c>
      <c r="K357" s="19">
        <f t="shared" si="265"/>
        <v>1.1345653261869955</v>
      </c>
      <c r="L357" s="19">
        <f t="shared" si="265"/>
        <v>1.1794362398667486</v>
      </c>
      <c r="M357" s="19">
        <f t="shared" si="265"/>
        <v>1.2322695046268648</v>
      </c>
      <c r="N357" s="19">
        <f t="shared" si="265"/>
        <v>1.271151681675708</v>
      </c>
      <c r="O357" s="19">
        <f t="shared" si="265"/>
        <v>1.3276850690623314</v>
      </c>
      <c r="P357" s="19">
        <f t="shared" si="265"/>
        <v>1.3891507230084179</v>
      </c>
      <c r="Q357" s="19">
        <f t="shared" si="265"/>
        <v>1.3689522614963332</v>
      </c>
      <c r="R357" s="19">
        <f t="shared" si="265"/>
        <v>1.3223408155059495</v>
      </c>
      <c r="S357" s="19">
        <f t="shared" si="265"/>
        <v>1.3191308244773134</v>
      </c>
      <c r="T357" s="19">
        <f t="shared" si="265"/>
        <v>1.3435181598211072</v>
      </c>
      <c r="U357" s="19">
        <f t="shared" si="265"/>
        <v>1.3724112445941816</v>
      </c>
      <c r="V357" s="19">
        <f t="shared" si="265"/>
        <v>1.433052967529409</v>
      </c>
      <c r="W357" s="19">
        <f t="shared" si="265"/>
        <v>1.7047941235459201</v>
      </c>
      <c r="X357" s="19">
        <f t="shared" si="265"/>
        <v>1.8513458024124976</v>
      </c>
      <c r="Y357" s="19">
        <f t="shared" si="265"/>
        <v>1.7186772874817144</v>
      </c>
      <c r="Z357" s="19">
        <f t="shared" si="265"/>
        <v>1.5029776949043423</v>
      </c>
      <c r="AA357" s="19">
        <f t="shared" si="265"/>
        <v>1.2367469652102634</v>
      </c>
      <c r="AB357" s="19">
        <f t="shared" si="265"/>
        <v>1.0193869239472755</v>
      </c>
      <c r="AC357" s="12">
        <f>+SUM(E357:AB357)</f>
        <v>30</v>
      </c>
    </row>
    <row r="358" spans="2:29" outlineLevel="1" x14ac:dyDescent="0.25">
      <c r="B358" s="15">
        <f>+EDATE(B353,1)</f>
        <v>47027</v>
      </c>
      <c r="C358" s="8" t="s">
        <v>45</v>
      </c>
      <c r="D358" s="8">
        <v>21</v>
      </c>
      <c r="E358" s="50">
        <f t="shared" ref="E358:AB358" si="266">+E298</f>
        <v>2.9361257124838391E-2</v>
      </c>
      <c r="F358" s="50">
        <f t="shared" si="266"/>
        <v>2.7692710332229715E-2</v>
      </c>
      <c r="G358" s="50">
        <f t="shared" si="266"/>
        <v>2.6785161397696527E-2</v>
      </c>
      <c r="H358" s="50">
        <f t="shared" si="266"/>
        <v>2.6786989368939883E-2</v>
      </c>
      <c r="I358" s="50">
        <f t="shared" si="266"/>
        <v>2.9135775177511477E-2</v>
      </c>
      <c r="J358" s="50">
        <f t="shared" si="266"/>
        <v>3.4540443856715661E-2</v>
      </c>
      <c r="K358" s="50">
        <f t="shared" si="266"/>
        <v>3.8789035252325646E-2</v>
      </c>
      <c r="L358" s="50">
        <f t="shared" si="266"/>
        <v>3.957865839345593E-2</v>
      </c>
      <c r="M358" s="50">
        <f t="shared" si="266"/>
        <v>4.0957538271781398E-2</v>
      </c>
      <c r="N358" s="50">
        <f t="shared" si="266"/>
        <v>4.2166920044863825E-2</v>
      </c>
      <c r="O358" s="50">
        <f t="shared" si="266"/>
        <v>4.4150374939633218E-2</v>
      </c>
      <c r="P358" s="50">
        <f t="shared" si="266"/>
        <v>4.6294816466469102E-2</v>
      </c>
      <c r="Q358" s="50">
        <f t="shared" si="266"/>
        <v>4.5431875959152102E-2</v>
      </c>
      <c r="R358" s="50">
        <f t="shared" si="266"/>
        <v>4.3879728503346101E-2</v>
      </c>
      <c r="S358" s="50">
        <f t="shared" si="266"/>
        <v>4.4118506624640258E-2</v>
      </c>
      <c r="T358" s="50">
        <f t="shared" si="266"/>
        <v>4.5188432655351718E-2</v>
      </c>
      <c r="U358" s="50">
        <f t="shared" si="266"/>
        <v>4.624302558461979E-2</v>
      </c>
      <c r="V358" s="50">
        <f t="shared" si="266"/>
        <v>4.8247238962955179E-2</v>
      </c>
      <c r="W358" s="50">
        <f t="shared" si="266"/>
        <v>5.7096885328092907E-2</v>
      </c>
      <c r="X358" s="50">
        <f t="shared" si="266"/>
        <v>6.1739938045350239E-2</v>
      </c>
      <c r="Y358" s="50">
        <f t="shared" si="266"/>
        <v>5.7231881517227232E-2</v>
      </c>
      <c r="Z358" s="50">
        <f t="shared" si="266"/>
        <v>5.0129255438435008E-2</v>
      </c>
      <c r="AA358" s="50">
        <f t="shared" si="266"/>
        <v>4.1010488221716553E-2</v>
      </c>
      <c r="AB358" s="50">
        <f t="shared" si="266"/>
        <v>3.34430625326523E-2</v>
      </c>
      <c r="AC358" s="8">
        <f>+SUM(E358:AB358)*D358</f>
        <v>21.000000000000004</v>
      </c>
    </row>
    <row r="359" spans="2:29" outlineLevel="1" x14ac:dyDescent="0.25">
      <c r="B359" s="16"/>
      <c r="C359" s="8" t="s">
        <v>46</v>
      </c>
      <c r="D359" s="8">
        <v>4</v>
      </c>
      <c r="E359" s="50">
        <f t="shared" ref="E359:AB359" si="267">+E299</f>
        <v>3.0659473205105158E-2</v>
      </c>
      <c r="F359" s="50">
        <f t="shared" si="267"/>
        <v>2.8600001140869122E-2</v>
      </c>
      <c r="G359" s="50">
        <f t="shared" si="267"/>
        <v>2.7683858575034276E-2</v>
      </c>
      <c r="H359" s="50">
        <f t="shared" si="267"/>
        <v>2.7537802139610414E-2</v>
      </c>
      <c r="I359" s="50">
        <f t="shared" si="267"/>
        <v>2.8782539770184416E-2</v>
      </c>
      <c r="J359" s="50">
        <f t="shared" si="267"/>
        <v>3.2241585579716119E-2</v>
      </c>
      <c r="K359" s="50">
        <f t="shared" si="267"/>
        <v>3.645312931015221E-2</v>
      </c>
      <c r="L359" s="50">
        <f t="shared" si="267"/>
        <v>3.9012639181609042E-2</v>
      </c>
      <c r="M359" s="50">
        <f t="shared" si="267"/>
        <v>4.1549207589560662E-2</v>
      </c>
      <c r="N359" s="50">
        <f t="shared" si="267"/>
        <v>4.3042516751632572E-2</v>
      </c>
      <c r="O359" s="50">
        <f t="shared" si="267"/>
        <v>4.4973693586955334E-2</v>
      </c>
      <c r="P359" s="50">
        <f t="shared" si="267"/>
        <v>4.6808021710202923E-2</v>
      </c>
      <c r="Q359" s="50">
        <f t="shared" si="267"/>
        <v>4.6383383047344962E-2</v>
      </c>
      <c r="R359" s="50">
        <f t="shared" si="267"/>
        <v>4.4751654806610461E-2</v>
      </c>
      <c r="S359" s="50">
        <f t="shared" si="267"/>
        <v>4.4013077558728637E-2</v>
      </c>
      <c r="T359" s="50">
        <f t="shared" si="267"/>
        <v>4.428856091631931E-2</v>
      </c>
      <c r="U359" s="50">
        <f t="shared" si="267"/>
        <v>4.49735778579251E-2</v>
      </c>
      <c r="V359" s="50">
        <f t="shared" si="267"/>
        <v>4.6933206789217301E-2</v>
      </c>
      <c r="W359" s="50">
        <f t="shared" si="267"/>
        <v>5.6210586428141023E-2</v>
      </c>
      <c r="X359" s="50">
        <f t="shared" si="267"/>
        <v>6.1205656691958259E-2</v>
      </c>
      <c r="Y359" s="50">
        <f t="shared" si="267"/>
        <v>5.7018442088769522E-2</v>
      </c>
      <c r="Z359" s="50">
        <f t="shared" si="267"/>
        <v>4.9896672365740725E-2</v>
      </c>
      <c r="AA359" s="50">
        <f t="shared" si="267"/>
        <v>4.1622868086918119E-2</v>
      </c>
      <c r="AB359" s="50">
        <f t="shared" si="267"/>
        <v>3.5357844821693719E-2</v>
      </c>
      <c r="AC359" s="8">
        <f t="shared" ref="AC359:AC361" si="268">+SUM(E359:AB359)*D359</f>
        <v>3.9999999999999969</v>
      </c>
    </row>
    <row r="360" spans="2:29" outlineLevel="1" x14ac:dyDescent="0.25">
      <c r="B360" s="16"/>
      <c r="C360" s="8" t="s">
        <v>47</v>
      </c>
      <c r="D360" s="8">
        <v>5</v>
      </c>
      <c r="E360" s="50">
        <f t="shared" ref="E360:AB360" si="269">+E300</f>
        <v>3.3281514565353124E-2</v>
      </c>
      <c r="F360" s="50">
        <f t="shared" si="269"/>
        <v>3.1140043873712407E-2</v>
      </c>
      <c r="G360" s="50">
        <f t="shared" si="269"/>
        <v>2.984335106750436E-2</v>
      </c>
      <c r="H360" s="50">
        <f t="shared" si="269"/>
        <v>2.9286927979133532E-2</v>
      </c>
      <c r="I360" s="50">
        <f t="shared" si="269"/>
        <v>2.9138028999542646E-2</v>
      </c>
      <c r="J360" s="50">
        <f t="shared" si="269"/>
        <v>3.0942883559119717E-2</v>
      </c>
      <c r="K360" s="50">
        <f t="shared" si="269"/>
        <v>3.4432484834348992E-2</v>
      </c>
      <c r="L360" s="50">
        <f t="shared" si="269"/>
        <v>3.8305304424032266E-2</v>
      </c>
      <c r="M360" s="50">
        <f t="shared" si="269"/>
        <v>4.1103790742913066E-2</v>
      </c>
      <c r="N360" s="50">
        <f t="shared" si="269"/>
        <v>4.2608444243851212E-2</v>
      </c>
      <c r="O360" s="50">
        <f t="shared" si="269"/>
        <v>4.3914681848814308E-2</v>
      </c>
      <c r="P360" s="50">
        <f t="shared" si="269"/>
        <v>4.5729867165388009E-2</v>
      </c>
      <c r="Q360" s="50">
        <f t="shared" si="269"/>
        <v>4.5741487779353565E-2</v>
      </c>
      <c r="R360" s="50">
        <f t="shared" si="269"/>
        <v>4.4277060725657284E-2</v>
      </c>
      <c r="S360" s="50">
        <f t="shared" si="269"/>
        <v>4.3144199391556254E-2</v>
      </c>
      <c r="T360" s="50">
        <f t="shared" si="269"/>
        <v>4.3279567369281124E-2</v>
      </c>
      <c r="U360" s="50">
        <f t="shared" si="269"/>
        <v>4.4109954506885138E-2</v>
      </c>
      <c r="V360" s="50">
        <f t="shared" si="269"/>
        <v>4.6298728840315946E-2</v>
      </c>
      <c r="W360" s="50">
        <f t="shared" si="269"/>
        <v>5.6176649878816001E-2</v>
      </c>
      <c r="X360" s="50">
        <f t="shared" si="269"/>
        <v>6.2194705000087863E-2</v>
      </c>
      <c r="Y360" s="50">
        <f t="shared" si="269"/>
        <v>5.7928891294023718E-2</v>
      </c>
      <c r="Z360" s="50">
        <f t="shared" si="269"/>
        <v>5.019499221712586E-2</v>
      </c>
      <c r="AA360" s="50">
        <f t="shared" si="269"/>
        <v>4.1853093029906328E-2</v>
      </c>
      <c r="AB360" s="50">
        <f t="shared" si="269"/>
        <v>3.507334666327714E-2</v>
      </c>
      <c r="AC360" s="8">
        <f t="shared" si="268"/>
        <v>4.9999999999999991</v>
      </c>
    </row>
    <row r="361" spans="2:29" outlineLevel="1" x14ac:dyDescent="0.25">
      <c r="B361" s="16"/>
      <c r="C361" s="8" t="s">
        <v>48</v>
      </c>
      <c r="D361" s="8">
        <v>1</v>
      </c>
      <c r="E361" s="50">
        <f t="shared" ref="E361:AB361" si="270">+E301</f>
        <v>3.367503361886829E-2</v>
      </c>
      <c r="F361" s="50">
        <f t="shared" si="270"/>
        <v>3.1245692535415936E-2</v>
      </c>
      <c r="G361" s="50">
        <f t="shared" si="270"/>
        <v>2.9861746203171599E-2</v>
      </c>
      <c r="H361" s="50">
        <f t="shared" si="270"/>
        <v>2.9235019370742008E-2</v>
      </c>
      <c r="I361" s="50">
        <f t="shared" si="270"/>
        <v>3.0186379118294998E-2</v>
      </c>
      <c r="J361" s="50">
        <f t="shared" si="270"/>
        <v>3.3123682717801174E-2</v>
      </c>
      <c r="K361" s="50">
        <f t="shared" si="270"/>
        <v>3.5563630818173868E-2</v>
      </c>
      <c r="L361" s="50">
        <f t="shared" si="270"/>
        <v>3.7375437025807548E-2</v>
      </c>
      <c r="M361" s="50">
        <f t="shared" si="270"/>
        <v>3.9557895894381336E-2</v>
      </c>
      <c r="N361" s="50">
        <f t="shared" si="270"/>
        <v>4.1330002492198488E-2</v>
      </c>
      <c r="O361" s="50">
        <f t="shared" si="270"/>
        <v>4.3273465010057272E-2</v>
      </c>
      <c r="P361" s="50">
        <f t="shared" si="270"/>
        <v>4.5278417057592932E-2</v>
      </c>
      <c r="Q361" s="50">
        <f t="shared" si="270"/>
        <v>4.5765189585786785E-2</v>
      </c>
      <c r="R361" s="50">
        <f t="shared" si="270"/>
        <v>4.421428774797561E-2</v>
      </c>
      <c r="S361" s="50">
        <f t="shared" si="270"/>
        <v>4.3245429527174986E-2</v>
      </c>
      <c r="T361" s="50">
        <f t="shared" si="270"/>
        <v>4.3554999005074702E-2</v>
      </c>
      <c r="U361" s="50">
        <f t="shared" si="270"/>
        <v>4.4435510161992771E-2</v>
      </c>
      <c r="V361" s="50">
        <f t="shared" si="270"/>
        <v>4.717219114348542E-2</v>
      </c>
      <c r="W361" s="50">
        <f t="shared" si="270"/>
        <v>5.6899741232983039E-2</v>
      </c>
      <c r="X361" s="50">
        <f t="shared" si="270"/>
        <v>6.1986738769463187E-2</v>
      </c>
      <c r="Y361" s="50">
        <f t="shared" si="270"/>
        <v>5.7208700429979269E-2</v>
      </c>
      <c r="Z361" s="50">
        <f t="shared" si="270"/>
        <v>4.9339560702577757E-2</v>
      </c>
      <c r="AA361" s="50">
        <f t="shared" si="270"/>
        <v>4.1368944501432053E-2</v>
      </c>
      <c r="AB361" s="50">
        <f t="shared" si="270"/>
        <v>3.5102305329568817E-2</v>
      </c>
      <c r="AC361" s="8">
        <f t="shared" si="268"/>
        <v>0.99999999999999978</v>
      </c>
    </row>
    <row r="362" spans="2:29" outlineLevel="1" x14ac:dyDescent="0.25">
      <c r="B362" s="12"/>
      <c r="C362" s="12" t="s">
        <v>15</v>
      </c>
      <c r="D362" s="12">
        <f>+SUM(D358:D361)</f>
        <v>31</v>
      </c>
      <c r="E362" s="19">
        <f>+SUMPRODUCT(E358:E361,$D358:$D361)</f>
        <v>0.93930689888766072</v>
      </c>
      <c r="F362" s="19">
        <f>+SUMPRODUCT(F358:F361,$D358:$D361)</f>
        <v>0.88289283344427849</v>
      </c>
      <c r="G362" s="19">
        <f t="shared" ref="G362:AB362" si="271">+SUMPRODUCT(G358:G361,$D358:$D361)</f>
        <v>0.85230232519245752</v>
      </c>
      <c r="H362" s="19">
        <f t="shared" si="271"/>
        <v>0.84834764457258882</v>
      </c>
      <c r="I362" s="19">
        <f t="shared" si="271"/>
        <v>0.90285796192448697</v>
      </c>
      <c r="J362" s="19">
        <f t="shared" si="271"/>
        <v>1.0421537638232932</v>
      </c>
      <c r="K362" s="19">
        <f t="shared" si="271"/>
        <v>1.1681083125293663</v>
      </c>
      <c r="L362" s="19">
        <f t="shared" si="271"/>
        <v>1.2161043421349795</v>
      </c>
      <c r="M362" s="19">
        <f t="shared" si="271"/>
        <v>1.2713819836745988</v>
      </c>
      <c r="N362" s="19">
        <f t="shared" si="271"/>
        <v>1.3120476116601252</v>
      </c>
      <c r="O362" s="19">
        <f t="shared" si="271"/>
        <v>1.3698995223342476</v>
      </c>
      <c r="P362" s="19">
        <f t="shared" si="271"/>
        <v>1.4333509855211959</v>
      </c>
      <c r="Q362" s="19">
        <f t="shared" si="271"/>
        <v>1.4140755558141285</v>
      </c>
      <c r="R362" s="19">
        <f t="shared" si="271"/>
        <v>1.366080509172972</v>
      </c>
      <c r="S362" s="19">
        <f t="shared" si="271"/>
        <v>1.3615073758373162</v>
      </c>
      <c r="T362" s="19">
        <f t="shared" si="271"/>
        <v>1.3860641652791439</v>
      </c>
      <c r="U362" s="19">
        <f t="shared" si="271"/>
        <v>1.4159831314051345</v>
      </c>
      <c r="V362" s="19">
        <f t="shared" si="271"/>
        <v>1.4795906807239934</v>
      </c>
      <c r="W362" s="19">
        <f t="shared" si="271"/>
        <v>1.7616599282295782</v>
      </c>
      <c r="X362" s="19">
        <f t="shared" si="271"/>
        <v>1.9143215894900907</v>
      </c>
      <c r="Y362" s="19">
        <f t="shared" si="271"/>
        <v>1.7767964371169478</v>
      </c>
      <c r="Z362" s="19">
        <f t="shared" si="271"/>
        <v>1.5526155754583053</v>
      </c>
      <c r="AA362" s="19">
        <f t="shared" si="271"/>
        <v>1.2783461346546838</v>
      </c>
      <c r="AB362" s="19">
        <f t="shared" si="271"/>
        <v>1.0542047311184275</v>
      </c>
      <c r="AC362" s="12">
        <f>+SUM(E362:AB362)</f>
        <v>30.999999999999996</v>
      </c>
    </row>
    <row r="363" spans="2:29" outlineLevel="1" x14ac:dyDescent="0.25">
      <c r="B363" s="15">
        <f>+EDATE(B358,1)</f>
        <v>47058</v>
      </c>
      <c r="C363" s="8" t="s">
        <v>45</v>
      </c>
      <c r="D363" s="8">
        <v>20</v>
      </c>
      <c r="E363" s="50">
        <f t="shared" ref="E363:AB363" si="272">+E303</f>
        <v>2.9361257124838391E-2</v>
      </c>
      <c r="F363" s="50">
        <f t="shared" si="272"/>
        <v>2.7692710332229715E-2</v>
      </c>
      <c r="G363" s="50">
        <f t="shared" si="272"/>
        <v>2.6785161397696527E-2</v>
      </c>
      <c r="H363" s="50">
        <f t="shared" si="272"/>
        <v>2.6786989368939883E-2</v>
      </c>
      <c r="I363" s="50">
        <f t="shared" si="272"/>
        <v>2.9135775177511477E-2</v>
      </c>
      <c r="J363" s="50">
        <f t="shared" si="272"/>
        <v>3.4540443856715661E-2</v>
      </c>
      <c r="K363" s="50">
        <f t="shared" si="272"/>
        <v>3.8789035252325646E-2</v>
      </c>
      <c r="L363" s="50">
        <f t="shared" si="272"/>
        <v>3.957865839345593E-2</v>
      </c>
      <c r="M363" s="50">
        <f t="shared" si="272"/>
        <v>4.0957538271781398E-2</v>
      </c>
      <c r="N363" s="50">
        <f t="shared" si="272"/>
        <v>4.2166920044863825E-2</v>
      </c>
      <c r="O363" s="50">
        <f t="shared" si="272"/>
        <v>4.4150374939633218E-2</v>
      </c>
      <c r="P363" s="50">
        <f t="shared" si="272"/>
        <v>4.6294816466469102E-2</v>
      </c>
      <c r="Q363" s="50">
        <f t="shared" si="272"/>
        <v>4.5431875959152102E-2</v>
      </c>
      <c r="R363" s="50">
        <f t="shared" si="272"/>
        <v>4.3879728503346101E-2</v>
      </c>
      <c r="S363" s="50">
        <f t="shared" si="272"/>
        <v>4.4118506624640258E-2</v>
      </c>
      <c r="T363" s="50">
        <f t="shared" si="272"/>
        <v>4.5188432655351718E-2</v>
      </c>
      <c r="U363" s="50">
        <f t="shared" si="272"/>
        <v>4.624302558461979E-2</v>
      </c>
      <c r="V363" s="50">
        <f t="shared" si="272"/>
        <v>4.8247238962955179E-2</v>
      </c>
      <c r="W363" s="50">
        <f t="shared" si="272"/>
        <v>5.7096885328092907E-2</v>
      </c>
      <c r="X363" s="50">
        <f t="shared" si="272"/>
        <v>6.1739938045350239E-2</v>
      </c>
      <c r="Y363" s="50">
        <f t="shared" si="272"/>
        <v>5.7231881517227232E-2</v>
      </c>
      <c r="Z363" s="50">
        <f t="shared" si="272"/>
        <v>5.0129255438435008E-2</v>
      </c>
      <c r="AA363" s="50">
        <f t="shared" si="272"/>
        <v>4.1010488221716553E-2</v>
      </c>
      <c r="AB363" s="50">
        <f t="shared" si="272"/>
        <v>3.34430625326523E-2</v>
      </c>
      <c r="AC363" s="8">
        <f>+SUM(E363:AB363)*D363</f>
        <v>20.000000000000004</v>
      </c>
    </row>
    <row r="364" spans="2:29" outlineLevel="1" x14ac:dyDescent="0.25">
      <c r="B364" s="16"/>
      <c r="C364" s="8" t="s">
        <v>46</v>
      </c>
      <c r="D364" s="8">
        <v>4</v>
      </c>
      <c r="E364" s="50">
        <f t="shared" ref="E364:AB364" si="273">+E304</f>
        <v>3.0659473205105158E-2</v>
      </c>
      <c r="F364" s="50">
        <f t="shared" si="273"/>
        <v>2.8600001140869122E-2</v>
      </c>
      <c r="G364" s="50">
        <f t="shared" si="273"/>
        <v>2.7683858575034276E-2</v>
      </c>
      <c r="H364" s="50">
        <f t="shared" si="273"/>
        <v>2.7537802139610414E-2</v>
      </c>
      <c r="I364" s="50">
        <f t="shared" si="273"/>
        <v>2.8782539770184416E-2</v>
      </c>
      <c r="J364" s="50">
        <f t="shared" si="273"/>
        <v>3.2241585579716119E-2</v>
      </c>
      <c r="K364" s="50">
        <f t="shared" si="273"/>
        <v>3.645312931015221E-2</v>
      </c>
      <c r="L364" s="50">
        <f t="shared" si="273"/>
        <v>3.9012639181609042E-2</v>
      </c>
      <c r="M364" s="50">
        <f t="shared" si="273"/>
        <v>4.1549207589560662E-2</v>
      </c>
      <c r="N364" s="50">
        <f t="shared" si="273"/>
        <v>4.3042516751632572E-2</v>
      </c>
      <c r="O364" s="50">
        <f t="shared" si="273"/>
        <v>4.4973693586955334E-2</v>
      </c>
      <c r="P364" s="50">
        <f t="shared" si="273"/>
        <v>4.6808021710202923E-2</v>
      </c>
      <c r="Q364" s="50">
        <f t="shared" si="273"/>
        <v>4.6383383047344962E-2</v>
      </c>
      <c r="R364" s="50">
        <f t="shared" si="273"/>
        <v>4.4751654806610461E-2</v>
      </c>
      <c r="S364" s="50">
        <f t="shared" si="273"/>
        <v>4.4013077558728637E-2</v>
      </c>
      <c r="T364" s="50">
        <f t="shared" si="273"/>
        <v>4.428856091631931E-2</v>
      </c>
      <c r="U364" s="50">
        <f t="shared" si="273"/>
        <v>4.49735778579251E-2</v>
      </c>
      <c r="V364" s="50">
        <f t="shared" si="273"/>
        <v>4.6933206789217301E-2</v>
      </c>
      <c r="W364" s="50">
        <f t="shared" si="273"/>
        <v>5.6210586428141023E-2</v>
      </c>
      <c r="X364" s="50">
        <f t="shared" si="273"/>
        <v>6.1205656691958259E-2</v>
      </c>
      <c r="Y364" s="50">
        <f t="shared" si="273"/>
        <v>5.7018442088769522E-2</v>
      </c>
      <c r="Z364" s="50">
        <f t="shared" si="273"/>
        <v>4.9896672365740725E-2</v>
      </c>
      <c r="AA364" s="50">
        <f t="shared" si="273"/>
        <v>4.1622868086918119E-2</v>
      </c>
      <c r="AB364" s="50">
        <f t="shared" si="273"/>
        <v>3.5357844821693719E-2</v>
      </c>
      <c r="AC364" s="8">
        <f t="shared" ref="AC364:AC366" si="274">+SUM(E364:AB364)*D364</f>
        <v>3.9999999999999969</v>
      </c>
    </row>
    <row r="365" spans="2:29" outlineLevel="1" x14ac:dyDescent="0.25">
      <c r="B365" s="16"/>
      <c r="C365" s="8" t="s">
        <v>47</v>
      </c>
      <c r="D365" s="8">
        <v>4</v>
      </c>
      <c r="E365" s="50">
        <f t="shared" ref="E365:AB365" si="275">+E305</f>
        <v>3.3281514565353124E-2</v>
      </c>
      <c r="F365" s="50">
        <f t="shared" si="275"/>
        <v>3.1140043873712407E-2</v>
      </c>
      <c r="G365" s="50">
        <f t="shared" si="275"/>
        <v>2.984335106750436E-2</v>
      </c>
      <c r="H365" s="50">
        <f t="shared" si="275"/>
        <v>2.9286927979133532E-2</v>
      </c>
      <c r="I365" s="50">
        <f t="shared" si="275"/>
        <v>2.9138028999542646E-2</v>
      </c>
      <c r="J365" s="50">
        <f t="shared" si="275"/>
        <v>3.0942883559119717E-2</v>
      </c>
      <c r="K365" s="50">
        <f t="shared" si="275"/>
        <v>3.4432484834348992E-2</v>
      </c>
      <c r="L365" s="50">
        <f t="shared" si="275"/>
        <v>3.8305304424032266E-2</v>
      </c>
      <c r="M365" s="50">
        <f t="shared" si="275"/>
        <v>4.1103790742913066E-2</v>
      </c>
      <c r="N365" s="50">
        <f t="shared" si="275"/>
        <v>4.2608444243851212E-2</v>
      </c>
      <c r="O365" s="50">
        <f t="shared" si="275"/>
        <v>4.3914681848814308E-2</v>
      </c>
      <c r="P365" s="50">
        <f t="shared" si="275"/>
        <v>4.5729867165388009E-2</v>
      </c>
      <c r="Q365" s="50">
        <f t="shared" si="275"/>
        <v>4.5741487779353565E-2</v>
      </c>
      <c r="R365" s="50">
        <f t="shared" si="275"/>
        <v>4.4277060725657284E-2</v>
      </c>
      <c r="S365" s="50">
        <f t="shared" si="275"/>
        <v>4.3144199391556254E-2</v>
      </c>
      <c r="T365" s="50">
        <f t="shared" si="275"/>
        <v>4.3279567369281124E-2</v>
      </c>
      <c r="U365" s="50">
        <f t="shared" si="275"/>
        <v>4.4109954506885138E-2</v>
      </c>
      <c r="V365" s="50">
        <f t="shared" si="275"/>
        <v>4.6298728840315946E-2</v>
      </c>
      <c r="W365" s="50">
        <f t="shared" si="275"/>
        <v>5.6176649878816001E-2</v>
      </c>
      <c r="X365" s="50">
        <f t="shared" si="275"/>
        <v>6.2194705000087863E-2</v>
      </c>
      <c r="Y365" s="50">
        <f t="shared" si="275"/>
        <v>5.7928891294023718E-2</v>
      </c>
      <c r="Z365" s="50">
        <f t="shared" si="275"/>
        <v>5.019499221712586E-2</v>
      </c>
      <c r="AA365" s="50">
        <f t="shared" si="275"/>
        <v>4.1853093029906328E-2</v>
      </c>
      <c r="AB365" s="50">
        <f t="shared" si="275"/>
        <v>3.507334666327714E-2</v>
      </c>
      <c r="AC365" s="8">
        <f t="shared" si="274"/>
        <v>3.9999999999999991</v>
      </c>
    </row>
    <row r="366" spans="2:29" outlineLevel="1" x14ac:dyDescent="0.25">
      <c r="B366" s="16"/>
      <c r="C366" s="8" t="s">
        <v>48</v>
      </c>
      <c r="D366" s="8">
        <v>2</v>
      </c>
      <c r="E366" s="50">
        <f t="shared" ref="E366:AB366" si="276">+E306</f>
        <v>3.367503361886829E-2</v>
      </c>
      <c r="F366" s="50">
        <f t="shared" si="276"/>
        <v>3.1245692535415936E-2</v>
      </c>
      <c r="G366" s="50">
        <f t="shared" si="276"/>
        <v>2.9861746203171599E-2</v>
      </c>
      <c r="H366" s="50">
        <f t="shared" si="276"/>
        <v>2.9235019370742008E-2</v>
      </c>
      <c r="I366" s="50">
        <f t="shared" si="276"/>
        <v>3.0186379118294998E-2</v>
      </c>
      <c r="J366" s="50">
        <f t="shared" si="276"/>
        <v>3.3123682717801174E-2</v>
      </c>
      <c r="K366" s="50">
        <f t="shared" si="276"/>
        <v>3.5563630818173868E-2</v>
      </c>
      <c r="L366" s="50">
        <f t="shared" si="276"/>
        <v>3.7375437025807548E-2</v>
      </c>
      <c r="M366" s="50">
        <f t="shared" si="276"/>
        <v>3.9557895894381336E-2</v>
      </c>
      <c r="N366" s="50">
        <f t="shared" si="276"/>
        <v>4.1330002492198488E-2</v>
      </c>
      <c r="O366" s="50">
        <f t="shared" si="276"/>
        <v>4.3273465010057272E-2</v>
      </c>
      <c r="P366" s="50">
        <f t="shared" si="276"/>
        <v>4.5278417057592932E-2</v>
      </c>
      <c r="Q366" s="50">
        <f t="shared" si="276"/>
        <v>4.5765189585786785E-2</v>
      </c>
      <c r="R366" s="50">
        <f t="shared" si="276"/>
        <v>4.421428774797561E-2</v>
      </c>
      <c r="S366" s="50">
        <f t="shared" si="276"/>
        <v>4.3245429527174986E-2</v>
      </c>
      <c r="T366" s="50">
        <f t="shared" si="276"/>
        <v>4.3554999005074702E-2</v>
      </c>
      <c r="U366" s="50">
        <f t="shared" si="276"/>
        <v>4.4435510161992771E-2</v>
      </c>
      <c r="V366" s="50">
        <f t="shared" si="276"/>
        <v>4.717219114348542E-2</v>
      </c>
      <c r="W366" s="50">
        <f t="shared" si="276"/>
        <v>5.6899741232983039E-2</v>
      </c>
      <c r="X366" s="50">
        <f t="shared" si="276"/>
        <v>6.1986738769463187E-2</v>
      </c>
      <c r="Y366" s="50">
        <f t="shared" si="276"/>
        <v>5.7208700429979269E-2</v>
      </c>
      <c r="Z366" s="50">
        <f t="shared" si="276"/>
        <v>4.9339560702577757E-2</v>
      </c>
      <c r="AA366" s="50">
        <f t="shared" si="276"/>
        <v>4.1368944501432053E-2</v>
      </c>
      <c r="AB366" s="50">
        <f t="shared" si="276"/>
        <v>3.5102305329568817E-2</v>
      </c>
      <c r="AC366" s="8">
        <f t="shared" si="274"/>
        <v>1.9999999999999996</v>
      </c>
    </row>
    <row r="367" spans="2:29" outlineLevel="1" x14ac:dyDescent="0.25">
      <c r="B367" s="12"/>
      <c r="C367" s="12" t="s">
        <v>15</v>
      </c>
      <c r="D367" s="12">
        <f>+SUM(D363:D366)</f>
        <v>30</v>
      </c>
      <c r="E367" s="19">
        <f>+SUMPRODUCT(E363:E366,$D363:$D366)</f>
        <v>0.91033916081633748</v>
      </c>
      <c r="F367" s="19">
        <f>+SUMPRODUCT(F363:F366,$D363:$D366)</f>
        <v>0.85530577177375222</v>
      </c>
      <c r="G367" s="19">
        <f t="shared" ref="G367:AB367" si="277">+SUMPRODUCT(G363:G366,$D363:$D366)</f>
        <v>0.82553555893042829</v>
      </c>
      <c r="H367" s="19">
        <f t="shared" si="277"/>
        <v>0.82150874659525752</v>
      </c>
      <c r="I367" s="19">
        <f t="shared" si="277"/>
        <v>0.8747705368657277</v>
      </c>
      <c r="J367" s="19">
        <f t="shared" si="277"/>
        <v>1.0097941191252591</v>
      </c>
      <c r="K367" s="19">
        <f t="shared" si="277"/>
        <v>1.1304504232608654</v>
      </c>
      <c r="L367" s="19">
        <f t="shared" si="277"/>
        <v>1.1755958163432989</v>
      </c>
      <c r="M367" s="19">
        <f t="shared" si="277"/>
        <v>1.2288785505542854</v>
      </c>
      <c r="N367" s="19">
        <f t="shared" si="277"/>
        <v>1.2686022498636089</v>
      </c>
      <c r="O367" s="19">
        <f t="shared" si="277"/>
        <v>1.3251079305558575</v>
      </c>
      <c r="P367" s="19">
        <f t="shared" si="277"/>
        <v>1.3866047189469317</v>
      </c>
      <c r="Q367" s="19">
        <f t="shared" si="277"/>
        <v>1.3686673816614097</v>
      </c>
      <c r="R367" s="19">
        <f t="shared" si="277"/>
        <v>1.3221380076919442</v>
      </c>
      <c r="S367" s="19">
        <f t="shared" si="277"/>
        <v>1.317490099348295</v>
      </c>
      <c r="T367" s="19">
        <f t="shared" si="277"/>
        <v>1.3411511642595855</v>
      </c>
      <c r="U367" s="19">
        <f t="shared" si="277"/>
        <v>1.3700656614756224</v>
      </c>
      <c r="V367" s="19">
        <f t="shared" si="277"/>
        <v>1.4322169040642074</v>
      </c>
      <c r="W367" s="19">
        <f t="shared" si="277"/>
        <v>1.7052861342556522</v>
      </c>
      <c r="X367" s="19">
        <f t="shared" si="277"/>
        <v>1.8523736852141155</v>
      </c>
      <c r="Y367" s="19">
        <f t="shared" si="277"/>
        <v>1.7188443647356764</v>
      </c>
      <c r="Z367" s="19">
        <f t="shared" si="277"/>
        <v>1.501630888505322</v>
      </c>
      <c r="AA367" s="19">
        <f t="shared" si="277"/>
        <v>1.2368514979044929</v>
      </c>
      <c r="AB367" s="19">
        <f t="shared" si="277"/>
        <v>1.020790627252067</v>
      </c>
      <c r="AC367" s="12">
        <f>+SUM(E367:AB367)</f>
        <v>30</v>
      </c>
    </row>
    <row r="368" spans="2:29" outlineLevel="1" x14ac:dyDescent="0.25">
      <c r="B368" s="15">
        <f>+EDATE(B363,1)</f>
        <v>47088</v>
      </c>
      <c r="C368" s="8" t="s">
        <v>45</v>
      </c>
      <c r="D368" s="8">
        <v>19</v>
      </c>
      <c r="E368" s="50">
        <f t="shared" ref="E368:AB368" si="278">+E308</f>
        <v>2.9361257124838391E-2</v>
      </c>
      <c r="F368" s="50">
        <f t="shared" si="278"/>
        <v>2.7692710332229715E-2</v>
      </c>
      <c r="G368" s="50">
        <f t="shared" si="278"/>
        <v>2.6785161397696527E-2</v>
      </c>
      <c r="H368" s="50">
        <f t="shared" si="278"/>
        <v>2.6786989368939883E-2</v>
      </c>
      <c r="I368" s="50">
        <f t="shared" si="278"/>
        <v>2.9135775177511477E-2</v>
      </c>
      <c r="J368" s="50">
        <f t="shared" si="278"/>
        <v>3.4540443856715661E-2</v>
      </c>
      <c r="K368" s="50">
        <f t="shared" si="278"/>
        <v>3.8789035252325646E-2</v>
      </c>
      <c r="L368" s="50">
        <f t="shared" si="278"/>
        <v>3.957865839345593E-2</v>
      </c>
      <c r="M368" s="50">
        <f t="shared" si="278"/>
        <v>4.0957538271781398E-2</v>
      </c>
      <c r="N368" s="50">
        <f t="shared" si="278"/>
        <v>4.2166920044863825E-2</v>
      </c>
      <c r="O368" s="50">
        <f t="shared" si="278"/>
        <v>4.4150374939633218E-2</v>
      </c>
      <c r="P368" s="50">
        <f t="shared" si="278"/>
        <v>4.6294816466469102E-2</v>
      </c>
      <c r="Q368" s="50">
        <f t="shared" si="278"/>
        <v>4.5431875959152102E-2</v>
      </c>
      <c r="R368" s="50">
        <f t="shared" si="278"/>
        <v>4.3879728503346101E-2</v>
      </c>
      <c r="S368" s="50">
        <f t="shared" si="278"/>
        <v>4.4118506624640258E-2</v>
      </c>
      <c r="T368" s="50">
        <f t="shared" si="278"/>
        <v>4.5188432655351718E-2</v>
      </c>
      <c r="U368" s="50">
        <f t="shared" si="278"/>
        <v>4.624302558461979E-2</v>
      </c>
      <c r="V368" s="50">
        <f t="shared" si="278"/>
        <v>4.8247238962955179E-2</v>
      </c>
      <c r="W368" s="50">
        <f t="shared" si="278"/>
        <v>5.7096885328092907E-2</v>
      </c>
      <c r="X368" s="50">
        <f t="shared" si="278"/>
        <v>6.1739938045350239E-2</v>
      </c>
      <c r="Y368" s="50">
        <f t="shared" si="278"/>
        <v>5.7231881517227232E-2</v>
      </c>
      <c r="Z368" s="50">
        <f t="shared" si="278"/>
        <v>5.0129255438435008E-2</v>
      </c>
      <c r="AA368" s="50">
        <f t="shared" si="278"/>
        <v>4.1010488221716553E-2</v>
      </c>
      <c r="AB368" s="50">
        <f t="shared" si="278"/>
        <v>3.34430625326523E-2</v>
      </c>
      <c r="AC368" s="8">
        <f>+SUM(E368:AB368)*D368</f>
        <v>19.000000000000004</v>
      </c>
    </row>
    <row r="369" spans="1:29" outlineLevel="1" x14ac:dyDescent="0.25">
      <c r="B369" s="16"/>
      <c r="C369" s="8" t="s">
        <v>46</v>
      </c>
      <c r="D369" s="8">
        <v>5</v>
      </c>
      <c r="E369" s="50">
        <f t="shared" ref="E369:AB369" si="279">+E309</f>
        <v>3.0659473205105158E-2</v>
      </c>
      <c r="F369" s="50">
        <f t="shared" si="279"/>
        <v>2.8600001140869122E-2</v>
      </c>
      <c r="G369" s="50">
        <f t="shared" si="279"/>
        <v>2.7683858575034276E-2</v>
      </c>
      <c r="H369" s="50">
        <f t="shared" si="279"/>
        <v>2.7537802139610414E-2</v>
      </c>
      <c r="I369" s="50">
        <f t="shared" si="279"/>
        <v>2.8782539770184416E-2</v>
      </c>
      <c r="J369" s="50">
        <f t="shared" si="279"/>
        <v>3.2241585579716119E-2</v>
      </c>
      <c r="K369" s="50">
        <f t="shared" si="279"/>
        <v>3.645312931015221E-2</v>
      </c>
      <c r="L369" s="50">
        <f t="shared" si="279"/>
        <v>3.9012639181609042E-2</v>
      </c>
      <c r="M369" s="50">
        <f t="shared" si="279"/>
        <v>4.1549207589560662E-2</v>
      </c>
      <c r="N369" s="50">
        <f t="shared" si="279"/>
        <v>4.3042516751632572E-2</v>
      </c>
      <c r="O369" s="50">
        <f t="shared" si="279"/>
        <v>4.4973693586955334E-2</v>
      </c>
      <c r="P369" s="50">
        <f t="shared" si="279"/>
        <v>4.6808021710202923E-2</v>
      </c>
      <c r="Q369" s="50">
        <f t="shared" si="279"/>
        <v>4.6383383047344962E-2</v>
      </c>
      <c r="R369" s="50">
        <f t="shared" si="279"/>
        <v>4.4751654806610461E-2</v>
      </c>
      <c r="S369" s="50">
        <f t="shared" si="279"/>
        <v>4.4013077558728637E-2</v>
      </c>
      <c r="T369" s="50">
        <f t="shared" si="279"/>
        <v>4.428856091631931E-2</v>
      </c>
      <c r="U369" s="50">
        <f t="shared" si="279"/>
        <v>4.49735778579251E-2</v>
      </c>
      <c r="V369" s="50">
        <f t="shared" si="279"/>
        <v>4.6933206789217301E-2</v>
      </c>
      <c r="W369" s="50">
        <f t="shared" si="279"/>
        <v>5.6210586428141023E-2</v>
      </c>
      <c r="X369" s="50">
        <f t="shared" si="279"/>
        <v>6.1205656691958259E-2</v>
      </c>
      <c r="Y369" s="50">
        <f t="shared" si="279"/>
        <v>5.7018442088769522E-2</v>
      </c>
      <c r="Z369" s="50">
        <f t="shared" si="279"/>
        <v>4.9896672365740725E-2</v>
      </c>
      <c r="AA369" s="50">
        <f t="shared" si="279"/>
        <v>4.1622868086918119E-2</v>
      </c>
      <c r="AB369" s="50">
        <f t="shared" si="279"/>
        <v>3.5357844821693719E-2</v>
      </c>
      <c r="AC369" s="8">
        <f t="shared" ref="AC369:AC371" si="280">+SUM(E369:AB369)*D369</f>
        <v>4.9999999999999964</v>
      </c>
    </row>
    <row r="370" spans="1:29" outlineLevel="1" x14ac:dyDescent="0.25">
      <c r="B370" s="16"/>
      <c r="C370" s="8" t="s">
        <v>47</v>
      </c>
      <c r="D370" s="8">
        <v>5</v>
      </c>
      <c r="E370" s="50">
        <f t="shared" ref="E370:AB370" si="281">+E310</f>
        <v>3.3281514565353124E-2</v>
      </c>
      <c r="F370" s="50">
        <f t="shared" si="281"/>
        <v>3.1140043873712407E-2</v>
      </c>
      <c r="G370" s="50">
        <f t="shared" si="281"/>
        <v>2.984335106750436E-2</v>
      </c>
      <c r="H370" s="50">
        <f t="shared" si="281"/>
        <v>2.9286927979133532E-2</v>
      </c>
      <c r="I370" s="50">
        <f t="shared" si="281"/>
        <v>2.9138028999542646E-2</v>
      </c>
      <c r="J370" s="50">
        <f t="shared" si="281"/>
        <v>3.0942883559119717E-2</v>
      </c>
      <c r="K370" s="50">
        <f t="shared" si="281"/>
        <v>3.4432484834348992E-2</v>
      </c>
      <c r="L370" s="50">
        <f t="shared" si="281"/>
        <v>3.8305304424032266E-2</v>
      </c>
      <c r="M370" s="50">
        <f t="shared" si="281"/>
        <v>4.1103790742913066E-2</v>
      </c>
      <c r="N370" s="50">
        <f t="shared" si="281"/>
        <v>4.2608444243851212E-2</v>
      </c>
      <c r="O370" s="50">
        <f t="shared" si="281"/>
        <v>4.3914681848814308E-2</v>
      </c>
      <c r="P370" s="50">
        <f t="shared" si="281"/>
        <v>4.5729867165388009E-2</v>
      </c>
      <c r="Q370" s="50">
        <f t="shared" si="281"/>
        <v>4.5741487779353565E-2</v>
      </c>
      <c r="R370" s="50">
        <f t="shared" si="281"/>
        <v>4.4277060725657284E-2</v>
      </c>
      <c r="S370" s="50">
        <f t="shared" si="281"/>
        <v>4.3144199391556254E-2</v>
      </c>
      <c r="T370" s="50">
        <f t="shared" si="281"/>
        <v>4.3279567369281124E-2</v>
      </c>
      <c r="U370" s="50">
        <f t="shared" si="281"/>
        <v>4.4109954506885138E-2</v>
      </c>
      <c r="V370" s="50">
        <f t="shared" si="281"/>
        <v>4.6298728840315946E-2</v>
      </c>
      <c r="W370" s="50">
        <f t="shared" si="281"/>
        <v>5.6176649878816001E-2</v>
      </c>
      <c r="X370" s="50">
        <f t="shared" si="281"/>
        <v>6.2194705000087863E-2</v>
      </c>
      <c r="Y370" s="50">
        <f t="shared" si="281"/>
        <v>5.7928891294023718E-2</v>
      </c>
      <c r="Z370" s="50">
        <f t="shared" si="281"/>
        <v>5.019499221712586E-2</v>
      </c>
      <c r="AA370" s="50">
        <f t="shared" si="281"/>
        <v>4.1853093029906328E-2</v>
      </c>
      <c r="AB370" s="50">
        <f t="shared" si="281"/>
        <v>3.507334666327714E-2</v>
      </c>
      <c r="AC370" s="8">
        <f t="shared" si="280"/>
        <v>4.9999999999999991</v>
      </c>
    </row>
    <row r="371" spans="1:29" outlineLevel="1" x14ac:dyDescent="0.25">
      <c r="B371" s="16"/>
      <c r="C371" s="8" t="s">
        <v>48</v>
      </c>
      <c r="D371" s="8">
        <v>2</v>
      </c>
      <c r="E371" s="50">
        <f t="shared" ref="E371:AB371" si="282">+E311</f>
        <v>3.367503361886829E-2</v>
      </c>
      <c r="F371" s="50">
        <f t="shared" si="282"/>
        <v>3.1245692535415936E-2</v>
      </c>
      <c r="G371" s="50">
        <f t="shared" si="282"/>
        <v>2.9861746203171599E-2</v>
      </c>
      <c r="H371" s="50">
        <f t="shared" si="282"/>
        <v>2.9235019370742008E-2</v>
      </c>
      <c r="I371" s="50">
        <f t="shared" si="282"/>
        <v>3.0186379118294998E-2</v>
      </c>
      <c r="J371" s="50">
        <f t="shared" si="282"/>
        <v>3.3123682717801174E-2</v>
      </c>
      <c r="K371" s="50">
        <f t="shared" si="282"/>
        <v>3.5563630818173868E-2</v>
      </c>
      <c r="L371" s="50">
        <f t="shared" si="282"/>
        <v>3.7375437025807548E-2</v>
      </c>
      <c r="M371" s="50">
        <f t="shared" si="282"/>
        <v>3.9557895894381336E-2</v>
      </c>
      <c r="N371" s="50">
        <f t="shared" si="282"/>
        <v>4.1330002492198488E-2</v>
      </c>
      <c r="O371" s="50">
        <f t="shared" si="282"/>
        <v>4.3273465010057272E-2</v>
      </c>
      <c r="P371" s="50">
        <f t="shared" si="282"/>
        <v>4.5278417057592932E-2</v>
      </c>
      <c r="Q371" s="50">
        <f t="shared" si="282"/>
        <v>4.5765189585786785E-2</v>
      </c>
      <c r="R371" s="50">
        <f t="shared" si="282"/>
        <v>4.421428774797561E-2</v>
      </c>
      <c r="S371" s="50">
        <f t="shared" si="282"/>
        <v>4.3245429527174986E-2</v>
      </c>
      <c r="T371" s="50">
        <f t="shared" si="282"/>
        <v>4.3554999005074702E-2</v>
      </c>
      <c r="U371" s="50">
        <f t="shared" si="282"/>
        <v>4.4435510161992771E-2</v>
      </c>
      <c r="V371" s="50">
        <f t="shared" si="282"/>
        <v>4.717219114348542E-2</v>
      </c>
      <c r="W371" s="50">
        <f t="shared" si="282"/>
        <v>5.6899741232983039E-2</v>
      </c>
      <c r="X371" s="50">
        <f t="shared" si="282"/>
        <v>6.1986738769463187E-2</v>
      </c>
      <c r="Y371" s="50">
        <f t="shared" si="282"/>
        <v>5.7208700429979269E-2</v>
      </c>
      <c r="Z371" s="50">
        <f t="shared" si="282"/>
        <v>4.9339560702577757E-2</v>
      </c>
      <c r="AA371" s="50">
        <f t="shared" si="282"/>
        <v>4.1368944501432053E-2</v>
      </c>
      <c r="AB371" s="50">
        <f t="shared" si="282"/>
        <v>3.5102305329568817E-2</v>
      </c>
      <c r="AC371" s="8">
        <f t="shared" si="280"/>
        <v>1.9999999999999996</v>
      </c>
    </row>
    <row r="372" spans="1:29" outlineLevel="1" x14ac:dyDescent="0.25">
      <c r="B372" s="12"/>
      <c r="C372" s="12" t="s">
        <v>15</v>
      </c>
      <c r="D372" s="12">
        <f>+SUM(D368:D371)</f>
        <v>31</v>
      </c>
      <c r="E372" s="19">
        <f>+SUMPRODUCT(E368:E371,$D368:$D371)</f>
        <v>0.9449188914619574</v>
      </c>
      <c r="F372" s="19">
        <f>+SUMPRODUCT(F368:F371,$D368:$D371)</f>
        <v>0.88735310645610399</v>
      </c>
      <c r="G372" s="19">
        <f t="shared" ref="G372:AB372" si="283">+SUMPRODUCT(G368:G371,$D368:$D371)</f>
        <v>0.85627760717527046</v>
      </c>
      <c r="H372" s="19">
        <f t="shared" si="283"/>
        <v>0.85154648734506155</v>
      </c>
      <c r="I372" s="19">
        <f t="shared" si="283"/>
        <v>0.90355533045794334</v>
      </c>
      <c r="J372" s="19">
        <f t="shared" si="283"/>
        <v>1.0384381444073791</v>
      </c>
      <c r="K372" s="19">
        <f t="shared" si="283"/>
        <v>1.1625470021530409</v>
      </c>
      <c r="L372" s="19">
        <f t="shared" si="283"/>
        <v>1.2133351015554845</v>
      </c>
      <c r="M372" s="19">
        <f t="shared" si="283"/>
        <v>1.2705740106149779</v>
      </c>
      <c r="N372" s="19">
        <f t="shared" si="283"/>
        <v>1.3120862908142286</v>
      </c>
      <c r="O372" s="19">
        <f t="shared" si="283"/>
        <v>1.3698459310519939</v>
      </c>
      <c r="P372" s="19">
        <f t="shared" si="283"/>
        <v>1.4328477913560536</v>
      </c>
      <c r="Q372" s="19">
        <f t="shared" si="283"/>
        <v>1.4153603765289562</v>
      </c>
      <c r="R372" s="19">
        <f t="shared" si="283"/>
        <v>1.3672869947208659</v>
      </c>
      <c r="S372" s="19">
        <f t="shared" si="283"/>
        <v>1.3605288696739395</v>
      </c>
      <c r="T372" s="19">
        <f t="shared" si="283"/>
        <v>1.3835308598898344</v>
      </c>
      <c r="U372" s="19">
        <f t="shared" si="283"/>
        <v>1.4129061682558126</v>
      </c>
      <c r="V372" s="19">
        <f t="shared" si="283"/>
        <v>1.4772016007307855</v>
      </c>
      <c r="W372" s="19">
        <f t="shared" si="283"/>
        <v>1.7605764852345165</v>
      </c>
      <c r="X372" s="19">
        <f t="shared" si="283"/>
        <v>1.9140341088608113</v>
      </c>
      <c r="Y372" s="19">
        <f t="shared" si="283"/>
        <v>1.7765598166012422</v>
      </c>
      <c r="Z372" s="19">
        <f t="shared" si="283"/>
        <v>1.5515932976497535</v>
      </c>
      <c r="AA372" s="19">
        <f t="shared" si="283"/>
        <v>1.2793169707996008</v>
      </c>
      <c r="AB372" s="19">
        <f t="shared" si="283"/>
        <v>1.0577787562043857</v>
      </c>
      <c r="AC372" s="12">
        <f>+SUM(E372:AB372)</f>
        <v>31</v>
      </c>
    </row>
    <row r="373" spans="1:29" x14ac:dyDescent="0.25">
      <c r="A373" s="80"/>
      <c r="B373" s="81">
        <f>+EDATE(B368,1)</f>
        <v>47119</v>
      </c>
      <c r="C373" s="8" t="s">
        <v>45</v>
      </c>
      <c r="D373" s="8">
        <v>21</v>
      </c>
      <c r="E373" s="50">
        <f t="shared" ref="E373:AB373" si="284">+E313</f>
        <v>2.9361257124838391E-2</v>
      </c>
      <c r="F373" s="50">
        <f t="shared" si="284"/>
        <v>2.7692710332229715E-2</v>
      </c>
      <c r="G373" s="50">
        <f t="shared" si="284"/>
        <v>2.6785161397696527E-2</v>
      </c>
      <c r="H373" s="50">
        <f t="shared" si="284"/>
        <v>2.6786989368939883E-2</v>
      </c>
      <c r="I373" s="50">
        <f t="shared" si="284"/>
        <v>2.9135775177511477E-2</v>
      </c>
      <c r="J373" s="50">
        <f t="shared" si="284"/>
        <v>3.4540443856715661E-2</v>
      </c>
      <c r="K373" s="50">
        <f t="shared" si="284"/>
        <v>3.8789035252325646E-2</v>
      </c>
      <c r="L373" s="50">
        <f t="shared" si="284"/>
        <v>3.957865839345593E-2</v>
      </c>
      <c r="M373" s="50">
        <f t="shared" si="284"/>
        <v>4.0957538271781398E-2</v>
      </c>
      <c r="N373" s="50">
        <f t="shared" si="284"/>
        <v>4.2166920044863825E-2</v>
      </c>
      <c r="O373" s="50">
        <f t="shared" si="284"/>
        <v>4.4150374939633218E-2</v>
      </c>
      <c r="P373" s="50">
        <f t="shared" si="284"/>
        <v>4.6294816466469102E-2</v>
      </c>
      <c r="Q373" s="50">
        <f t="shared" si="284"/>
        <v>4.5431875959152102E-2</v>
      </c>
      <c r="R373" s="50">
        <f t="shared" si="284"/>
        <v>4.3879728503346101E-2</v>
      </c>
      <c r="S373" s="50">
        <f t="shared" si="284"/>
        <v>4.4118506624640258E-2</v>
      </c>
      <c r="T373" s="50">
        <f t="shared" si="284"/>
        <v>4.5188432655351718E-2</v>
      </c>
      <c r="U373" s="50">
        <f t="shared" si="284"/>
        <v>4.624302558461979E-2</v>
      </c>
      <c r="V373" s="50">
        <f t="shared" si="284"/>
        <v>4.8247238962955179E-2</v>
      </c>
      <c r="W373" s="50">
        <f t="shared" si="284"/>
        <v>5.7096885328092907E-2</v>
      </c>
      <c r="X373" s="50">
        <f t="shared" si="284"/>
        <v>6.1739938045350239E-2</v>
      </c>
      <c r="Y373" s="50">
        <f t="shared" si="284"/>
        <v>5.7231881517227232E-2</v>
      </c>
      <c r="Z373" s="50">
        <f t="shared" si="284"/>
        <v>5.0129255438435008E-2</v>
      </c>
      <c r="AA373" s="50">
        <f t="shared" si="284"/>
        <v>4.1010488221716553E-2</v>
      </c>
      <c r="AB373" s="50">
        <f t="shared" si="284"/>
        <v>3.34430625326523E-2</v>
      </c>
      <c r="AC373" s="8">
        <f>+SUM(E373:AB373)*D373</f>
        <v>21.000000000000004</v>
      </c>
    </row>
    <row r="374" spans="1:29" x14ac:dyDescent="0.25">
      <c r="B374" s="16"/>
      <c r="C374" s="8" t="s">
        <v>46</v>
      </c>
      <c r="D374" s="8">
        <v>4</v>
      </c>
      <c r="E374" s="50">
        <f t="shared" ref="E374:AB374" si="285">+E314</f>
        <v>3.0659473205105158E-2</v>
      </c>
      <c r="F374" s="50">
        <f t="shared" si="285"/>
        <v>2.8600001140869122E-2</v>
      </c>
      <c r="G374" s="50">
        <f t="shared" si="285"/>
        <v>2.7683858575034276E-2</v>
      </c>
      <c r="H374" s="50">
        <f t="shared" si="285"/>
        <v>2.7537802139610414E-2</v>
      </c>
      <c r="I374" s="50">
        <f t="shared" si="285"/>
        <v>2.8782539770184416E-2</v>
      </c>
      <c r="J374" s="50">
        <f t="shared" si="285"/>
        <v>3.2241585579716119E-2</v>
      </c>
      <c r="K374" s="50">
        <f t="shared" si="285"/>
        <v>3.645312931015221E-2</v>
      </c>
      <c r="L374" s="50">
        <f t="shared" si="285"/>
        <v>3.9012639181609042E-2</v>
      </c>
      <c r="M374" s="50">
        <f t="shared" si="285"/>
        <v>4.1549207589560662E-2</v>
      </c>
      <c r="N374" s="50">
        <f t="shared" si="285"/>
        <v>4.3042516751632572E-2</v>
      </c>
      <c r="O374" s="50">
        <f t="shared" si="285"/>
        <v>4.4973693586955334E-2</v>
      </c>
      <c r="P374" s="50">
        <f t="shared" si="285"/>
        <v>4.6808021710202923E-2</v>
      </c>
      <c r="Q374" s="50">
        <f t="shared" si="285"/>
        <v>4.6383383047344962E-2</v>
      </c>
      <c r="R374" s="50">
        <f t="shared" si="285"/>
        <v>4.4751654806610461E-2</v>
      </c>
      <c r="S374" s="50">
        <f t="shared" si="285"/>
        <v>4.4013077558728637E-2</v>
      </c>
      <c r="T374" s="50">
        <f t="shared" si="285"/>
        <v>4.428856091631931E-2</v>
      </c>
      <c r="U374" s="50">
        <f t="shared" si="285"/>
        <v>4.49735778579251E-2</v>
      </c>
      <c r="V374" s="50">
        <f t="shared" si="285"/>
        <v>4.6933206789217301E-2</v>
      </c>
      <c r="W374" s="50">
        <f t="shared" si="285"/>
        <v>5.6210586428141023E-2</v>
      </c>
      <c r="X374" s="50">
        <f t="shared" si="285"/>
        <v>6.1205656691958259E-2</v>
      </c>
      <c r="Y374" s="50">
        <f t="shared" si="285"/>
        <v>5.7018442088769522E-2</v>
      </c>
      <c r="Z374" s="50">
        <f t="shared" si="285"/>
        <v>4.9896672365740725E-2</v>
      </c>
      <c r="AA374" s="50">
        <f t="shared" si="285"/>
        <v>4.1622868086918119E-2</v>
      </c>
      <c r="AB374" s="50">
        <f t="shared" si="285"/>
        <v>3.5357844821693719E-2</v>
      </c>
      <c r="AC374" s="8">
        <f t="shared" ref="AC374:AC376" si="286">+SUM(E374:AB374)*D374</f>
        <v>3.9999999999999969</v>
      </c>
    </row>
    <row r="375" spans="1:29" x14ac:dyDescent="0.25">
      <c r="B375" s="16"/>
      <c r="C375" s="8" t="s">
        <v>47</v>
      </c>
      <c r="D375" s="8">
        <v>4</v>
      </c>
      <c r="E375" s="50">
        <f t="shared" ref="E375:AB375" si="287">+E315</f>
        <v>3.3281514565353124E-2</v>
      </c>
      <c r="F375" s="50">
        <f t="shared" si="287"/>
        <v>3.1140043873712407E-2</v>
      </c>
      <c r="G375" s="50">
        <f t="shared" si="287"/>
        <v>2.984335106750436E-2</v>
      </c>
      <c r="H375" s="50">
        <f t="shared" si="287"/>
        <v>2.9286927979133532E-2</v>
      </c>
      <c r="I375" s="50">
        <f t="shared" si="287"/>
        <v>2.9138028999542646E-2</v>
      </c>
      <c r="J375" s="50">
        <f t="shared" si="287"/>
        <v>3.0942883559119717E-2</v>
      </c>
      <c r="K375" s="50">
        <f t="shared" si="287"/>
        <v>3.4432484834348992E-2</v>
      </c>
      <c r="L375" s="50">
        <f t="shared" si="287"/>
        <v>3.8305304424032266E-2</v>
      </c>
      <c r="M375" s="50">
        <f t="shared" si="287"/>
        <v>4.1103790742913066E-2</v>
      </c>
      <c r="N375" s="50">
        <f t="shared" si="287"/>
        <v>4.2608444243851212E-2</v>
      </c>
      <c r="O375" s="50">
        <f t="shared" si="287"/>
        <v>4.3914681848814308E-2</v>
      </c>
      <c r="P375" s="50">
        <f t="shared" si="287"/>
        <v>4.5729867165388009E-2</v>
      </c>
      <c r="Q375" s="50">
        <f t="shared" si="287"/>
        <v>4.5741487779353565E-2</v>
      </c>
      <c r="R375" s="50">
        <f t="shared" si="287"/>
        <v>4.4277060725657284E-2</v>
      </c>
      <c r="S375" s="50">
        <f t="shared" si="287"/>
        <v>4.3144199391556254E-2</v>
      </c>
      <c r="T375" s="50">
        <f t="shared" si="287"/>
        <v>4.3279567369281124E-2</v>
      </c>
      <c r="U375" s="50">
        <f t="shared" si="287"/>
        <v>4.4109954506885138E-2</v>
      </c>
      <c r="V375" s="50">
        <f t="shared" si="287"/>
        <v>4.6298728840315946E-2</v>
      </c>
      <c r="W375" s="50">
        <f t="shared" si="287"/>
        <v>5.6176649878816001E-2</v>
      </c>
      <c r="X375" s="50">
        <f t="shared" si="287"/>
        <v>6.2194705000087863E-2</v>
      </c>
      <c r="Y375" s="50">
        <f t="shared" si="287"/>
        <v>5.7928891294023718E-2</v>
      </c>
      <c r="Z375" s="50">
        <f t="shared" si="287"/>
        <v>5.019499221712586E-2</v>
      </c>
      <c r="AA375" s="50">
        <f t="shared" si="287"/>
        <v>4.1853093029906328E-2</v>
      </c>
      <c r="AB375" s="50">
        <f t="shared" si="287"/>
        <v>3.507334666327714E-2</v>
      </c>
      <c r="AC375" s="8">
        <f t="shared" si="286"/>
        <v>3.9999999999999991</v>
      </c>
    </row>
    <row r="376" spans="1:29" x14ac:dyDescent="0.25">
      <c r="B376" s="16"/>
      <c r="C376" s="8" t="s">
        <v>48</v>
      </c>
      <c r="D376" s="8">
        <v>2</v>
      </c>
      <c r="E376" s="50">
        <f t="shared" ref="E376:AB376" si="288">+E316</f>
        <v>3.367503361886829E-2</v>
      </c>
      <c r="F376" s="50">
        <f t="shared" si="288"/>
        <v>3.1245692535415936E-2</v>
      </c>
      <c r="G376" s="50">
        <f t="shared" si="288"/>
        <v>2.9861746203171599E-2</v>
      </c>
      <c r="H376" s="50">
        <f t="shared" si="288"/>
        <v>2.9235019370742008E-2</v>
      </c>
      <c r="I376" s="50">
        <f t="shared" si="288"/>
        <v>3.0186379118294998E-2</v>
      </c>
      <c r="J376" s="50">
        <f t="shared" si="288"/>
        <v>3.3123682717801174E-2</v>
      </c>
      <c r="K376" s="50">
        <f t="shared" si="288"/>
        <v>3.5563630818173868E-2</v>
      </c>
      <c r="L376" s="50">
        <f t="shared" si="288"/>
        <v>3.7375437025807548E-2</v>
      </c>
      <c r="M376" s="50">
        <f t="shared" si="288"/>
        <v>3.9557895894381336E-2</v>
      </c>
      <c r="N376" s="50">
        <f t="shared" si="288"/>
        <v>4.1330002492198488E-2</v>
      </c>
      <c r="O376" s="50">
        <f t="shared" si="288"/>
        <v>4.3273465010057272E-2</v>
      </c>
      <c r="P376" s="50">
        <f t="shared" si="288"/>
        <v>4.5278417057592932E-2</v>
      </c>
      <c r="Q376" s="50">
        <f t="shared" si="288"/>
        <v>4.5765189585786785E-2</v>
      </c>
      <c r="R376" s="50">
        <f t="shared" si="288"/>
        <v>4.421428774797561E-2</v>
      </c>
      <c r="S376" s="50">
        <f t="shared" si="288"/>
        <v>4.3245429527174986E-2</v>
      </c>
      <c r="T376" s="50">
        <f t="shared" si="288"/>
        <v>4.3554999005074702E-2</v>
      </c>
      <c r="U376" s="50">
        <f t="shared" si="288"/>
        <v>4.4435510161992771E-2</v>
      </c>
      <c r="V376" s="50">
        <f t="shared" si="288"/>
        <v>4.717219114348542E-2</v>
      </c>
      <c r="W376" s="50">
        <f t="shared" si="288"/>
        <v>5.6899741232983039E-2</v>
      </c>
      <c r="X376" s="50">
        <f t="shared" si="288"/>
        <v>6.1986738769463187E-2</v>
      </c>
      <c r="Y376" s="50">
        <f t="shared" si="288"/>
        <v>5.7208700429979269E-2</v>
      </c>
      <c r="Z376" s="50">
        <f t="shared" si="288"/>
        <v>4.9339560702577757E-2</v>
      </c>
      <c r="AA376" s="50">
        <f t="shared" si="288"/>
        <v>4.1368944501432053E-2</v>
      </c>
      <c r="AB376" s="50">
        <f t="shared" si="288"/>
        <v>3.5102305329568817E-2</v>
      </c>
      <c r="AC376" s="8">
        <f t="shared" si="286"/>
        <v>1.9999999999999996</v>
      </c>
    </row>
    <row r="377" spans="1:29" x14ac:dyDescent="0.25">
      <c r="B377" s="12"/>
      <c r="C377" s="12" t="s">
        <v>15</v>
      </c>
      <c r="D377" s="12">
        <f>+SUM(D373:D376)</f>
        <v>31</v>
      </c>
      <c r="E377" s="19">
        <f>+SUMPRODUCT(E373:E376,$D373:$D376)</f>
        <v>0.93970041794117598</v>
      </c>
      <c r="F377" s="19">
        <f>+SUMPRODUCT(F373:F376,$D373:$D376)</f>
        <v>0.88299848210598197</v>
      </c>
      <c r="G377" s="19">
        <f t="shared" ref="G377:AB377" si="289">+SUMPRODUCT(G373:G376,$D373:$D376)</f>
        <v>0.85232072032812478</v>
      </c>
      <c r="H377" s="19">
        <f t="shared" si="289"/>
        <v>0.84829573596419738</v>
      </c>
      <c r="I377" s="19">
        <f t="shared" si="289"/>
        <v>0.90390631204323935</v>
      </c>
      <c r="J377" s="19">
        <f t="shared" si="289"/>
        <v>1.0443345629819747</v>
      </c>
      <c r="K377" s="19">
        <f t="shared" si="289"/>
        <v>1.1692394585131909</v>
      </c>
      <c r="L377" s="19">
        <f t="shared" si="289"/>
        <v>1.215174474736755</v>
      </c>
      <c r="M377" s="19">
        <f t="shared" si="289"/>
        <v>1.2698360888260669</v>
      </c>
      <c r="N377" s="19">
        <f t="shared" si="289"/>
        <v>1.3107691699084727</v>
      </c>
      <c r="O377" s="19">
        <f t="shared" si="289"/>
        <v>1.3692583054954905</v>
      </c>
      <c r="P377" s="19">
        <f t="shared" si="289"/>
        <v>1.4328995354134009</v>
      </c>
      <c r="Q377" s="19">
        <f t="shared" si="289"/>
        <v>1.4140992576205618</v>
      </c>
      <c r="R377" s="19">
        <f t="shared" si="289"/>
        <v>1.3660177361952903</v>
      </c>
      <c r="S377" s="19">
        <f t="shared" si="289"/>
        <v>1.3616086059729351</v>
      </c>
      <c r="T377" s="19">
        <f t="shared" si="289"/>
        <v>1.3863395969149375</v>
      </c>
      <c r="U377" s="19">
        <f t="shared" si="289"/>
        <v>1.4163086870602422</v>
      </c>
      <c r="V377" s="19">
        <f t="shared" si="289"/>
        <v>1.4804641430271626</v>
      </c>
      <c r="W377" s="19">
        <f t="shared" si="289"/>
        <v>1.7623830195837451</v>
      </c>
      <c r="X377" s="19">
        <f t="shared" si="289"/>
        <v>1.914113623259466</v>
      </c>
      <c r="Y377" s="19">
        <f t="shared" si="289"/>
        <v>1.7760762462529034</v>
      </c>
      <c r="Z377" s="19">
        <f t="shared" si="289"/>
        <v>1.5517601439437572</v>
      </c>
      <c r="AA377" s="19">
        <f t="shared" si="289"/>
        <v>1.2778619861262095</v>
      </c>
      <c r="AB377" s="19">
        <f t="shared" si="289"/>
        <v>1.0542336897847193</v>
      </c>
      <c r="AC377" s="12">
        <f>+SUM(E377:AB377)</f>
        <v>30.999999999999996</v>
      </c>
    </row>
    <row r="378" spans="1:29" x14ac:dyDescent="0.25">
      <c r="B378" s="15">
        <f>+EDATE(B373,1)</f>
        <v>47150</v>
      </c>
      <c r="C378" s="8" t="s">
        <v>45</v>
      </c>
      <c r="D378" s="8">
        <v>20</v>
      </c>
      <c r="E378" s="50">
        <f t="shared" ref="E378:AB378" si="290">+E318</f>
        <v>2.9361257124838391E-2</v>
      </c>
      <c r="F378" s="50">
        <f t="shared" si="290"/>
        <v>2.7692710332229715E-2</v>
      </c>
      <c r="G378" s="50">
        <f t="shared" si="290"/>
        <v>2.6785161397696527E-2</v>
      </c>
      <c r="H378" s="50">
        <f t="shared" si="290"/>
        <v>2.6786989368939883E-2</v>
      </c>
      <c r="I378" s="50">
        <f t="shared" si="290"/>
        <v>2.9135775177511477E-2</v>
      </c>
      <c r="J378" s="50">
        <f t="shared" si="290"/>
        <v>3.4540443856715661E-2</v>
      </c>
      <c r="K378" s="50">
        <f t="shared" si="290"/>
        <v>3.8789035252325646E-2</v>
      </c>
      <c r="L378" s="50">
        <f t="shared" si="290"/>
        <v>3.957865839345593E-2</v>
      </c>
      <c r="M378" s="50">
        <f t="shared" si="290"/>
        <v>4.0957538271781398E-2</v>
      </c>
      <c r="N378" s="50">
        <f t="shared" si="290"/>
        <v>4.2166920044863825E-2</v>
      </c>
      <c r="O378" s="50">
        <f t="shared" si="290"/>
        <v>4.4150374939633218E-2</v>
      </c>
      <c r="P378" s="50">
        <f t="shared" si="290"/>
        <v>4.6294816466469102E-2</v>
      </c>
      <c r="Q378" s="50">
        <f t="shared" si="290"/>
        <v>4.5431875959152102E-2</v>
      </c>
      <c r="R378" s="50">
        <f t="shared" si="290"/>
        <v>4.3879728503346101E-2</v>
      </c>
      <c r="S378" s="50">
        <f t="shared" si="290"/>
        <v>4.4118506624640258E-2</v>
      </c>
      <c r="T378" s="50">
        <f t="shared" si="290"/>
        <v>4.5188432655351718E-2</v>
      </c>
      <c r="U378" s="50">
        <f t="shared" si="290"/>
        <v>4.624302558461979E-2</v>
      </c>
      <c r="V378" s="50">
        <f t="shared" si="290"/>
        <v>4.8247238962955179E-2</v>
      </c>
      <c r="W378" s="50">
        <f t="shared" si="290"/>
        <v>5.7096885328092907E-2</v>
      </c>
      <c r="X378" s="50">
        <f t="shared" si="290"/>
        <v>6.1739938045350239E-2</v>
      </c>
      <c r="Y378" s="50">
        <f t="shared" si="290"/>
        <v>5.7231881517227232E-2</v>
      </c>
      <c r="Z378" s="50">
        <f t="shared" si="290"/>
        <v>5.0129255438435008E-2</v>
      </c>
      <c r="AA378" s="50">
        <f t="shared" si="290"/>
        <v>4.1010488221716553E-2</v>
      </c>
      <c r="AB378" s="50">
        <f t="shared" si="290"/>
        <v>3.34430625326523E-2</v>
      </c>
      <c r="AC378" s="8">
        <f>+SUM(E378:AB378)*D378</f>
        <v>20.000000000000004</v>
      </c>
    </row>
    <row r="379" spans="1:29" x14ac:dyDescent="0.25">
      <c r="B379" s="16"/>
      <c r="C379" s="8" t="s">
        <v>46</v>
      </c>
      <c r="D379" s="8">
        <v>4</v>
      </c>
      <c r="E379" s="50">
        <f t="shared" ref="E379:AB379" si="291">+E319</f>
        <v>3.0659473205105158E-2</v>
      </c>
      <c r="F379" s="50">
        <f t="shared" si="291"/>
        <v>2.8600001140869122E-2</v>
      </c>
      <c r="G379" s="50">
        <f t="shared" si="291"/>
        <v>2.7683858575034276E-2</v>
      </c>
      <c r="H379" s="50">
        <f t="shared" si="291"/>
        <v>2.7537802139610414E-2</v>
      </c>
      <c r="I379" s="50">
        <f t="shared" si="291"/>
        <v>2.8782539770184416E-2</v>
      </c>
      <c r="J379" s="50">
        <f t="shared" si="291"/>
        <v>3.2241585579716119E-2</v>
      </c>
      <c r="K379" s="50">
        <f t="shared" si="291"/>
        <v>3.645312931015221E-2</v>
      </c>
      <c r="L379" s="50">
        <f t="shared" si="291"/>
        <v>3.9012639181609042E-2</v>
      </c>
      <c r="M379" s="50">
        <f t="shared" si="291"/>
        <v>4.1549207589560662E-2</v>
      </c>
      <c r="N379" s="50">
        <f t="shared" si="291"/>
        <v>4.3042516751632572E-2</v>
      </c>
      <c r="O379" s="50">
        <f t="shared" si="291"/>
        <v>4.4973693586955334E-2</v>
      </c>
      <c r="P379" s="50">
        <f t="shared" si="291"/>
        <v>4.6808021710202923E-2</v>
      </c>
      <c r="Q379" s="50">
        <f t="shared" si="291"/>
        <v>4.6383383047344962E-2</v>
      </c>
      <c r="R379" s="50">
        <f t="shared" si="291"/>
        <v>4.4751654806610461E-2</v>
      </c>
      <c r="S379" s="50">
        <f t="shared" si="291"/>
        <v>4.4013077558728637E-2</v>
      </c>
      <c r="T379" s="50">
        <f t="shared" si="291"/>
        <v>4.428856091631931E-2</v>
      </c>
      <c r="U379" s="50">
        <f t="shared" si="291"/>
        <v>4.49735778579251E-2</v>
      </c>
      <c r="V379" s="50">
        <f t="shared" si="291"/>
        <v>4.6933206789217301E-2</v>
      </c>
      <c r="W379" s="50">
        <f t="shared" si="291"/>
        <v>5.6210586428141023E-2</v>
      </c>
      <c r="X379" s="50">
        <f t="shared" si="291"/>
        <v>6.1205656691958259E-2</v>
      </c>
      <c r="Y379" s="50">
        <f t="shared" si="291"/>
        <v>5.7018442088769522E-2</v>
      </c>
      <c r="Z379" s="50">
        <f t="shared" si="291"/>
        <v>4.9896672365740725E-2</v>
      </c>
      <c r="AA379" s="50">
        <f t="shared" si="291"/>
        <v>4.1622868086918119E-2</v>
      </c>
      <c r="AB379" s="50">
        <f t="shared" si="291"/>
        <v>3.5357844821693719E-2</v>
      </c>
      <c r="AC379" s="8">
        <f t="shared" ref="AC379:AC381" si="292">+SUM(E379:AB379)*D379</f>
        <v>3.9999999999999969</v>
      </c>
    </row>
    <row r="380" spans="1:29" x14ac:dyDescent="0.25">
      <c r="B380" s="16"/>
      <c r="C380" s="8" t="s">
        <v>47</v>
      </c>
      <c r="D380" s="8">
        <v>4</v>
      </c>
      <c r="E380" s="50">
        <f t="shared" ref="E380:AB380" si="293">+E320</f>
        <v>3.3281514565353124E-2</v>
      </c>
      <c r="F380" s="50">
        <f t="shared" si="293"/>
        <v>3.1140043873712407E-2</v>
      </c>
      <c r="G380" s="50">
        <f t="shared" si="293"/>
        <v>2.984335106750436E-2</v>
      </c>
      <c r="H380" s="50">
        <f t="shared" si="293"/>
        <v>2.9286927979133532E-2</v>
      </c>
      <c r="I380" s="50">
        <f t="shared" si="293"/>
        <v>2.9138028999542646E-2</v>
      </c>
      <c r="J380" s="50">
        <f t="shared" si="293"/>
        <v>3.0942883559119717E-2</v>
      </c>
      <c r="K380" s="50">
        <f t="shared" si="293"/>
        <v>3.4432484834348992E-2</v>
      </c>
      <c r="L380" s="50">
        <f t="shared" si="293"/>
        <v>3.8305304424032266E-2</v>
      </c>
      <c r="M380" s="50">
        <f t="shared" si="293"/>
        <v>4.1103790742913066E-2</v>
      </c>
      <c r="N380" s="50">
        <f t="shared" si="293"/>
        <v>4.2608444243851212E-2</v>
      </c>
      <c r="O380" s="50">
        <f t="shared" si="293"/>
        <v>4.3914681848814308E-2</v>
      </c>
      <c r="P380" s="50">
        <f t="shared" si="293"/>
        <v>4.5729867165388009E-2</v>
      </c>
      <c r="Q380" s="50">
        <f t="shared" si="293"/>
        <v>4.5741487779353565E-2</v>
      </c>
      <c r="R380" s="50">
        <f t="shared" si="293"/>
        <v>4.4277060725657284E-2</v>
      </c>
      <c r="S380" s="50">
        <f t="shared" si="293"/>
        <v>4.3144199391556254E-2</v>
      </c>
      <c r="T380" s="50">
        <f t="shared" si="293"/>
        <v>4.3279567369281124E-2</v>
      </c>
      <c r="U380" s="50">
        <f t="shared" si="293"/>
        <v>4.4109954506885138E-2</v>
      </c>
      <c r="V380" s="50">
        <f t="shared" si="293"/>
        <v>4.6298728840315946E-2</v>
      </c>
      <c r="W380" s="50">
        <f t="shared" si="293"/>
        <v>5.6176649878816001E-2</v>
      </c>
      <c r="X380" s="50">
        <f t="shared" si="293"/>
        <v>6.2194705000087863E-2</v>
      </c>
      <c r="Y380" s="50">
        <f t="shared" si="293"/>
        <v>5.7928891294023718E-2</v>
      </c>
      <c r="Z380" s="50">
        <f t="shared" si="293"/>
        <v>5.019499221712586E-2</v>
      </c>
      <c r="AA380" s="50">
        <f t="shared" si="293"/>
        <v>4.1853093029906328E-2</v>
      </c>
      <c r="AB380" s="50">
        <f t="shared" si="293"/>
        <v>3.507334666327714E-2</v>
      </c>
      <c r="AC380" s="8">
        <f t="shared" si="292"/>
        <v>3.9999999999999991</v>
      </c>
    </row>
    <row r="381" spans="1:29" x14ac:dyDescent="0.25">
      <c r="B381" s="16"/>
      <c r="C381" s="8" t="s">
        <v>48</v>
      </c>
      <c r="D381" s="8">
        <v>0</v>
      </c>
      <c r="E381" s="50">
        <f t="shared" ref="E381:AB381" si="294">+E321</f>
        <v>3.367503361886829E-2</v>
      </c>
      <c r="F381" s="50">
        <f t="shared" si="294"/>
        <v>3.1245692535415936E-2</v>
      </c>
      <c r="G381" s="50">
        <f t="shared" si="294"/>
        <v>2.9861746203171599E-2</v>
      </c>
      <c r="H381" s="50">
        <f t="shared" si="294"/>
        <v>2.9235019370742008E-2</v>
      </c>
      <c r="I381" s="50">
        <f t="shared" si="294"/>
        <v>3.0186379118294998E-2</v>
      </c>
      <c r="J381" s="50">
        <f t="shared" si="294"/>
        <v>3.3123682717801174E-2</v>
      </c>
      <c r="K381" s="50">
        <f t="shared" si="294"/>
        <v>3.5563630818173868E-2</v>
      </c>
      <c r="L381" s="50">
        <f t="shared" si="294"/>
        <v>3.7375437025807548E-2</v>
      </c>
      <c r="M381" s="50">
        <f t="shared" si="294"/>
        <v>3.9557895894381336E-2</v>
      </c>
      <c r="N381" s="50">
        <f t="shared" si="294"/>
        <v>4.1330002492198488E-2</v>
      </c>
      <c r="O381" s="50">
        <f t="shared" si="294"/>
        <v>4.3273465010057272E-2</v>
      </c>
      <c r="P381" s="50">
        <f t="shared" si="294"/>
        <v>4.5278417057592932E-2</v>
      </c>
      <c r="Q381" s="50">
        <f t="shared" si="294"/>
        <v>4.5765189585786785E-2</v>
      </c>
      <c r="R381" s="50">
        <f t="shared" si="294"/>
        <v>4.421428774797561E-2</v>
      </c>
      <c r="S381" s="50">
        <f t="shared" si="294"/>
        <v>4.3245429527174986E-2</v>
      </c>
      <c r="T381" s="50">
        <f t="shared" si="294"/>
        <v>4.3554999005074702E-2</v>
      </c>
      <c r="U381" s="50">
        <f t="shared" si="294"/>
        <v>4.4435510161992771E-2</v>
      </c>
      <c r="V381" s="50">
        <f t="shared" si="294"/>
        <v>4.717219114348542E-2</v>
      </c>
      <c r="W381" s="50">
        <f t="shared" si="294"/>
        <v>5.6899741232983039E-2</v>
      </c>
      <c r="X381" s="50">
        <f t="shared" si="294"/>
        <v>6.1986738769463187E-2</v>
      </c>
      <c r="Y381" s="50">
        <f t="shared" si="294"/>
        <v>5.7208700429979269E-2</v>
      </c>
      <c r="Z381" s="50">
        <f t="shared" si="294"/>
        <v>4.9339560702577757E-2</v>
      </c>
      <c r="AA381" s="50">
        <f t="shared" si="294"/>
        <v>4.1368944501432053E-2</v>
      </c>
      <c r="AB381" s="50">
        <f t="shared" si="294"/>
        <v>3.5102305329568817E-2</v>
      </c>
      <c r="AC381" s="8">
        <f t="shared" si="292"/>
        <v>0</v>
      </c>
    </row>
    <row r="382" spans="1:29" x14ac:dyDescent="0.25">
      <c r="B382" s="12"/>
      <c r="C382" s="12" t="s">
        <v>15</v>
      </c>
      <c r="D382" s="12">
        <f>+SUM(D378:D381)</f>
        <v>28</v>
      </c>
      <c r="E382" s="19">
        <f>+SUMPRODUCT(E378:E381,$D378:$D381)</f>
        <v>0.84298909357860086</v>
      </c>
      <c r="F382" s="19">
        <f>+SUMPRODUCT(F378:F381,$D378:$D381)</f>
        <v>0.79281438670292037</v>
      </c>
      <c r="G382" s="19">
        <f t="shared" ref="G382:AB382" si="295">+SUMPRODUCT(G378:G381,$D378:$D381)</f>
        <v>0.76581206652408507</v>
      </c>
      <c r="H382" s="19">
        <f t="shared" si="295"/>
        <v>0.76303870785377348</v>
      </c>
      <c r="I382" s="19">
        <f t="shared" si="295"/>
        <v>0.81439777862913776</v>
      </c>
      <c r="J382" s="19">
        <f t="shared" si="295"/>
        <v>0.94354675368965668</v>
      </c>
      <c r="K382" s="19">
        <f t="shared" si="295"/>
        <v>1.0593231616245178</v>
      </c>
      <c r="L382" s="19">
        <f t="shared" si="295"/>
        <v>1.1008449422916837</v>
      </c>
      <c r="M382" s="19">
        <f t="shared" si="295"/>
        <v>1.1497627587655228</v>
      </c>
      <c r="N382" s="19">
        <f t="shared" si="295"/>
        <v>1.1859422448792118</v>
      </c>
      <c r="O382" s="19">
        <f t="shared" si="295"/>
        <v>1.238561000535743</v>
      </c>
      <c r="P382" s="19">
        <f t="shared" si="295"/>
        <v>1.2960478848317458</v>
      </c>
      <c r="Q382" s="19">
        <f t="shared" si="295"/>
        <v>1.2771370024898361</v>
      </c>
      <c r="R382" s="19">
        <f t="shared" si="295"/>
        <v>1.2337094321959929</v>
      </c>
      <c r="S382" s="19">
        <f t="shared" si="295"/>
        <v>1.2309992402939449</v>
      </c>
      <c r="T382" s="19">
        <f t="shared" si="295"/>
        <v>1.2540411662494362</v>
      </c>
      <c r="U382" s="19">
        <f t="shared" si="295"/>
        <v>1.2811946411516368</v>
      </c>
      <c r="V382" s="19">
        <f t="shared" si="295"/>
        <v>1.3378725217772365</v>
      </c>
      <c r="W382" s="19">
        <f t="shared" si="295"/>
        <v>1.5914866517896862</v>
      </c>
      <c r="X382" s="19">
        <f t="shared" si="295"/>
        <v>1.7284002076751892</v>
      </c>
      <c r="Y382" s="19">
        <f t="shared" si="295"/>
        <v>1.6044269638757178</v>
      </c>
      <c r="Z382" s="19">
        <f t="shared" si="295"/>
        <v>1.4029517671001666</v>
      </c>
      <c r="AA382" s="19">
        <f t="shared" si="295"/>
        <v>1.1541136089016288</v>
      </c>
      <c r="AB382" s="19">
        <f t="shared" si="295"/>
        <v>0.95058601659292941</v>
      </c>
      <c r="AC382" s="12">
        <f>+SUM(E382:AB382)</f>
        <v>27.999999999999996</v>
      </c>
    </row>
    <row r="383" spans="1:29" x14ac:dyDescent="0.25">
      <c r="B383" s="15">
        <f>+EDATE(B378,1)</f>
        <v>47178</v>
      </c>
      <c r="C383" s="8" t="s">
        <v>45</v>
      </c>
      <c r="D383" s="8">
        <v>19</v>
      </c>
      <c r="E383" s="50">
        <f t="shared" ref="E383:AB383" si="296">+E323</f>
        <v>2.9361257124838391E-2</v>
      </c>
      <c r="F383" s="50">
        <f t="shared" si="296"/>
        <v>2.7692710332229715E-2</v>
      </c>
      <c r="G383" s="50">
        <f t="shared" si="296"/>
        <v>2.6785161397696527E-2</v>
      </c>
      <c r="H383" s="50">
        <f t="shared" si="296"/>
        <v>2.6786989368939883E-2</v>
      </c>
      <c r="I383" s="50">
        <f t="shared" si="296"/>
        <v>2.9135775177511477E-2</v>
      </c>
      <c r="J383" s="50">
        <f t="shared" si="296"/>
        <v>3.4540443856715661E-2</v>
      </c>
      <c r="K383" s="50">
        <f t="shared" si="296"/>
        <v>3.8789035252325646E-2</v>
      </c>
      <c r="L383" s="50">
        <f t="shared" si="296"/>
        <v>3.957865839345593E-2</v>
      </c>
      <c r="M383" s="50">
        <f t="shared" si="296"/>
        <v>4.0957538271781398E-2</v>
      </c>
      <c r="N383" s="50">
        <f t="shared" si="296"/>
        <v>4.2166920044863825E-2</v>
      </c>
      <c r="O383" s="50">
        <f t="shared" si="296"/>
        <v>4.4150374939633218E-2</v>
      </c>
      <c r="P383" s="50">
        <f t="shared" si="296"/>
        <v>4.6294816466469102E-2</v>
      </c>
      <c r="Q383" s="50">
        <f t="shared" si="296"/>
        <v>4.5431875959152102E-2</v>
      </c>
      <c r="R383" s="50">
        <f t="shared" si="296"/>
        <v>4.3879728503346101E-2</v>
      </c>
      <c r="S383" s="50">
        <f t="shared" si="296"/>
        <v>4.4118506624640258E-2</v>
      </c>
      <c r="T383" s="50">
        <f t="shared" si="296"/>
        <v>4.5188432655351718E-2</v>
      </c>
      <c r="U383" s="50">
        <f t="shared" si="296"/>
        <v>4.624302558461979E-2</v>
      </c>
      <c r="V383" s="50">
        <f t="shared" si="296"/>
        <v>4.8247238962955179E-2</v>
      </c>
      <c r="W383" s="50">
        <f t="shared" si="296"/>
        <v>5.7096885328092907E-2</v>
      </c>
      <c r="X383" s="50">
        <f t="shared" si="296"/>
        <v>6.1739938045350239E-2</v>
      </c>
      <c r="Y383" s="50">
        <f t="shared" si="296"/>
        <v>5.7231881517227232E-2</v>
      </c>
      <c r="Z383" s="50">
        <f t="shared" si="296"/>
        <v>5.0129255438435008E-2</v>
      </c>
      <c r="AA383" s="50">
        <f t="shared" si="296"/>
        <v>4.1010488221716553E-2</v>
      </c>
      <c r="AB383" s="50">
        <f t="shared" si="296"/>
        <v>3.34430625326523E-2</v>
      </c>
      <c r="AC383" s="8">
        <f>+SUM(E383:AB383)*D383</f>
        <v>19.000000000000004</v>
      </c>
    </row>
    <row r="384" spans="1:29" x14ac:dyDescent="0.25">
      <c r="B384" s="16"/>
      <c r="C384" s="8" t="s">
        <v>46</v>
      </c>
      <c r="D384" s="8">
        <v>5</v>
      </c>
      <c r="E384" s="50">
        <f t="shared" ref="E384:AB384" si="297">+E324</f>
        <v>3.0659473205105158E-2</v>
      </c>
      <c r="F384" s="50">
        <f t="shared" si="297"/>
        <v>2.8600001140869122E-2</v>
      </c>
      <c r="G384" s="50">
        <f t="shared" si="297"/>
        <v>2.7683858575034276E-2</v>
      </c>
      <c r="H384" s="50">
        <f t="shared" si="297"/>
        <v>2.7537802139610414E-2</v>
      </c>
      <c r="I384" s="50">
        <f t="shared" si="297"/>
        <v>2.8782539770184416E-2</v>
      </c>
      <c r="J384" s="50">
        <f t="shared" si="297"/>
        <v>3.2241585579716119E-2</v>
      </c>
      <c r="K384" s="50">
        <f t="shared" si="297"/>
        <v>3.645312931015221E-2</v>
      </c>
      <c r="L384" s="50">
        <f t="shared" si="297"/>
        <v>3.9012639181609042E-2</v>
      </c>
      <c r="M384" s="50">
        <f t="shared" si="297"/>
        <v>4.1549207589560662E-2</v>
      </c>
      <c r="N384" s="50">
        <f t="shared" si="297"/>
        <v>4.3042516751632572E-2</v>
      </c>
      <c r="O384" s="50">
        <f t="shared" si="297"/>
        <v>4.4973693586955334E-2</v>
      </c>
      <c r="P384" s="50">
        <f t="shared" si="297"/>
        <v>4.6808021710202923E-2</v>
      </c>
      <c r="Q384" s="50">
        <f t="shared" si="297"/>
        <v>4.6383383047344962E-2</v>
      </c>
      <c r="R384" s="50">
        <f t="shared" si="297"/>
        <v>4.4751654806610461E-2</v>
      </c>
      <c r="S384" s="50">
        <f t="shared" si="297"/>
        <v>4.4013077558728637E-2</v>
      </c>
      <c r="T384" s="50">
        <f t="shared" si="297"/>
        <v>4.428856091631931E-2</v>
      </c>
      <c r="U384" s="50">
        <f t="shared" si="297"/>
        <v>4.49735778579251E-2</v>
      </c>
      <c r="V384" s="50">
        <f t="shared" si="297"/>
        <v>4.6933206789217301E-2</v>
      </c>
      <c r="W384" s="50">
        <f t="shared" si="297"/>
        <v>5.6210586428141023E-2</v>
      </c>
      <c r="X384" s="50">
        <f t="shared" si="297"/>
        <v>6.1205656691958259E-2</v>
      </c>
      <c r="Y384" s="50">
        <f t="shared" si="297"/>
        <v>5.7018442088769522E-2</v>
      </c>
      <c r="Z384" s="50">
        <f t="shared" si="297"/>
        <v>4.9896672365740725E-2</v>
      </c>
      <c r="AA384" s="50">
        <f t="shared" si="297"/>
        <v>4.1622868086918119E-2</v>
      </c>
      <c r="AB384" s="50">
        <f t="shared" si="297"/>
        <v>3.5357844821693719E-2</v>
      </c>
      <c r="AC384" s="8">
        <f t="shared" ref="AC384:AC386" si="298">+SUM(E384:AB384)*D384</f>
        <v>4.9999999999999964</v>
      </c>
    </row>
    <row r="385" spans="2:29" x14ac:dyDescent="0.25">
      <c r="B385" s="16"/>
      <c r="C385" s="8" t="s">
        <v>47</v>
      </c>
      <c r="D385" s="8">
        <v>4</v>
      </c>
      <c r="E385" s="50">
        <f t="shared" ref="E385:AB385" si="299">+E325</f>
        <v>3.3281514565353124E-2</v>
      </c>
      <c r="F385" s="50">
        <f t="shared" si="299"/>
        <v>3.1140043873712407E-2</v>
      </c>
      <c r="G385" s="50">
        <f t="shared" si="299"/>
        <v>2.984335106750436E-2</v>
      </c>
      <c r="H385" s="50">
        <f t="shared" si="299"/>
        <v>2.9286927979133532E-2</v>
      </c>
      <c r="I385" s="50">
        <f t="shared" si="299"/>
        <v>2.9138028999542646E-2</v>
      </c>
      <c r="J385" s="50">
        <f t="shared" si="299"/>
        <v>3.0942883559119717E-2</v>
      </c>
      <c r="K385" s="50">
        <f t="shared" si="299"/>
        <v>3.4432484834348992E-2</v>
      </c>
      <c r="L385" s="50">
        <f t="shared" si="299"/>
        <v>3.8305304424032266E-2</v>
      </c>
      <c r="M385" s="50">
        <f t="shared" si="299"/>
        <v>4.1103790742913066E-2</v>
      </c>
      <c r="N385" s="50">
        <f t="shared" si="299"/>
        <v>4.2608444243851212E-2</v>
      </c>
      <c r="O385" s="50">
        <f t="shared" si="299"/>
        <v>4.3914681848814308E-2</v>
      </c>
      <c r="P385" s="50">
        <f t="shared" si="299"/>
        <v>4.5729867165388009E-2</v>
      </c>
      <c r="Q385" s="50">
        <f t="shared" si="299"/>
        <v>4.5741487779353565E-2</v>
      </c>
      <c r="R385" s="50">
        <f t="shared" si="299"/>
        <v>4.4277060725657284E-2</v>
      </c>
      <c r="S385" s="50">
        <f t="shared" si="299"/>
        <v>4.3144199391556254E-2</v>
      </c>
      <c r="T385" s="50">
        <f t="shared" si="299"/>
        <v>4.3279567369281124E-2</v>
      </c>
      <c r="U385" s="50">
        <f t="shared" si="299"/>
        <v>4.4109954506885138E-2</v>
      </c>
      <c r="V385" s="50">
        <f t="shared" si="299"/>
        <v>4.6298728840315946E-2</v>
      </c>
      <c r="W385" s="50">
        <f t="shared" si="299"/>
        <v>5.6176649878816001E-2</v>
      </c>
      <c r="X385" s="50">
        <f t="shared" si="299"/>
        <v>6.2194705000087863E-2</v>
      </c>
      <c r="Y385" s="50">
        <f t="shared" si="299"/>
        <v>5.7928891294023718E-2</v>
      </c>
      <c r="Z385" s="50">
        <f t="shared" si="299"/>
        <v>5.019499221712586E-2</v>
      </c>
      <c r="AA385" s="50">
        <f t="shared" si="299"/>
        <v>4.1853093029906328E-2</v>
      </c>
      <c r="AB385" s="50">
        <f t="shared" si="299"/>
        <v>3.507334666327714E-2</v>
      </c>
      <c r="AC385" s="8">
        <f t="shared" si="298"/>
        <v>3.9999999999999991</v>
      </c>
    </row>
    <row r="386" spans="2:29" x14ac:dyDescent="0.25">
      <c r="B386" s="16"/>
      <c r="C386" s="8" t="s">
        <v>48</v>
      </c>
      <c r="D386" s="8">
        <v>3</v>
      </c>
      <c r="E386" s="50">
        <f t="shared" ref="E386:AB386" si="300">+E326</f>
        <v>3.367503361886829E-2</v>
      </c>
      <c r="F386" s="50">
        <f t="shared" si="300"/>
        <v>3.1245692535415936E-2</v>
      </c>
      <c r="G386" s="50">
        <f t="shared" si="300"/>
        <v>2.9861746203171599E-2</v>
      </c>
      <c r="H386" s="50">
        <f t="shared" si="300"/>
        <v>2.9235019370742008E-2</v>
      </c>
      <c r="I386" s="50">
        <f t="shared" si="300"/>
        <v>3.0186379118294998E-2</v>
      </c>
      <c r="J386" s="50">
        <f t="shared" si="300"/>
        <v>3.3123682717801174E-2</v>
      </c>
      <c r="K386" s="50">
        <f t="shared" si="300"/>
        <v>3.5563630818173868E-2</v>
      </c>
      <c r="L386" s="50">
        <f t="shared" si="300"/>
        <v>3.7375437025807548E-2</v>
      </c>
      <c r="M386" s="50">
        <f t="shared" si="300"/>
        <v>3.9557895894381336E-2</v>
      </c>
      <c r="N386" s="50">
        <f t="shared" si="300"/>
        <v>4.1330002492198488E-2</v>
      </c>
      <c r="O386" s="50">
        <f t="shared" si="300"/>
        <v>4.3273465010057272E-2</v>
      </c>
      <c r="P386" s="50">
        <f t="shared" si="300"/>
        <v>4.5278417057592932E-2</v>
      </c>
      <c r="Q386" s="50">
        <f t="shared" si="300"/>
        <v>4.5765189585786785E-2</v>
      </c>
      <c r="R386" s="50">
        <f t="shared" si="300"/>
        <v>4.421428774797561E-2</v>
      </c>
      <c r="S386" s="50">
        <f t="shared" si="300"/>
        <v>4.3245429527174986E-2</v>
      </c>
      <c r="T386" s="50">
        <f t="shared" si="300"/>
        <v>4.3554999005074702E-2</v>
      </c>
      <c r="U386" s="50">
        <f t="shared" si="300"/>
        <v>4.4435510161992771E-2</v>
      </c>
      <c r="V386" s="50">
        <f t="shared" si="300"/>
        <v>4.717219114348542E-2</v>
      </c>
      <c r="W386" s="50">
        <f t="shared" si="300"/>
        <v>5.6899741232983039E-2</v>
      </c>
      <c r="X386" s="50">
        <f t="shared" si="300"/>
        <v>6.1986738769463187E-2</v>
      </c>
      <c r="Y386" s="50">
        <f t="shared" si="300"/>
        <v>5.7208700429979269E-2</v>
      </c>
      <c r="Z386" s="50">
        <f t="shared" si="300"/>
        <v>4.9339560702577757E-2</v>
      </c>
      <c r="AA386" s="50">
        <f t="shared" si="300"/>
        <v>4.1368944501432053E-2</v>
      </c>
      <c r="AB386" s="50">
        <f t="shared" si="300"/>
        <v>3.5102305329568817E-2</v>
      </c>
      <c r="AC386" s="8">
        <f t="shared" si="298"/>
        <v>2.9999999999999991</v>
      </c>
    </row>
    <row r="387" spans="2:29" x14ac:dyDescent="0.25">
      <c r="B387" s="12"/>
      <c r="C387" s="12" t="s">
        <v>15</v>
      </c>
      <c r="D387" s="12">
        <f>+SUM(D383:D386)</f>
        <v>31</v>
      </c>
      <c r="E387" s="19">
        <f>+SUMPRODUCT(E383:E386,$D383:$D386)</f>
        <v>0.94531241051547255</v>
      </c>
      <c r="F387" s="19">
        <f>+SUMPRODUCT(F383:F386,$D383:$D386)</f>
        <v>0.88745875511780759</v>
      </c>
      <c r="G387" s="19">
        <f t="shared" ref="G387:AB387" si="301">+SUMPRODUCT(G383:G386,$D383:$D386)</f>
        <v>0.85629600231093772</v>
      </c>
      <c r="H387" s="19">
        <f t="shared" si="301"/>
        <v>0.85149457873667012</v>
      </c>
      <c r="I387" s="19">
        <f t="shared" si="301"/>
        <v>0.90460368057669571</v>
      </c>
      <c r="J387" s="19">
        <f t="shared" si="301"/>
        <v>1.0406189435660607</v>
      </c>
      <c r="K387" s="19">
        <f t="shared" si="301"/>
        <v>1.1636781481368659</v>
      </c>
      <c r="L387" s="19">
        <f t="shared" si="301"/>
        <v>1.2124052341572595</v>
      </c>
      <c r="M387" s="19">
        <f t="shared" si="301"/>
        <v>1.2690281157664463</v>
      </c>
      <c r="N387" s="19">
        <f t="shared" si="301"/>
        <v>1.3108078490625759</v>
      </c>
      <c r="O387" s="19">
        <f t="shared" si="301"/>
        <v>1.3692047142132369</v>
      </c>
      <c r="P387" s="19">
        <f t="shared" si="301"/>
        <v>1.4323963412482583</v>
      </c>
      <c r="Q387" s="19">
        <f t="shared" si="301"/>
        <v>1.4153840783353893</v>
      </c>
      <c r="R387" s="19">
        <f t="shared" si="301"/>
        <v>1.367224221743184</v>
      </c>
      <c r="S387" s="19">
        <f t="shared" si="301"/>
        <v>1.3606300998095582</v>
      </c>
      <c r="T387" s="19">
        <f t="shared" si="301"/>
        <v>1.3838062915256277</v>
      </c>
      <c r="U387" s="19">
        <f t="shared" si="301"/>
        <v>1.4132317239109204</v>
      </c>
      <c r="V387" s="19">
        <f t="shared" si="301"/>
        <v>1.4780750630339548</v>
      </c>
      <c r="W387" s="19">
        <f t="shared" si="301"/>
        <v>1.7612995765886834</v>
      </c>
      <c r="X387" s="19">
        <f t="shared" si="301"/>
        <v>1.9138261426301866</v>
      </c>
      <c r="Y387" s="19">
        <f t="shared" si="301"/>
        <v>1.7758396257371978</v>
      </c>
      <c r="Z387" s="19">
        <f t="shared" si="301"/>
        <v>1.5507378661352056</v>
      </c>
      <c r="AA387" s="19">
        <f t="shared" si="301"/>
        <v>1.2788328222711265</v>
      </c>
      <c r="AB387" s="19">
        <f t="shared" si="301"/>
        <v>1.0578077148706773</v>
      </c>
      <c r="AC387" s="12">
        <f>+SUM(E387:AB387)</f>
        <v>30.999999999999996</v>
      </c>
    </row>
    <row r="388" spans="2:29" x14ac:dyDescent="0.25">
      <c r="B388" s="15">
        <f>+EDATE(B383,1)</f>
        <v>47209</v>
      </c>
      <c r="C388" s="8" t="s">
        <v>45</v>
      </c>
      <c r="D388" s="8">
        <v>21</v>
      </c>
      <c r="E388" s="50">
        <f t="shared" ref="E388:AB388" si="302">+E328</f>
        <v>2.9361257124838391E-2</v>
      </c>
      <c r="F388" s="50">
        <f t="shared" si="302"/>
        <v>2.7692710332229715E-2</v>
      </c>
      <c r="G388" s="50">
        <f t="shared" si="302"/>
        <v>2.6785161397696527E-2</v>
      </c>
      <c r="H388" s="50">
        <f t="shared" si="302"/>
        <v>2.6786989368939883E-2</v>
      </c>
      <c r="I388" s="50">
        <f t="shared" si="302"/>
        <v>2.9135775177511477E-2</v>
      </c>
      <c r="J388" s="50">
        <f t="shared" si="302"/>
        <v>3.4540443856715661E-2</v>
      </c>
      <c r="K388" s="50">
        <f t="shared" si="302"/>
        <v>3.8789035252325646E-2</v>
      </c>
      <c r="L388" s="50">
        <f t="shared" si="302"/>
        <v>3.957865839345593E-2</v>
      </c>
      <c r="M388" s="50">
        <f t="shared" si="302"/>
        <v>4.0957538271781398E-2</v>
      </c>
      <c r="N388" s="50">
        <f t="shared" si="302"/>
        <v>4.2166920044863825E-2</v>
      </c>
      <c r="O388" s="50">
        <f t="shared" si="302"/>
        <v>4.4150374939633218E-2</v>
      </c>
      <c r="P388" s="50">
        <f t="shared" si="302"/>
        <v>4.6294816466469102E-2</v>
      </c>
      <c r="Q388" s="50">
        <f t="shared" si="302"/>
        <v>4.5431875959152102E-2</v>
      </c>
      <c r="R388" s="50">
        <f t="shared" si="302"/>
        <v>4.3879728503346101E-2</v>
      </c>
      <c r="S388" s="50">
        <f t="shared" si="302"/>
        <v>4.4118506624640258E-2</v>
      </c>
      <c r="T388" s="50">
        <f t="shared" si="302"/>
        <v>4.5188432655351718E-2</v>
      </c>
      <c r="U388" s="50">
        <f t="shared" si="302"/>
        <v>4.624302558461979E-2</v>
      </c>
      <c r="V388" s="50">
        <f t="shared" si="302"/>
        <v>4.8247238962955179E-2</v>
      </c>
      <c r="W388" s="50">
        <f t="shared" si="302"/>
        <v>5.7096885328092907E-2</v>
      </c>
      <c r="X388" s="50">
        <f t="shared" si="302"/>
        <v>6.1739938045350239E-2</v>
      </c>
      <c r="Y388" s="50">
        <f t="shared" si="302"/>
        <v>5.7231881517227232E-2</v>
      </c>
      <c r="Z388" s="50">
        <f t="shared" si="302"/>
        <v>5.0129255438435008E-2</v>
      </c>
      <c r="AA388" s="50">
        <f t="shared" si="302"/>
        <v>4.1010488221716553E-2</v>
      </c>
      <c r="AB388" s="50">
        <f t="shared" si="302"/>
        <v>3.34430625326523E-2</v>
      </c>
      <c r="AC388" s="8">
        <f>+SUM(E388:AB388)*D388</f>
        <v>21.000000000000004</v>
      </c>
    </row>
    <row r="389" spans="2:29" x14ac:dyDescent="0.25">
      <c r="B389" s="16"/>
      <c r="C389" s="8" t="s">
        <v>46</v>
      </c>
      <c r="D389" s="8">
        <v>4</v>
      </c>
      <c r="E389" s="50">
        <f t="shared" ref="E389:AB389" si="303">+E329</f>
        <v>3.0659473205105158E-2</v>
      </c>
      <c r="F389" s="50">
        <f t="shared" si="303"/>
        <v>2.8600001140869122E-2</v>
      </c>
      <c r="G389" s="50">
        <f t="shared" si="303"/>
        <v>2.7683858575034276E-2</v>
      </c>
      <c r="H389" s="50">
        <f t="shared" si="303"/>
        <v>2.7537802139610414E-2</v>
      </c>
      <c r="I389" s="50">
        <f t="shared" si="303"/>
        <v>2.8782539770184416E-2</v>
      </c>
      <c r="J389" s="50">
        <f t="shared" si="303"/>
        <v>3.2241585579716119E-2</v>
      </c>
      <c r="K389" s="50">
        <f t="shared" si="303"/>
        <v>3.645312931015221E-2</v>
      </c>
      <c r="L389" s="50">
        <f t="shared" si="303"/>
        <v>3.9012639181609042E-2</v>
      </c>
      <c r="M389" s="50">
        <f t="shared" si="303"/>
        <v>4.1549207589560662E-2</v>
      </c>
      <c r="N389" s="50">
        <f t="shared" si="303"/>
        <v>4.3042516751632572E-2</v>
      </c>
      <c r="O389" s="50">
        <f t="shared" si="303"/>
        <v>4.4973693586955334E-2</v>
      </c>
      <c r="P389" s="50">
        <f t="shared" si="303"/>
        <v>4.6808021710202923E-2</v>
      </c>
      <c r="Q389" s="50">
        <f t="shared" si="303"/>
        <v>4.6383383047344962E-2</v>
      </c>
      <c r="R389" s="50">
        <f t="shared" si="303"/>
        <v>4.4751654806610461E-2</v>
      </c>
      <c r="S389" s="50">
        <f t="shared" si="303"/>
        <v>4.4013077558728637E-2</v>
      </c>
      <c r="T389" s="50">
        <f t="shared" si="303"/>
        <v>4.428856091631931E-2</v>
      </c>
      <c r="U389" s="50">
        <f t="shared" si="303"/>
        <v>4.49735778579251E-2</v>
      </c>
      <c r="V389" s="50">
        <f t="shared" si="303"/>
        <v>4.6933206789217301E-2</v>
      </c>
      <c r="W389" s="50">
        <f t="shared" si="303"/>
        <v>5.6210586428141023E-2</v>
      </c>
      <c r="X389" s="50">
        <f t="shared" si="303"/>
        <v>6.1205656691958259E-2</v>
      </c>
      <c r="Y389" s="50">
        <f t="shared" si="303"/>
        <v>5.7018442088769522E-2</v>
      </c>
      <c r="Z389" s="50">
        <f t="shared" si="303"/>
        <v>4.9896672365740725E-2</v>
      </c>
      <c r="AA389" s="50">
        <f t="shared" si="303"/>
        <v>4.1622868086918119E-2</v>
      </c>
      <c r="AB389" s="50">
        <f t="shared" si="303"/>
        <v>3.5357844821693719E-2</v>
      </c>
      <c r="AC389" s="8">
        <f t="shared" ref="AC389:AC391" si="304">+SUM(E389:AB389)*D389</f>
        <v>3.9999999999999969</v>
      </c>
    </row>
    <row r="390" spans="2:29" x14ac:dyDescent="0.25">
      <c r="B390" s="16"/>
      <c r="C390" s="8" t="s">
        <v>47</v>
      </c>
      <c r="D390" s="8">
        <v>5</v>
      </c>
      <c r="E390" s="50">
        <f t="shared" ref="E390:AB390" si="305">+E330</f>
        <v>3.3281514565353124E-2</v>
      </c>
      <c r="F390" s="50">
        <f t="shared" si="305"/>
        <v>3.1140043873712407E-2</v>
      </c>
      <c r="G390" s="50">
        <f t="shared" si="305"/>
        <v>2.984335106750436E-2</v>
      </c>
      <c r="H390" s="50">
        <f t="shared" si="305"/>
        <v>2.9286927979133532E-2</v>
      </c>
      <c r="I390" s="50">
        <f t="shared" si="305"/>
        <v>2.9138028999542646E-2</v>
      </c>
      <c r="J390" s="50">
        <f t="shared" si="305"/>
        <v>3.0942883559119717E-2</v>
      </c>
      <c r="K390" s="50">
        <f t="shared" si="305"/>
        <v>3.4432484834348992E-2</v>
      </c>
      <c r="L390" s="50">
        <f t="shared" si="305"/>
        <v>3.8305304424032266E-2</v>
      </c>
      <c r="M390" s="50">
        <f t="shared" si="305"/>
        <v>4.1103790742913066E-2</v>
      </c>
      <c r="N390" s="50">
        <f t="shared" si="305"/>
        <v>4.2608444243851212E-2</v>
      </c>
      <c r="O390" s="50">
        <f t="shared" si="305"/>
        <v>4.3914681848814308E-2</v>
      </c>
      <c r="P390" s="50">
        <f t="shared" si="305"/>
        <v>4.5729867165388009E-2</v>
      </c>
      <c r="Q390" s="50">
        <f t="shared" si="305"/>
        <v>4.5741487779353565E-2</v>
      </c>
      <c r="R390" s="50">
        <f t="shared" si="305"/>
        <v>4.4277060725657284E-2</v>
      </c>
      <c r="S390" s="50">
        <f t="shared" si="305"/>
        <v>4.3144199391556254E-2</v>
      </c>
      <c r="T390" s="50">
        <f t="shared" si="305"/>
        <v>4.3279567369281124E-2</v>
      </c>
      <c r="U390" s="50">
        <f t="shared" si="305"/>
        <v>4.4109954506885138E-2</v>
      </c>
      <c r="V390" s="50">
        <f t="shared" si="305"/>
        <v>4.6298728840315946E-2</v>
      </c>
      <c r="W390" s="50">
        <f t="shared" si="305"/>
        <v>5.6176649878816001E-2</v>
      </c>
      <c r="X390" s="50">
        <f t="shared" si="305"/>
        <v>6.2194705000087863E-2</v>
      </c>
      <c r="Y390" s="50">
        <f t="shared" si="305"/>
        <v>5.7928891294023718E-2</v>
      </c>
      <c r="Z390" s="50">
        <f t="shared" si="305"/>
        <v>5.019499221712586E-2</v>
      </c>
      <c r="AA390" s="50">
        <f t="shared" si="305"/>
        <v>4.1853093029906328E-2</v>
      </c>
      <c r="AB390" s="50">
        <f t="shared" si="305"/>
        <v>3.507334666327714E-2</v>
      </c>
      <c r="AC390" s="8">
        <f t="shared" si="304"/>
        <v>4.9999999999999991</v>
      </c>
    </row>
    <row r="391" spans="2:29" x14ac:dyDescent="0.25">
      <c r="B391" s="16"/>
      <c r="C391" s="8" t="s">
        <v>48</v>
      </c>
      <c r="D391" s="8">
        <v>0</v>
      </c>
      <c r="E391" s="50">
        <f t="shared" ref="E391:AB391" si="306">+E331</f>
        <v>3.367503361886829E-2</v>
      </c>
      <c r="F391" s="50">
        <f t="shared" si="306"/>
        <v>3.1245692535415936E-2</v>
      </c>
      <c r="G391" s="50">
        <f t="shared" si="306"/>
        <v>2.9861746203171599E-2</v>
      </c>
      <c r="H391" s="50">
        <f t="shared" si="306"/>
        <v>2.9235019370742008E-2</v>
      </c>
      <c r="I391" s="50">
        <f t="shared" si="306"/>
        <v>3.0186379118294998E-2</v>
      </c>
      <c r="J391" s="50">
        <f t="shared" si="306"/>
        <v>3.3123682717801174E-2</v>
      </c>
      <c r="K391" s="50">
        <f t="shared" si="306"/>
        <v>3.5563630818173868E-2</v>
      </c>
      <c r="L391" s="50">
        <f t="shared" si="306"/>
        <v>3.7375437025807548E-2</v>
      </c>
      <c r="M391" s="50">
        <f t="shared" si="306"/>
        <v>3.9557895894381336E-2</v>
      </c>
      <c r="N391" s="50">
        <f t="shared" si="306"/>
        <v>4.1330002492198488E-2</v>
      </c>
      <c r="O391" s="50">
        <f t="shared" si="306"/>
        <v>4.3273465010057272E-2</v>
      </c>
      <c r="P391" s="50">
        <f t="shared" si="306"/>
        <v>4.5278417057592932E-2</v>
      </c>
      <c r="Q391" s="50">
        <f t="shared" si="306"/>
        <v>4.5765189585786785E-2</v>
      </c>
      <c r="R391" s="50">
        <f t="shared" si="306"/>
        <v>4.421428774797561E-2</v>
      </c>
      <c r="S391" s="50">
        <f t="shared" si="306"/>
        <v>4.3245429527174986E-2</v>
      </c>
      <c r="T391" s="50">
        <f t="shared" si="306"/>
        <v>4.3554999005074702E-2</v>
      </c>
      <c r="U391" s="50">
        <f t="shared" si="306"/>
        <v>4.4435510161992771E-2</v>
      </c>
      <c r="V391" s="50">
        <f t="shared" si="306"/>
        <v>4.717219114348542E-2</v>
      </c>
      <c r="W391" s="50">
        <f t="shared" si="306"/>
        <v>5.6899741232983039E-2</v>
      </c>
      <c r="X391" s="50">
        <f t="shared" si="306"/>
        <v>6.1986738769463187E-2</v>
      </c>
      <c r="Y391" s="50">
        <f t="shared" si="306"/>
        <v>5.7208700429979269E-2</v>
      </c>
      <c r="Z391" s="50">
        <f t="shared" si="306"/>
        <v>4.9339560702577757E-2</v>
      </c>
      <c r="AA391" s="50">
        <f t="shared" si="306"/>
        <v>4.1368944501432053E-2</v>
      </c>
      <c r="AB391" s="50">
        <f t="shared" si="306"/>
        <v>3.5102305329568817E-2</v>
      </c>
      <c r="AC391" s="8">
        <f t="shared" si="304"/>
        <v>0</v>
      </c>
    </row>
    <row r="392" spans="2:29" x14ac:dyDescent="0.25">
      <c r="B392" s="12"/>
      <c r="C392" s="12" t="s">
        <v>15</v>
      </c>
      <c r="D392" s="12">
        <f>+SUM(D388:D391)</f>
        <v>30</v>
      </c>
      <c r="E392" s="19">
        <f>+SUMPRODUCT(E388:E391,$D388:$D391)</f>
        <v>0.90563186526879247</v>
      </c>
      <c r="F392" s="19">
        <f>+SUMPRODUCT(F388:F391,$D388:$D391)</f>
        <v>0.85164714090886251</v>
      </c>
      <c r="G392" s="19">
        <f t="shared" ref="G392:AB392" si="307">+SUMPRODUCT(G388:G391,$D388:$D391)</f>
        <v>0.82244057898928591</v>
      </c>
      <c r="H392" s="19">
        <f t="shared" si="307"/>
        <v>0.8191126252018468</v>
      </c>
      <c r="I392" s="19">
        <f t="shared" si="307"/>
        <v>0.87267158280619195</v>
      </c>
      <c r="J392" s="19">
        <f t="shared" si="307"/>
        <v>1.009030081105492</v>
      </c>
      <c r="K392" s="19">
        <f t="shared" si="307"/>
        <v>1.1325446817111924</v>
      </c>
      <c r="L392" s="19">
        <f t="shared" si="307"/>
        <v>1.1787289051091721</v>
      </c>
      <c r="M392" s="19">
        <f t="shared" si="307"/>
        <v>1.2318240877802173</v>
      </c>
      <c r="N392" s="19">
        <f t="shared" si="307"/>
        <v>1.2707176091679266</v>
      </c>
      <c r="O392" s="19">
        <f t="shared" si="307"/>
        <v>1.3266260573241904</v>
      </c>
      <c r="P392" s="19">
        <f t="shared" si="307"/>
        <v>1.3880725684636031</v>
      </c>
      <c r="Q392" s="19">
        <f t="shared" si="307"/>
        <v>1.3683103662283418</v>
      </c>
      <c r="R392" s="19">
        <f t="shared" si="307"/>
        <v>1.3218662214249963</v>
      </c>
      <c r="S392" s="19">
        <f t="shared" si="307"/>
        <v>1.3182619463101413</v>
      </c>
      <c r="T392" s="19">
        <f t="shared" si="307"/>
        <v>1.3425091662740691</v>
      </c>
      <c r="U392" s="19">
        <f t="shared" si="307"/>
        <v>1.3715476212431417</v>
      </c>
      <c r="V392" s="19">
        <f t="shared" si="307"/>
        <v>1.4324184895805079</v>
      </c>
      <c r="W392" s="19">
        <f t="shared" si="307"/>
        <v>1.7047601869965952</v>
      </c>
      <c r="X392" s="19">
        <f t="shared" si="307"/>
        <v>1.8523348507206274</v>
      </c>
      <c r="Y392" s="19">
        <f t="shared" si="307"/>
        <v>1.7195877366869685</v>
      </c>
      <c r="Z392" s="19">
        <f t="shared" si="307"/>
        <v>1.5032760147557276</v>
      </c>
      <c r="AA392" s="19">
        <f t="shared" si="307"/>
        <v>1.2369771901532518</v>
      </c>
      <c r="AB392" s="19">
        <f t="shared" si="307"/>
        <v>1.0191024257888588</v>
      </c>
      <c r="AC392" s="12">
        <f>+SUM(E392:AB392)</f>
        <v>30</v>
      </c>
    </row>
    <row r="393" spans="2:29" x14ac:dyDescent="0.25">
      <c r="B393" s="15">
        <f>+EDATE(B388,1)</f>
        <v>47239</v>
      </c>
      <c r="C393" s="8" t="s">
        <v>45</v>
      </c>
      <c r="D393" s="8">
        <v>21</v>
      </c>
      <c r="E393" s="50">
        <f t="shared" ref="E393:AB393" si="308">+E333</f>
        <v>2.9361257124838391E-2</v>
      </c>
      <c r="F393" s="50">
        <f t="shared" si="308"/>
        <v>2.7692710332229715E-2</v>
      </c>
      <c r="G393" s="50">
        <f t="shared" si="308"/>
        <v>2.6785161397696527E-2</v>
      </c>
      <c r="H393" s="50">
        <f t="shared" si="308"/>
        <v>2.6786989368939883E-2</v>
      </c>
      <c r="I393" s="50">
        <f t="shared" si="308"/>
        <v>2.9135775177511477E-2</v>
      </c>
      <c r="J393" s="50">
        <f t="shared" si="308"/>
        <v>3.4540443856715661E-2</v>
      </c>
      <c r="K393" s="50">
        <f t="shared" si="308"/>
        <v>3.8789035252325646E-2</v>
      </c>
      <c r="L393" s="50">
        <f t="shared" si="308"/>
        <v>3.957865839345593E-2</v>
      </c>
      <c r="M393" s="50">
        <f t="shared" si="308"/>
        <v>4.0957538271781398E-2</v>
      </c>
      <c r="N393" s="50">
        <f t="shared" si="308"/>
        <v>4.2166920044863825E-2</v>
      </c>
      <c r="O393" s="50">
        <f t="shared" si="308"/>
        <v>4.4150374939633218E-2</v>
      </c>
      <c r="P393" s="50">
        <f t="shared" si="308"/>
        <v>4.6294816466469102E-2</v>
      </c>
      <c r="Q393" s="50">
        <f t="shared" si="308"/>
        <v>4.5431875959152102E-2</v>
      </c>
      <c r="R393" s="50">
        <f t="shared" si="308"/>
        <v>4.3879728503346101E-2</v>
      </c>
      <c r="S393" s="50">
        <f t="shared" si="308"/>
        <v>4.4118506624640258E-2</v>
      </c>
      <c r="T393" s="50">
        <f t="shared" si="308"/>
        <v>4.5188432655351718E-2</v>
      </c>
      <c r="U393" s="50">
        <f t="shared" si="308"/>
        <v>4.624302558461979E-2</v>
      </c>
      <c r="V393" s="50">
        <f t="shared" si="308"/>
        <v>4.8247238962955179E-2</v>
      </c>
      <c r="W393" s="50">
        <f t="shared" si="308"/>
        <v>5.7096885328092907E-2</v>
      </c>
      <c r="X393" s="50">
        <f t="shared" si="308"/>
        <v>6.1739938045350239E-2</v>
      </c>
      <c r="Y393" s="50">
        <f t="shared" si="308"/>
        <v>5.7231881517227232E-2</v>
      </c>
      <c r="Z393" s="50">
        <f t="shared" si="308"/>
        <v>5.0129255438435008E-2</v>
      </c>
      <c r="AA393" s="50">
        <f t="shared" si="308"/>
        <v>4.1010488221716553E-2</v>
      </c>
      <c r="AB393" s="50">
        <f t="shared" si="308"/>
        <v>3.34430625326523E-2</v>
      </c>
      <c r="AC393" s="8">
        <f>+SUM(E393:AB393)*D393</f>
        <v>21.000000000000004</v>
      </c>
    </row>
    <row r="394" spans="2:29" x14ac:dyDescent="0.25">
      <c r="B394" s="16"/>
      <c r="C394" s="8" t="s">
        <v>46</v>
      </c>
      <c r="D394" s="8">
        <v>4</v>
      </c>
      <c r="E394" s="50">
        <f t="shared" ref="E394:AB394" si="309">+E334</f>
        <v>3.0659473205105158E-2</v>
      </c>
      <c r="F394" s="50">
        <f t="shared" si="309"/>
        <v>2.8600001140869122E-2</v>
      </c>
      <c r="G394" s="50">
        <f t="shared" si="309"/>
        <v>2.7683858575034276E-2</v>
      </c>
      <c r="H394" s="50">
        <f t="shared" si="309"/>
        <v>2.7537802139610414E-2</v>
      </c>
      <c r="I394" s="50">
        <f t="shared" si="309"/>
        <v>2.8782539770184416E-2</v>
      </c>
      <c r="J394" s="50">
        <f t="shared" si="309"/>
        <v>3.2241585579716119E-2</v>
      </c>
      <c r="K394" s="50">
        <f t="shared" si="309"/>
        <v>3.645312931015221E-2</v>
      </c>
      <c r="L394" s="50">
        <f t="shared" si="309"/>
        <v>3.9012639181609042E-2</v>
      </c>
      <c r="M394" s="50">
        <f t="shared" si="309"/>
        <v>4.1549207589560662E-2</v>
      </c>
      <c r="N394" s="50">
        <f t="shared" si="309"/>
        <v>4.3042516751632572E-2</v>
      </c>
      <c r="O394" s="50">
        <f t="shared" si="309"/>
        <v>4.4973693586955334E-2</v>
      </c>
      <c r="P394" s="50">
        <f t="shared" si="309"/>
        <v>4.6808021710202923E-2</v>
      </c>
      <c r="Q394" s="50">
        <f t="shared" si="309"/>
        <v>4.6383383047344962E-2</v>
      </c>
      <c r="R394" s="50">
        <f t="shared" si="309"/>
        <v>4.4751654806610461E-2</v>
      </c>
      <c r="S394" s="50">
        <f t="shared" si="309"/>
        <v>4.4013077558728637E-2</v>
      </c>
      <c r="T394" s="50">
        <f t="shared" si="309"/>
        <v>4.428856091631931E-2</v>
      </c>
      <c r="U394" s="50">
        <f t="shared" si="309"/>
        <v>4.49735778579251E-2</v>
      </c>
      <c r="V394" s="50">
        <f t="shared" si="309"/>
        <v>4.6933206789217301E-2</v>
      </c>
      <c r="W394" s="50">
        <f t="shared" si="309"/>
        <v>5.6210586428141023E-2</v>
      </c>
      <c r="X394" s="50">
        <f t="shared" si="309"/>
        <v>6.1205656691958259E-2</v>
      </c>
      <c r="Y394" s="50">
        <f t="shared" si="309"/>
        <v>5.7018442088769522E-2</v>
      </c>
      <c r="Z394" s="50">
        <f t="shared" si="309"/>
        <v>4.9896672365740725E-2</v>
      </c>
      <c r="AA394" s="50">
        <f t="shared" si="309"/>
        <v>4.1622868086918119E-2</v>
      </c>
      <c r="AB394" s="50">
        <f t="shared" si="309"/>
        <v>3.5357844821693719E-2</v>
      </c>
      <c r="AC394" s="8">
        <f t="shared" ref="AC394:AC395" si="310">+SUM(E394:AB394)*D394</f>
        <v>3.9999999999999969</v>
      </c>
    </row>
    <row r="395" spans="2:29" x14ac:dyDescent="0.25">
      <c r="B395" s="16"/>
      <c r="C395" s="8" t="s">
        <v>47</v>
      </c>
      <c r="D395" s="8">
        <v>4</v>
      </c>
      <c r="E395" s="50">
        <f t="shared" ref="E395:AB395" si="311">+E335</f>
        <v>3.3281514565353124E-2</v>
      </c>
      <c r="F395" s="50">
        <f t="shared" si="311"/>
        <v>3.1140043873712407E-2</v>
      </c>
      <c r="G395" s="50">
        <f t="shared" si="311"/>
        <v>2.984335106750436E-2</v>
      </c>
      <c r="H395" s="50">
        <f t="shared" si="311"/>
        <v>2.9286927979133532E-2</v>
      </c>
      <c r="I395" s="50">
        <f t="shared" si="311"/>
        <v>2.9138028999542646E-2</v>
      </c>
      <c r="J395" s="50">
        <f t="shared" si="311"/>
        <v>3.0942883559119717E-2</v>
      </c>
      <c r="K395" s="50">
        <f t="shared" si="311"/>
        <v>3.4432484834348992E-2</v>
      </c>
      <c r="L395" s="50">
        <f t="shared" si="311"/>
        <v>3.8305304424032266E-2</v>
      </c>
      <c r="M395" s="50">
        <f t="shared" si="311"/>
        <v>4.1103790742913066E-2</v>
      </c>
      <c r="N395" s="50">
        <f t="shared" si="311"/>
        <v>4.2608444243851212E-2</v>
      </c>
      <c r="O395" s="50">
        <f t="shared" si="311"/>
        <v>4.3914681848814308E-2</v>
      </c>
      <c r="P395" s="50">
        <f t="shared" si="311"/>
        <v>4.5729867165388009E-2</v>
      </c>
      <c r="Q395" s="50">
        <f t="shared" si="311"/>
        <v>4.5741487779353565E-2</v>
      </c>
      <c r="R395" s="50">
        <f t="shared" si="311"/>
        <v>4.4277060725657284E-2</v>
      </c>
      <c r="S395" s="50">
        <f t="shared" si="311"/>
        <v>4.3144199391556254E-2</v>
      </c>
      <c r="T395" s="50">
        <f t="shared" si="311"/>
        <v>4.3279567369281124E-2</v>
      </c>
      <c r="U395" s="50">
        <f t="shared" si="311"/>
        <v>4.4109954506885138E-2</v>
      </c>
      <c r="V395" s="50">
        <f t="shared" si="311"/>
        <v>4.6298728840315946E-2</v>
      </c>
      <c r="W395" s="50">
        <f t="shared" si="311"/>
        <v>5.6176649878816001E-2</v>
      </c>
      <c r="X395" s="50">
        <f t="shared" si="311"/>
        <v>6.2194705000087863E-2</v>
      </c>
      <c r="Y395" s="50">
        <f t="shared" si="311"/>
        <v>5.7928891294023718E-2</v>
      </c>
      <c r="Z395" s="50">
        <f t="shared" si="311"/>
        <v>5.019499221712586E-2</v>
      </c>
      <c r="AA395" s="50">
        <f t="shared" si="311"/>
        <v>4.1853093029906328E-2</v>
      </c>
      <c r="AB395" s="50">
        <f t="shared" si="311"/>
        <v>3.507334666327714E-2</v>
      </c>
      <c r="AC395" s="8">
        <f t="shared" si="310"/>
        <v>3.9999999999999991</v>
      </c>
    </row>
    <row r="396" spans="2:29" x14ac:dyDescent="0.25">
      <c r="B396" s="16"/>
      <c r="C396" s="8" t="s">
        <v>48</v>
      </c>
      <c r="D396" s="8">
        <v>2</v>
      </c>
      <c r="E396" s="50">
        <f t="shared" ref="E396:AB396" si="312">+E336</f>
        <v>3.367503361886829E-2</v>
      </c>
      <c r="F396" s="50">
        <f t="shared" si="312"/>
        <v>3.1245692535415936E-2</v>
      </c>
      <c r="G396" s="50">
        <f t="shared" si="312"/>
        <v>2.9861746203171599E-2</v>
      </c>
      <c r="H396" s="50">
        <f t="shared" si="312"/>
        <v>2.9235019370742008E-2</v>
      </c>
      <c r="I396" s="50">
        <f t="shared" si="312"/>
        <v>3.0186379118294998E-2</v>
      </c>
      <c r="J396" s="50">
        <f t="shared" si="312"/>
        <v>3.3123682717801174E-2</v>
      </c>
      <c r="K396" s="50">
        <f t="shared" si="312"/>
        <v>3.5563630818173868E-2</v>
      </c>
      <c r="L396" s="50">
        <f t="shared" si="312"/>
        <v>3.7375437025807548E-2</v>
      </c>
      <c r="M396" s="50">
        <f t="shared" si="312"/>
        <v>3.9557895894381336E-2</v>
      </c>
      <c r="N396" s="50">
        <f t="shared" si="312"/>
        <v>4.1330002492198488E-2</v>
      </c>
      <c r="O396" s="50">
        <f t="shared" si="312"/>
        <v>4.3273465010057272E-2</v>
      </c>
      <c r="P396" s="50">
        <f t="shared" si="312"/>
        <v>4.5278417057592932E-2</v>
      </c>
      <c r="Q396" s="50">
        <f t="shared" si="312"/>
        <v>4.5765189585786785E-2</v>
      </c>
      <c r="R396" s="50">
        <f t="shared" si="312"/>
        <v>4.421428774797561E-2</v>
      </c>
      <c r="S396" s="50">
        <f t="shared" si="312"/>
        <v>4.3245429527174986E-2</v>
      </c>
      <c r="T396" s="50">
        <f t="shared" si="312"/>
        <v>4.3554999005074702E-2</v>
      </c>
      <c r="U396" s="50">
        <f t="shared" si="312"/>
        <v>4.4435510161992771E-2</v>
      </c>
      <c r="V396" s="50">
        <f t="shared" si="312"/>
        <v>4.717219114348542E-2</v>
      </c>
      <c r="W396" s="50">
        <f t="shared" si="312"/>
        <v>5.6899741232983039E-2</v>
      </c>
      <c r="X396" s="50">
        <f t="shared" si="312"/>
        <v>6.1986738769463187E-2</v>
      </c>
      <c r="Y396" s="50">
        <f t="shared" si="312"/>
        <v>5.7208700429979269E-2</v>
      </c>
      <c r="Z396" s="50">
        <f t="shared" si="312"/>
        <v>4.9339560702577757E-2</v>
      </c>
      <c r="AA396" s="50">
        <f t="shared" si="312"/>
        <v>4.1368944501432053E-2</v>
      </c>
      <c r="AB396" s="50">
        <f t="shared" si="312"/>
        <v>3.5102305329568817E-2</v>
      </c>
      <c r="AC396" s="8">
        <f>+SUM(E396:AB396)*D396</f>
        <v>1.9999999999999996</v>
      </c>
    </row>
    <row r="397" spans="2:29" x14ac:dyDescent="0.25">
      <c r="B397" s="12"/>
      <c r="C397" s="12" t="s">
        <v>15</v>
      </c>
      <c r="D397" s="12">
        <f>+SUM(D393:D396)</f>
        <v>31</v>
      </c>
      <c r="E397" s="19">
        <f>+SUMPRODUCT(E393:E396,$D393:$D396)</f>
        <v>0.93970041794117598</v>
      </c>
      <c r="F397" s="19">
        <f>+SUMPRODUCT(F393:F396,$D393:$D396)</f>
        <v>0.88299848210598197</v>
      </c>
      <c r="G397" s="19">
        <f t="shared" ref="G397:AB397" si="313">+SUMPRODUCT(G393:G396,$D393:$D396)</f>
        <v>0.85232072032812478</v>
      </c>
      <c r="H397" s="19">
        <f t="shared" si="313"/>
        <v>0.84829573596419738</v>
      </c>
      <c r="I397" s="19">
        <f t="shared" si="313"/>
        <v>0.90390631204323935</v>
      </c>
      <c r="J397" s="19">
        <f t="shared" si="313"/>
        <v>1.0443345629819747</v>
      </c>
      <c r="K397" s="19">
        <f t="shared" si="313"/>
        <v>1.1692394585131909</v>
      </c>
      <c r="L397" s="19">
        <f t="shared" si="313"/>
        <v>1.215174474736755</v>
      </c>
      <c r="M397" s="19">
        <f t="shared" si="313"/>
        <v>1.2698360888260669</v>
      </c>
      <c r="N397" s="19">
        <f t="shared" si="313"/>
        <v>1.3107691699084727</v>
      </c>
      <c r="O397" s="19">
        <f t="shared" si="313"/>
        <v>1.3692583054954905</v>
      </c>
      <c r="P397" s="19">
        <f t="shared" si="313"/>
        <v>1.4328995354134009</v>
      </c>
      <c r="Q397" s="19">
        <f t="shared" si="313"/>
        <v>1.4140992576205618</v>
      </c>
      <c r="R397" s="19">
        <f t="shared" si="313"/>
        <v>1.3660177361952903</v>
      </c>
      <c r="S397" s="19">
        <f t="shared" si="313"/>
        <v>1.3616086059729351</v>
      </c>
      <c r="T397" s="19">
        <f t="shared" si="313"/>
        <v>1.3863395969149375</v>
      </c>
      <c r="U397" s="19">
        <f t="shared" si="313"/>
        <v>1.4163086870602422</v>
      </c>
      <c r="V397" s="19">
        <f t="shared" si="313"/>
        <v>1.4804641430271626</v>
      </c>
      <c r="W397" s="19">
        <f t="shared" si="313"/>
        <v>1.7623830195837451</v>
      </c>
      <c r="X397" s="19">
        <f t="shared" si="313"/>
        <v>1.914113623259466</v>
      </c>
      <c r="Y397" s="19">
        <f t="shared" si="313"/>
        <v>1.7760762462529034</v>
      </c>
      <c r="Z397" s="19">
        <f t="shared" si="313"/>
        <v>1.5517601439437572</v>
      </c>
      <c r="AA397" s="19">
        <f t="shared" si="313"/>
        <v>1.2778619861262095</v>
      </c>
      <c r="AB397" s="19">
        <f t="shared" si="313"/>
        <v>1.0542336897847193</v>
      </c>
      <c r="AC397" s="12">
        <f>+SUM(E397:AB397)</f>
        <v>30.999999999999996</v>
      </c>
    </row>
    <row r="398" spans="2:29" x14ac:dyDescent="0.25">
      <c r="B398" s="15">
        <f>+EDATE(B393,1)</f>
        <v>47270</v>
      </c>
      <c r="C398" s="8" t="s">
        <v>45</v>
      </c>
      <c r="D398" s="8">
        <v>19</v>
      </c>
      <c r="E398" s="50">
        <f t="shared" ref="E398:AB398" si="314">+E338</f>
        <v>2.9361257124838391E-2</v>
      </c>
      <c r="F398" s="50">
        <f t="shared" si="314"/>
        <v>2.7692710332229715E-2</v>
      </c>
      <c r="G398" s="50">
        <f t="shared" si="314"/>
        <v>2.6785161397696527E-2</v>
      </c>
      <c r="H398" s="50">
        <f t="shared" si="314"/>
        <v>2.6786989368939883E-2</v>
      </c>
      <c r="I398" s="50">
        <f t="shared" si="314"/>
        <v>2.9135775177511477E-2</v>
      </c>
      <c r="J398" s="50">
        <f t="shared" si="314"/>
        <v>3.4540443856715661E-2</v>
      </c>
      <c r="K398" s="50">
        <f t="shared" si="314"/>
        <v>3.8789035252325646E-2</v>
      </c>
      <c r="L398" s="50">
        <f t="shared" si="314"/>
        <v>3.957865839345593E-2</v>
      </c>
      <c r="M398" s="50">
        <f t="shared" si="314"/>
        <v>4.0957538271781398E-2</v>
      </c>
      <c r="N398" s="50">
        <f t="shared" si="314"/>
        <v>4.2166920044863825E-2</v>
      </c>
      <c r="O398" s="50">
        <f t="shared" si="314"/>
        <v>4.4150374939633218E-2</v>
      </c>
      <c r="P398" s="50">
        <f t="shared" si="314"/>
        <v>4.6294816466469102E-2</v>
      </c>
      <c r="Q398" s="50">
        <f t="shared" si="314"/>
        <v>4.5431875959152102E-2</v>
      </c>
      <c r="R398" s="50">
        <f t="shared" si="314"/>
        <v>4.3879728503346101E-2</v>
      </c>
      <c r="S398" s="50">
        <f t="shared" si="314"/>
        <v>4.4118506624640258E-2</v>
      </c>
      <c r="T398" s="50">
        <f t="shared" si="314"/>
        <v>4.5188432655351718E-2</v>
      </c>
      <c r="U398" s="50">
        <f t="shared" si="314"/>
        <v>4.624302558461979E-2</v>
      </c>
      <c r="V398" s="50">
        <f t="shared" si="314"/>
        <v>4.8247238962955179E-2</v>
      </c>
      <c r="W398" s="50">
        <f t="shared" si="314"/>
        <v>5.7096885328092907E-2</v>
      </c>
      <c r="X398" s="50">
        <f t="shared" si="314"/>
        <v>6.1739938045350239E-2</v>
      </c>
      <c r="Y398" s="50">
        <f t="shared" si="314"/>
        <v>5.7231881517227232E-2</v>
      </c>
      <c r="Z398" s="50">
        <f t="shared" si="314"/>
        <v>5.0129255438435008E-2</v>
      </c>
      <c r="AA398" s="50">
        <f t="shared" si="314"/>
        <v>4.1010488221716553E-2</v>
      </c>
      <c r="AB398" s="50">
        <f t="shared" si="314"/>
        <v>3.34430625326523E-2</v>
      </c>
      <c r="AC398" s="8">
        <f>+SUM(E398:AB398)*D398</f>
        <v>19.000000000000004</v>
      </c>
    </row>
    <row r="399" spans="2:29" x14ac:dyDescent="0.25">
      <c r="B399" s="16"/>
      <c r="C399" s="8" t="s">
        <v>46</v>
      </c>
      <c r="D399" s="8">
        <v>5</v>
      </c>
      <c r="E399" s="50">
        <f t="shared" ref="E399:AB399" si="315">+E339</f>
        <v>3.0659473205105158E-2</v>
      </c>
      <c r="F399" s="50">
        <f t="shared" si="315"/>
        <v>2.8600001140869122E-2</v>
      </c>
      <c r="G399" s="50">
        <f t="shared" si="315"/>
        <v>2.7683858575034276E-2</v>
      </c>
      <c r="H399" s="50">
        <f t="shared" si="315"/>
        <v>2.7537802139610414E-2</v>
      </c>
      <c r="I399" s="50">
        <f t="shared" si="315"/>
        <v>2.8782539770184416E-2</v>
      </c>
      <c r="J399" s="50">
        <f t="shared" si="315"/>
        <v>3.2241585579716119E-2</v>
      </c>
      <c r="K399" s="50">
        <f t="shared" si="315"/>
        <v>3.645312931015221E-2</v>
      </c>
      <c r="L399" s="50">
        <f t="shared" si="315"/>
        <v>3.9012639181609042E-2</v>
      </c>
      <c r="M399" s="50">
        <f t="shared" si="315"/>
        <v>4.1549207589560662E-2</v>
      </c>
      <c r="N399" s="50">
        <f t="shared" si="315"/>
        <v>4.3042516751632572E-2</v>
      </c>
      <c r="O399" s="50">
        <f t="shared" si="315"/>
        <v>4.4973693586955334E-2</v>
      </c>
      <c r="P399" s="50">
        <f t="shared" si="315"/>
        <v>4.6808021710202923E-2</v>
      </c>
      <c r="Q399" s="50">
        <f t="shared" si="315"/>
        <v>4.6383383047344962E-2</v>
      </c>
      <c r="R399" s="50">
        <f t="shared" si="315"/>
        <v>4.4751654806610461E-2</v>
      </c>
      <c r="S399" s="50">
        <f t="shared" si="315"/>
        <v>4.4013077558728637E-2</v>
      </c>
      <c r="T399" s="50">
        <f t="shared" si="315"/>
        <v>4.428856091631931E-2</v>
      </c>
      <c r="U399" s="50">
        <f t="shared" si="315"/>
        <v>4.49735778579251E-2</v>
      </c>
      <c r="V399" s="50">
        <f t="shared" si="315"/>
        <v>4.6933206789217301E-2</v>
      </c>
      <c r="W399" s="50">
        <f t="shared" si="315"/>
        <v>5.6210586428141023E-2</v>
      </c>
      <c r="X399" s="50">
        <f t="shared" si="315"/>
        <v>6.1205656691958259E-2</v>
      </c>
      <c r="Y399" s="50">
        <f t="shared" si="315"/>
        <v>5.7018442088769522E-2</v>
      </c>
      <c r="Z399" s="50">
        <f t="shared" si="315"/>
        <v>4.9896672365740725E-2</v>
      </c>
      <c r="AA399" s="50">
        <f t="shared" si="315"/>
        <v>4.1622868086918119E-2</v>
      </c>
      <c r="AB399" s="50">
        <f t="shared" si="315"/>
        <v>3.5357844821693719E-2</v>
      </c>
      <c r="AC399" s="8">
        <f t="shared" ref="AC399:AC401" si="316">+SUM(E399:AB399)*D399</f>
        <v>4.9999999999999964</v>
      </c>
    </row>
    <row r="400" spans="2:29" x14ac:dyDescent="0.25">
      <c r="B400" s="16"/>
      <c r="C400" s="8" t="s">
        <v>47</v>
      </c>
      <c r="D400" s="8">
        <v>4</v>
      </c>
      <c r="E400" s="50">
        <f t="shared" ref="E400:AB400" si="317">+E340</f>
        <v>3.3281514565353124E-2</v>
      </c>
      <c r="F400" s="50">
        <f t="shared" si="317"/>
        <v>3.1140043873712407E-2</v>
      </c>
      <c r="G400" s="50">
        <f t="shared" si="317"/>
        <v>2.984335106750436E-2</v>
      </c>
      <c r="H400" s="50">
        <f t="shared" si="317"/>
        <v>2.9286927979133532E-2</v>
      </c>
      <c r="I400" s="50">
        <f t="shared" si="317"/>
        <v>2.9138028999542646E-2</v>
      </c>
      <c r="J400" s="50">
        <f t="shared" si="317"/>
        <v>3.0942883559119717E-2</v>
      </c>
      <c r="K400" s="50">
        <f t="shared" si="317"/>
        <v>3.4432484834348992E-2</v>
      </c>
      <c r="L400" s="50">
        <f t="shared" si="317"/>
        <v>3.8305304424032266E-2</v>
      </c>
      <c r="M400" s="50">
        <f t="shared" si="317"/>
        <v>4.1103790742913066E-2</v>
      </c>
      <c r="N400" s="50">
        <f t="shared" si="317"/>
        <v>4.2608444243851212E-2</v>
      </c>
      <c r="O400" s="50">
        <f t="shared" si="317"/>
        <v>4.3914681848814308E-2</v>
      </c>
      <c r="P400" s="50">
        <f t="shared" si="317"/>
        <v>4.5729867165388009E-2</v>
      </c>
      <c r="Q400" s="50">
        <f t="shared" si="317"/>
        <v>4.5741487779353565E-2</v>
      </c>
      <c r="R400" s="50">
        <f t="shared" si="317"/>
        <v>4.4277060725657284E-2</v>
      </c>
      <c r="S400" s="50">
        <f t="shared" si="317"/>
        <v>4.3144199391556254E-2</v>
      </c>
      <c r="T400" s="50">
        <f t="shared" si="317"/>
        <v>4.3279567369281124E-2</v>
      </c>
      <c r="U400" s="50">
        <f t="shared" si="317"/>
        <v>4.4109954506885138E-2</v>
      </c>
      <c r="V400" s="50">
        <f t="shared" si="317"/>
        <v>4.6298728840315946E-2</v>
      </c>
      <c r="W400" s="50">
        <f t="shared" si="317"/>
        <v>5.6176649878816001E-2</v>
      </c>
      <c r="X400" s="50">
        <f t="shared" si="317"/>
        <v>6.2194705000087863E-2</v>
      </c>
      <c r="Y400" s="50">
        <f t="shared" si="317"/>
        <v>5.7928891294023718E-2</v>
      </c>
      <c r="Z400" s="50">
        <f t="shared" si="317"/>
        <v>5.019499221712586E-2</v>
      </c>
      <c r="AA400" s="50">
        <f t="shared" si="317"/>
        <v>4.1853093029906328E-2</v>
      </c>
      <c r="AB400" s="50">
        <f t="shared" si="317"/>
        <v>3.507334666327714E-2</v>
      </c>
      <c r="AC400" s="8">
        <f t="shared" si="316"/>
        <v>3.9999999999999991</v>
      </c>
    </row>
    <row r="401" spans="2:29" x14ac:dyDescent="0.25">
      <c r="B401" s="16"/>
      <c r="C401" s="8" t="s">
        <v>48</v>
      </c>
      <c r="D401" s="8">
        <v>2</v>
      </c>
      <c r="E401" s="50">
        <f t="shared" ref="E401:AB401" si="318">+E341</f>
        <v>3.367503361886829E-2</v>
      </c>
      <c r="F401" s="50">
        <f t="shared" si="318"/>
        <v>3.1245692535415936E-2</v>
      </c>
      <c r="G401" s="50">
        <f t="shared" si="318"/>
        <v>2.9861746203171599E-2</v>
      </c>
      <c r="H401" s="50">
        <f t="shared" si="318"/>
        <v>2.9235019370742008E-2</v>
      </c>
      <c r="I401" s="50">
        <f t="shared" si="318"/>
        <v>3.0186379118294998E-2</v>
      </c>
      <c r="J401" s="50">
        <f t="shared" si="318"/>
        <v>3.3123682717801174E-2</v>
      </c>
      <c r="K401" s="50">
        <f t="shared" si="318"/>
        <v>3.5563630818173868E-2</v>
      </c>
      <c r="L401" s="50">
        <f t="shared" si="318"/>
        <v>3.7375437025807548E-2</v>
      </c>
      <c r="M401" s="50">
        <f t="shared" si="318"/>
        <v>3.9557895894381336E-2</v>
      </c>
      <c r="N401" s="50">
        <f t="shared" si="318"/>
        <v>4.1330002492198488E-2</v>
      </c>
      <c r="O401" s="50">
        <f t="shared" si="318"/>
        <v>4.3273465010057272E-2</v>
      </c>
      <c r="P401" s="50">
        <f t="shared" si="318"/>
        <v>4.5278417057592932E-2</v>
      </c>
      <c r="Q401" s="50">
        <f t="shared" si="318"/>
        <v>4.5765189585786785E-2</v>
      </c>
      <c r="R401" s="50">
        <f t="shared" si="318"/>
        <v>4.421428774797561E-2</v>
      </c>
      <c r="S401" s="50">
        <f t="shared" si="318"/>
        <v>4.3245429527174986E-2</v>
      </c>
      <c r="T401" s="50">
        <f t="shared" si="318"/>
        <v>4.3554999005074702E-2</v>
      </c>
      <c r="U401" s="50">
        <f t="shared" si="318"/>
        <v>4.4435510161992771E-2</v>
      </c>
      <c r="V401" s="50">
        <f t="shared" si="318"/>
        <v>4.717219114348542E-2</v>
      </c>
      <c r="W401" s="50">
        <f t="shared" si="318"/>
        <v>5.6899741232983039E-2</v>
      </c>
      <c r="X401" s="50">
        <f t="shared" si="318"/>
        <v>6.1986738769463187E-2</v>
      </c>
      <c r="Y401" s="50">
        <f t="shared" si="318"/>
        <v>5.7208700429979269E-2</v>
      </c>
      <c r="Z401" s="50">
        <f t="shared" si="318"/>
        <v>4.9339560702577757E-2</v>
      </c>
      <c r="AA401" s="50">
        <f t="shared" si="318"/>
        <v>4.1368944501432053E-2</v>
      </c>
      <c r="AB401" s="50">
        <f t="shared" si="318"/>
        <v>3.5102305329568817E-2</v>
      </c>
      <c r="AC401" s="8">
        <f t="shared" si="316"/>
        <v>1.9999999999999996</v>
      </c>
    </row>
    <row r="402" spans="2:29" x14ac:dyDescent="0.25">
      <c r="B402" s="12"/>
      <c r="C402" s="12" t="s">
        <v>15</v>
      </c>
      <c r="D402" s="12">
        <f>+SUM(D398:D401)</f>
        <v>30</v>
      </c>
      <c r="E402" s="19">
        <f>+SUMPRODUCT(E398:E401,$D398:$D401)</f>
        <v>0.91163737689660429</v>
      </c>
      <c r="F402" s="19">
        <f>+SUMPRODUCT(F398:F401,$D398:$D401)</f>
        <v>0.8562130625823916</v>
      </c>
      <c r="G402" s="19">
        <f t="shared" ref="G402:AB402" si="319">+SUMPRODUCT(G398:G401,$D398:$D401)</f>
        <v>0.82643425610776611</v>
      </c>
      <c r="H402" s="19">
        <f t="shared" si="319"/>
        <v>0.82225955936592809</v>
      </c>
      <c r="I402" s="19">
        <f t="shared" si="319"/>
        <v>0.87441730145840069</v>
      </c>
      <c r="J402" s="19">
        <f t="shared" si="319"/>
        <v>1.0074952608482595</v>
      </c>
      <c r="K402" s="19">
        <f t="shared" si="319"/>
        <v>1.1281145173186919</v>
      </c>
      <c r="L402" s="19">
        <f t="shared" si="319"/>
        <v>1.1750297971314521</v>
      </c>
      <c r="M402" s="19">
        <f t="shared" si="319"/>
        <v>1.2294702198720648</v>
      </c>
      <c r="N402" s="19">
        <f t="shared" si="319"/>
        <v>1.2694778465703775</v>
      </c>
      <c r="O402" s="19">
        <f t="shared" si="319"/>
        <v>1.3259312492031796</v>
      </c>
      <c r="P402" s="19">
        <f t="shared" si="319"/>
        <v>1.3871179241906655</v>
      </c>
      <c r="Q402" s="19">
        <f t="shared" si="319"/>
        <v>1.3696188887496026</v>
      </c>
      <c r="R402" s="19">
        <f t="shared" si="319"/>
        <v>1.3230099339952086</v>
      </c>
      <c r="S402" s="19">
        <f t="shared" si="319"/>
        <v>1.3173846702823833</v>
      </c>
      <c r="T402" s="19">
        <f t="shared" si="319"/>
        <v>1.340251292520553</v>
      </c>
      <c r="U402" s="19">
        <f t="shared" si="319"/>
        <v>1.3687962137489276</v>
      </c>
      <c r="V402" s="19">
        <f t="shared" si="319"/>
        <v>1.4309028718904693</v>
      </c>
      <c r="W402" s="19">
        <f t="shared" si="319"/>
        <v>1.7043998353557004</v>
      </c>
      <c r="X402" s="19">
        <f t="shared" si="319"/>
        <v>1.8518394038607233</v>
      </c>
      <c r="Y402" s="19">
        <f t="shared" si="319"/>
        <v>1.7186309253072185</v>
      </c>
      <c r="Z402" s="19">
        <f t="shared" si="319"/>
        <v>1.5013983054326276</v>
      </c>
      <c r="AA402" s="19">
        <f t="shared" si="319"/>
        <v>1.2374638777696945</v>
      </c>
      <c r="AB402" s="19">
        <f t="shared" si="319"/>
        <v>1.0227054095411083</v>
      </c>
      <c r="AC402" s="12">
        <f>+SUM(E402:AB402)</f>
        <v>29.999999999999996</v>
      </c>
    </row>
    <row r="403" spans="2:29" x14ac:dyDescent="0.25">
      <c r="B403" s="15">
        <f>+EDATE(B398,1)</f>
        <v>47300</v>
      </c>
      <c r="C403" s="8" t="s">
        <v>45</v>
      </c>
      <c r="D403" s="8">
        <v>20</v>
      </c>
      <c r="E403" s="50">
        <f t="shared" ref="E403:AB403" si="320">+E343</f>
        <v>2.9361257124838391E-2</v>
      </c>
      <c r="F403" s="50">
        <f t="shared" si="320"/>
        <v>2.7692710332229715E-2</v>
      </c>
      <c r="G403" s="50">
        <f t="shared" si="320"/>
        <v>2.6785161397696527E-2</v>
      </c>
      <c r="H403" s="50">
        <f t="shared" si="320"/>
        <v>2.6786989368939883E-2</v>
      </c>
      <c r="I403" s="50">
        <f t="shared" si="320"/>
        <v>2.9135775177511477E-2</v>
      </c>
      <c r="J403" s="50">
        <f t="shared" si="320"/>
        <v>3.4540443856715661E-2</v>
      </c>
      <c r="K403" s="50">
        <f t="shared" si="320"/>
        <v>3.8789035252325646E-2</v>
      </c>
      <c r="L403" s="50">
        <f t="shared" si="320"/>
        <v>3.957865839345593E-2</v>
      </c>
      <c r="M403" s="50">
        <f t="shared" si="320"/>
        <v>4.0957538271781398E-2</v>
      </c>
      <c r="N403" s="50">
        <f t="shared" si="320"/>
        <v>4.2166920044863825E-2</v>
      </c>
      <c r="O403" s="50">
        <f t="shared" si="320"/>
        <v>4.4150374939633218E-2</v>
      </c>
      <c r="P403" s="50">
        <f t="shared" si="320"/>
        <v>4.6294816466469102E-2</v>
      </c>
      <c r="Q403" s="50">
        <f t="shared" si="320"/>
        <v>4.5431875959152102E-2</v>
      </c>
      <c r="R403" s="50">
        <f t="shared" si="320"/>
        <v>4.3879728503346101E-2</v>
      </c>
      <c r="S403" s="50">
        <f t="shared" si="320"/>
        <v>4.4118506624640258E-2</v>
      </c>
      <c r="T403" s="50">
        <f t="shared" si="320"/>
        <v>4.5188432655351718E-2</v>
      </c>
      <c r="U403" s="50">
        <f t="shared" si="320"/>
        <v>4.624302558461979E-2</v>
      </c>
      <c r="V403" s="50">
        <f t="shared" si="320"/>
        <v>4.8247238962955179E-2</v>
      </c>
      <c r="W403" s="50">
        <f t="shared" si="320"/>
        <v>5.7096885328092907E-2</v>
      </c>
      <c r="X403" s="50">
        <f t="shared" si="320"/>
        <v>6.1739938045350239E-2</v>
      </c>
      <c r="Y403" s="50">
        <f t="shared" si="320"/>
        <v>5.7231881517227232E-2</v>
      </c>
      <c r="Z403" s="50">
        <f t="shared" si="320"/>
        <v>5.0129255438435008E-2</v>
      </c>
      <c r="AA403" s="50">
        <f t="shared" si="320"/>
        <v>4.1010488221716553E-2</v>
      </c>
      <c r="AB403" s="50">
        <f t="shared" si="320"/>
        <v>3.34430625326523E-2</v>
      </c>
      <c r="AC403" s="8">
        <f>+SUM(E403:AB403)*D403</f>
        <v>20.000000000000004</v>
      </c>
    </row>
    <row r="404" spans="2:29" x14ac:dyDescent="0.25">
      <c r="B404" s="16"/>
      <c r="C404" s="8" t="s">
        <v>46</v>
      </c>
      <c r="D404" s="8">
        <v>4</v>
      </c>
      <c r="E404" s="50">
        <f t="shared" ref="E404:AB404" si="321">+E344</f>
        <v>3.0659473205105158E-2</v>
      </c>
      <c r="F404" s="50">
        <f t="shared" si="321"/>
        <v>2.8600001140869122E-2</v>
      </c>
      <c r="G404" s="50">
        <f t="shared" si="321"/>
        <v>2.7683858575034276E-2</v>
      </c>
      <c r="H404" s="50">
        <f t="shared" si="321"/>
        <v>2.7537802139610414E-2</v>
      </c>
      <c r="I404" s="50">
        <f t="shared" si="321"/>
        <v>2.8782539770184416E-2</v>
      </c>
      <c r="J404" s="50">
        <f t="shared" si="321"/>
        <v>3.2241585579716119E-2</v>
      </c>
      <c r="K404" s="50">
        <f t="shared" si="321"/>
        <v>3.645312931015221E-2</v>
      </c>
      <c r="L404" s="50">
        <f t="shared" si="321"/>
        <v>3.9012639181609042E-2</v>
      </c>
      <c r="M404" s="50">
        <f t="shared" si="321"/>
        <v>4.1549207589560662E-2</v>
      </c>
      <c r="N404" s="50">
        <f t="shared" si="321"/>
        <v>4.3042516751632572E-2</v>
      </c>
      <c r="O404" s="50">
        <f t="shared" si="321"/>
        <v>4.4973693586955334E-2</v>
      </c>
      <c r="P404" s="50">
        <f t="shared" si="321"/>
        <v>4.6808021710202923E-2</v>
      </c>
      <c r="Q404" s="50">
        <f t="shared" si="321"/>
        <v>4.6383383047344962E-2</v>
      </c>
      <c r="R404" s="50">
        <f t="shared" si="321"/>
        <v>4.4751654806610461E-2</v>
      </c>
      <c r="S404" s="50">
        <f t="shared" si="321"/>
        <v>4.4013077558728637E-2</v>
      </c>
      <c r="T404" s="50">
        <f t="shared" si="321"/>
        <v>4.428856091631931E-2</v>
      </c>
      <c r="U404" s="50">
        <f t="shared" si="321"/>
        <v>4.49735778579251E-2</v>
      </c>
      <c r="V404" s="50">
        <f t="shared" si="321"/>
        <v>4.6933206789217301E-2</v>
      </c>
      <c r="W404" s="50">
        <f t="shared" si="321"/>
        <v>5.6210586428141023E-2</v>
      </c>
      <c r="X404" s="50">
        <f t="shared" si="321"/>
        <v>6.1205656691958259E-2</v>
      </c>
      <c r="Y404" s="50">
        <f t="shared" si="321"/>
        <v>5.7018442088769522E-2</v>
      </c>
      <c r="Z404" s="50">
        <f t="shared" si="321"/>
        <v>4.9896672365740725E-2</v>
      </c>
      <c r="AA404" s="50">
        <f t="shared" si="321"/>
        <v>4.1622868086918119E-2</v>
      </c>
      <c r="AB404" s="50">
        <f t="shared" si="321"/>
        <v>3.5357844821693719E-2</v>
      </c>
      <c r="AC404" s="8">
        <f t="shared" ref="AC404:AC406" si="322">+SUM(E404:AB404)*D404</f>
        <v>3.9999999999999969</v>
      </c>
    </row>
    <row r="405" spans="2:29" x14ac:dyDescent="0.25">
      <c r="B405" s="16"/>
      <c r="C405" s="8" t="s">
        <v>47</v>
      </c>
      <c r="D405" s="8">
        <v>5</v>
      </c>
      <c r="E405" s="50">
        <f t="shared" ref="E405:AB405" si="323">+E345</f>
        <v>3.3281514565353124E-2</v>
      </c>
      <c r="F405" s="50">
        <f t="shared" si="323"/>
        <v>3.1140043873712407E-2</v>
      </c>
      <c r="G405" s="50">
        <f t="shared" si="323"/>
        <v>2.984335106750436E-2</v>
      </c>
      <c r="H405" s="50">
        <f t="shared" si="323"/>
        <v>2.9286927979133532E-2</v>
      </c>
      <c r="I405" s="50">
        <f t="shared" si="323"/>
        <v>2.9138028999542646E-2</v>
      </c>
      <c r="J405" s="50">
        <f t="shared" si="323"/>
        <v>3.0942883559119717E-2</v>
      </c>
      <c r="K405" s="50">
        <f t="shared" si="323"/>
        <v>3.4432484834348992E-2</v>
      </c>
      <c r="L405" s="50">
        <f t="shared" si="323"/>
        <v>3.8305304424032266E-2</v>
      </c>
      <c r="M405" s="50">
        <f t="shared" si="323"/>
        <v>4.1103790742913066E-2</v>
      </c>
      <c r="N405" s="50">
        <f t="shared" si="323"/>
        <v>4.2608444243851212E-2</v>
      </c>
      <c r="O405" s="50">
        <f t="shared" si="323"/>
        <v>4.3914681848814308E-2</v>
      </c>
      <c r="P405" s="50">
        <f t="shared" si="323"/>
        <v>4.5729867165388009E-2</v>
      </c>
      <c r="Q405" s="50">
        <f t="shared" si="323"/>
        <v>4.5741487779353565E-2</v>
      </c>
      <c r="R405" s="50">
        <f t="shared" si="323"/>
        <v>4.4277060725657284E-2</v>
      </c>
      <c r="S405" s="50">
        <f t="shared" si="323"/>
        <v>4.3144199391556254E-2</v>
      </c>
      <c r="T405" s="50">
        <f t="shared" si="323"/>
        <v>4.3279567369281124E-2</v>
      </c>
      <c r="U405" s="50">
        <f t="shared" si="323"/>
        <v>4.4109954506885138E-2</v>
      </c>
      <c r="V405" s="50">
        <f t="shared" si="323"/>
        <v>4.6298728840315946E-2</v>
      </c>
      <c r="W405" s="50">
        <f t="shared" si="323"/>
        <v>5.6176649878816001E-2</v>
      </c>
      <c r="X405" s="50">
        <f t="shared" si="323"/>
        <v>6.2194705000087863E-2</v>
      </c>
      <c r="Y405" s="50">
        <f t="shared" si="323"/>
        <v>5.7928891294023718E-2</v>
      </c>
      <c r="Z405" s="50">
        <f t="shared" si="323"/>
        <v>5.019499221712586E-2</v>
      </c>
      <c r="AA405" s="50">
        <f t="shared" si="323"/>
        <v>4.1853093029906328E-2</v>
      </c>
      <c r="AB405" s="50">
        <f t="shared" si="323"/>
        <v>3.507334666327714E-2</v>
      </c>
      <c r="AC405" s="8">
        <f t="shared" si="322"/>
        <v>4.9999999999999991</v>
      </c>
    </row>
    <row r="406" spans="2:29" x14ac:dyDescent="0.25">
      <c r="B406" s="16"/>
      <c r="C406" s="8" t="s">
        <v>48</v>
      </c>
      <c r="D406" s="8">
        <v>2</v>
      </c>
      <c r="E406" s="50">
        <f t="shared" ref="E406:AB406" si="324">+E346</f>
        <v>3.367503361886829E-2</v>
      </c>
      <c r="F406" s="50">
        <f t="shared" si="324"/>
        <v>3.1245692535415936E-2</v>
      </c>
      <c r="G406" s="50">
        <f t="shared" si="324"/>
        <v>2.9861746203171599E-2</v>
      </c>
      <c r="H406" s="50">
        <f t="shared" si="324"/>
        <v>2.9235019370742008E-2</v>
      </c>
      <c r="I406" s="50">
        <f t="shared" si="324"/>
        <v>3.0186379118294998E-2</v>
      </c>
      <c r="J406" s="50">
        <f t="shared" si="324"/>
        <v>3.3123682717801174E-2</v>
      </c>
      <c r="K406" s="50">
        <f t="shared" si="324"/>
        <v>3.5563630818173868E-2</v>
      </c>
      <c r="L406" s="50">
        <f t="shared" si="324"/>
        <v>3.7375437025807548E-2</v>
      </c>
      <c r="M406" s="50">
        <f t="shared" si="324"/>
        <v>3.9557895894381336E-2</v>
      </c>
      <c r="N406" s="50">
        <f t="shared" si="324"/>
        <v>4.1330002492198488E-2</v>
      </c>
      <c r="O406" s="50">
        <f t="shared" si="324"/>
        <v>4.3273465010057272E-2</v>
      </c>
      <c r="P406" s="50">
        <f t="shared" si="324"/>
        <v>4.5278417057592932E-2</v>
      </c>
      <c r="Q406" s="50">
        <f t="shared" si="324"/>
        <v>4.5765189585786785E-2</v>
      </c>
      <c r="R406" s="50">
        <f t="shared" si="324"/>
        <v>4.421428774797561E-2</v>
      </c>
      <c r="S406" s="50">
        <f t="shared" si="324"/>
        <v>4.3245429527174986E-2</v>
      </c>
      <c r="T406" s="50">
        <f t="shared" si="324"/>
        <v>4.3554999005074702E-2</v>
      </c>
      <c r="U406" s="50">
        <f t="shared" si="324"/>
        <v>4.4435510161992771E-2</v>
      </c>
      <c r="V406" s="50">
        <f t="shared" si="324"/>
        <v>4.717219114348542E-2</v>
      </c>
      <c r="W406" s="50">
        <f t="shared" si="324"/>
        <v>5.6899741232983039E-2</v>
      </c>
      <c r="X406" s="50">
        <f t="shared" si="324"/>
        <v>6.1986738769463187E-2</v>
      </c>
      <c r="Y406" s="50">
        <f t="shared" si="324"/>
        <v>5.7208700429979269E-2</v>
      </c>
      <c r="Z406" s="50">
        <f t="shared" si="324"/>
        <v>4.9339560702577757E-2</v>
      </c>
      <c r="AA406" s="50">
        <f t="shared" si="324"/>
        <v>4.1368944501432053E-2</v>
      </c>
      <c r="AB406" s="50">
        <f t="shared" si="324"/>
        <v>3.5102305329568817E-2</v>
      </c>
      <c r="AC406" s="8">
        <f t="shared" si="322"/>
        <v>1.9999999999999996</v>
      </c>
    </row>
    <row r="407" spans="2:29" x14ac:dyDescent="0.25">
      <c r="B407" s="12"/>
      <c r="C407" s="12" t="s">
        <v>15</v>
      </c>
      <c r="D407" s="12">
        <f>+SUM(D403:D406)</f>
        <v>31</v>
      </c>
      <c r="E407" s="19">
        <f>+SUMPRODUCT(E403:E406,$D403:$D406)</f>
        <v>0.94362067538169059</v>
      </c>
      <c r="F407" s="19">
        <f>+SUMPRODUCT(F403:F406,$D403:$D406)</f>
        <v>0.88644581564746461</v>
      </c>
      <c r="G407" s="19">
        <f t="shared" ref="G407:AB407" si="325">+SUMPRODUCT(G403:G406,$D403:$D406)</f>
        <v>0.85537890999793265</v>
      </c>
      <c r="H407" s="19">
        <f t="shared" si="325"/>
        <v>0.85079567457439098</v>
      </c>
      <c r="I407" s="19">
        <f t="shared" si="325"/>
        <v>0.90390856586527035</v>
      </c>
      <c r="J407" s="19">
        <f t="shared" si="325"/>
        <v>1.0407370026843787</v>
      </c>
      <c r="K407" s="19">
        <f t="shared" si="325"/>
        <v>1.1648829080952143</v>
      </c>
      <c r="L407" s="19">
        <f t="shared" si="325"/>
        <v>1.2139011207673314</v>
      </c>
      <c r="M407" s="19">
        <f t="shared" si="325"/>
        <v>1.2699823412971984</v>
      </c>
      <c r="N407" s="19">
        <f t="shared" si="325"/>
        <v>1.3112106941074599</v>
      </c>
      <c r="O407" s="19">
        <f t="shared" si="325"/>
        <v>1.3690226124046718</v>
      </c>
      <c r="P407" s="19">
        <f t="shared" si="325"/>
        <v>1.4323345861123198</v>
      </c>
      <c r="Q407" s="19">
        <f t="shared" si="325"/>
        <v>1.4144088694407633</v>
      </c>
      <c r="R407" s="19">
        <f t="shared" si="325"/>
        <v>1.3664150684176015</v>
      </c>
      <c r="S407" s="19">
        <f t="shared" si="325"/>
        <v>1.3606342987398512</v>
      </c>
      <c r="T407" s="19">
        <f t="shared" si="325"/>
        <v>1.3844307316288669</v>
      </c>
      <c r="U407" s="19">
        <f t="shared" si="325"/>
        <v>1.4141756159825074</v>
      </c>
      <c r="V407" s="19">
        <f t="shared" si="325"/>
        <v>1.4785156329045233</v>
      </c>
      <c r="W407" s="19">
        <f t="shared" si="325"/>
        <v>1.7614627841344683</v>
      </c>
      <c r="X407" s="19">
        <f t="shared" si="325"/>
        <v>1.9145683902142034</v>
      </c>
      <c r="Y407" s="19">
        <f t="shared" si="325"/>
        <v>1.7767732560297</v>
      </c>
      <c r="Z407" s="19">
        <f t="shared" si="325"/>
        <v>1.5518258807224479</v>
      </c>
      <c r="AA407" s="19">
        <f t="shared" si="325"/>
        <v>1.2787045909343993</v>
      </c>
      <c r="AB407" s="19">
        <f t="shared" si="325"/>
        <v>1.0558639739153441</v>
      </c>
      <c r="AC407" s="12">
        <f>+SUM(E407:AB407)</f>
        <v>30.999999999999996</v>
      </c>
    </row>
    <row r="408" spans="2:29" x14ac:dyDescent="0.25">
      <c r="B408" s="15">
        <f>+EDATE(B403,1)</f>
        <v>47331</v>
      </c>
      <c r="C408" s="8" t="s">
        <v>45</v>
      </c>
      <c r="D408" s="8">
        <v>21</v>
      </c>
      <c r="E408" s="50">
        <f t="shared" ref="E408:AB408" si="326">+E348</f>
        <v>2.9361257124838391E-2</v>
      </c>
      <c r="F408" s="50">
        <f t="shared" si="326"/>
        <v>2.7692710332229715E-2</v>
      </c>
      <c r="G408" s="50">
        <f t="shared" si="326"/>
        <v>2.6785161397696527E-2</v>
      </c>
      <c r="H408" s="50">
        <f t="shared" si="326"/>
        <v>2.6786989368939883E-2</v>
      </c>
      <c r="I408" s="50">
        <f t="shared" si="326"/>
        <v>2.9135775177511477E-2</v>
      </c>
      <c r="J408" s="50">
        <f t="shared" si="326"/>
        <v>3.4540443856715661E-2</v>
      </c>
      <c r="K408" s="50">
        <f t="shared" si="326"/>
        <v>3.8789035252325646E-2</v>
      </c>
      <c r="L408" s="50">
        <f t="shared" si="326"/>
        <v>3.957865839345593E-2</v>
      </c>
      <c r="M408" s="50">
        <f t="shared" si="326"/>
        <v>4.0957538271781398E-2</v>
      </c>
      <c r="N408" s="50">
        <f t="shared" si="326"/>
        <v>4.2166920044863825E-2</v>
      </c>
      <c r="O408" s="50">
        <f t="shared" si="326"/>
        <v>4.4150374939633218E-2</v>
      </c>
      <c r="P408" s="50">
        <f t="shared" si="326"/>
        <v>4.6294816466469102E-2</v>
      </c>
      <c r="Q408" s="50">
        <f t="shared" si="326"/>
        <v>4.5431875959152102E-2</v>
      </c>
      <c r="R408" s="50">
        <f t="shared" si="326"/>
        <v>4.3879728503346101E-2</v>
      </c>
      <c r="S408" s="50">
        <f t="shared" si="326"/>
        <v>4.4118506624640258E-2</v>
      </c>
      <c r="T408" s="50">
        <f t="shared" si="326"/>
        <v>4.5188432655351718E-2</v>
      </c>
      <c r="U408" s="50">
        <f t="shared" si="326"/>
        <v>4.624302558461979E-2</v>
      </c>
      <c r="V408" s="50">
        <f t="shared" si="326"/>
        <v>4.8247238962955179E-2</v>
      </c>
      <c r="W408" s="50">
        <f t="shared" si="326"/>
        <v>5.7096885328092907E-2</v>
      </c>
      <c r="X408" s="50">
        <f t="shared" si="326"/>
        <v>6.1739938045350239E-2</v>
      </c>
      <c r="Y408" s="50">
        <f t="shared" si="326"/>
        <v>5.7231881517227232E-2</v>
      </c>
      <c r="Z408" s="50">
        <f t="shared" si="326"/>
        <v>5.0129255438435008E-2</v>
      </c>
      <c r="AA408" s="50">
        <f t="shared" si="326"/>
        <v>4.1010488221716553E-2</v>
      </c>
      <c r="AB408" s="50">
        <f t="shared" si="326"/>
        <v>3.34430625326523E-2</v>
      </c>
      <c r="AC408" s="8">
        <f>+SUM(E408:AB408)*D408</f>
        <v>21.000000000000004</v>
      </c>
    </row>
    <row r="409" spans="2:29" x14ac:dyDescent="0.25">
      <c r="B409" s="16"/>
      <c r="C409" s="8" t="s">
        <v>46</v>
      </c>
      <c r="D409" s="8">
        <v>4</v>
      </c>
      <c r="E409" s="50">
        <f t="shared" ref="E409:AB409" si="327">+E349</f>
        <v>3.0659473205105158E-2</v>
      </c>
      <c r="F409" s="50">
        <f t="shared" si="327"/>
        <v>2.8600001140869122E-2</v>
      </c>
      <c r="G409" s="50">
        <f t="shared" si="327"/>
        <v>2.7683858575034276E-2</v>
      </c>
      <c r="H409" s="50">
        <f t="shared" si="327"/>
        <v>2.7537802139610414E-2</v>
      </c>
      <c r="I409" s="50">
        <f t="shared" si="327"/>
        <v>2.8782539770184416E-2</v>
      </c>
      <c r="J409" s="50">
        <f t="shared" si="327"/>
        <v>3.2241585579716119E-2</v>
      </c>
      <c r="K409" s="50">
        <f t="shared" si="327"/>
        <v>3.645312931015221E-2</v>
      </c>
      <c r="L409" s="50">
        <f t="shared" si="327"/>
        <v>3.9012639181609042E-2</v>
      </c>
      <c r="M409" s="50">
        <f t="shared" si="327"/>
        <v>4.1549207589560662E-2</v>
      </c>
      <c r="N409" s="50">
        <f t="shared" si="327"/>
        <v>4.3042516751632572E-2</v>
      </c>
      <c r="O409" s="50">
        <f t="shared" si="327"/>
        <v>4.4973693586955334E-2</v>
      </c>
      <c r="P409" s="50">
        <f t="shared" si="327"/>
        <v>4.6808021710202923E-2</v>
      </c>
      <c r="Q409" s="50">
        <f t="shared" si="327"/>
        <v>4.6383383047344962E-2</v>
      </c>
      <c r="R409" s="50">
        <f t="shared" si="327"/>
        <v>4.4751654806610461E-2</v>
      </c>
      <c r="S409" s="50">
        <f t="shared" si="327"/>
        <v>4.4013077558728637E-2</v>
      </c>
      <c r="T409" s="50">
        <f t="shared" si="327"/>
        <v>4.428856091631931E-2</v>
      </c>
      <c r="U409" s="50">
        <f t="shared" si="327"/>
        <v>4.49735778579251E-2</v>
      </c>
      <c r="V409" s="50">
        <f t="shared" si="327"/>
        <v>4.6933206789217301E-2</v>
      </c>
      <c r="W409" s="50">
        <f t="shared" si="327"/>
        <v>5.6210586428141023E-2</v>
      </c>
      <c r="X409" s="50">
        <f t="shared" si="327"/>
        <v>6.1205656691958259E-2</v>
      </c>
      <c r="Y409" s="50">
        <f t="shared" si="327"/>
        <v>5.7018442088769522E-2</v>
      </c>
      <c r="Z409" s="50">
        <f t="shared" si="327"/>
        <v>4.9896672365740725E-2</v>
      </c>
      <c r="AA409" s="50">
        <f t="shared" si="327"/>
        <v>4.1622868086918119E-2</v>
      </c>
      <c r="AB409" s="50">
        <f t="shared" si="327"/>
        <v>3.5357844821693719E-2</v>
      </c>
      <c r="AC409" s="8">
        <f t="shared" ref="AC409:AC411" si="328">+SUM(E409:AB409)*D409</f>
        <v>3.9999999999999969</v>
      </c>
    </row>
    <row r="410" spans="2:29" x14ac:dyDescent="0.25">
      <c r="B410" s="16"/>
      <c r="C410" s="8" t="s">
        <v>47</v>
      </c>
      <c r="D410" s="8">
        <v>4</v>
      </c>
      <c r="E410" s="50">
        <f t="shared" ref="E410:AB410" si="329">+E350</f>
        <v>3.3281514565353124E-2</v>
      </c>
      <c r="F410" s="50">
        <f t="shared" si="329"/>
        <v>3.1140043873712407E-2</v>
      </c>
      <c r="G410" s="50">
        <f t="shared" si="329"/>
        <v>2.984335106750436E-2</v>
      </c>
      <c r="H410" s="50">
        <f t="shared" si="329"/>
        <v>2.9286927979133532E-2</v>
      </c>
      <c r="I410" s="50">
        <f t="shared" si="329"/>
        <v>2.9138028999542646E-2</v>
      </c>
      <c r="J410" s="50">
        <f t="shared" si="329"/>
        <v>3.0942883559119717E-2</v>
      </c>
      <c r="K410" s="50">
        <f t="shared" si="329"/>
        <v>3.4432484834348992E-2</v>
      </c>
      <c r="L410" s="50">
        <f t="shared" si="329"/>
        <v>3.8305304424032266E-2</v>
      </c>
      <c r="M410" s="50">
        <f t="shared" si="329"/>
        <v>4.1103790742913066E-2</v>
      </c>
      <c r="N410" s="50">
        <f t="shared" si="329"/>
        <v>4.2608444243851212E-2</v>
      </c>
      <c r="O410" s="50">
        <f t="shared" si="329"/>
        <v>4.3914681848814308E-2</v>
      </c>
      <c r="P410" s="50">
        <f t="shared" si="329"/>
        <v>4.5729867165388009E-2</v>
      </c>
      <c r="Q410" s="50">
        <f t="shared" si="329"/>
        <v>4.5741487779353565E-2</v>
      </c>
      <c r="R410" s="50">
        <f t="shared" si="329"/>
        <v>4.4277060725657284E-2</v>
      </c>
      <c r="S410" s="50">
        <f t="shared" si="329"/>
        <v>4.3144199391556254E-2</v>
      </c>
      <c r="T410" s="50">
        <f t="shared" si="329"/>
        <v>4.3279567369281124E-2</v>
      </c>
      <c r="U410" s="50">
        <f t="shared" si="329"/>
        <v>4.4109954506885138E-2</v>
      </c>
      <c r="V410" s="50">
        <f t="shared" si="329"/>
        <v>4.6298728840315946E-2</v>
      </c>
      <c r="W410" s="50">
        <f t="shared" si="329"/>
        <v>5.6176649878816001E-2</v>
      </c>
      <c r="X410" s="50">
        <f t="shared" si="329"/>
        <v>6.2194705000087863E-2</v>
      </c>
      <c r="Y410" s="50">
        <f t="shared" si="329"/>
        <v>5.7928891294023718E-2</v>
      </c>
      <c r="Z410" s="50">
        <f t="shared" si="329"/>
        <v>5.019499221712586E-2</v>
      </c>
      <c r="AA410" s="50">
        <f t="shared" si="329"/>
        <v>4.1853093029906328E-2</v>
      </c>
      <c r="AB410" s="50">
        <f t="shared" si="329"/>
        <v>3.507334666327714E-2</v>
      </c>
      <c r="AC410" s="8">
        <f t="shared" si="328"/>
        <v>3.9999999999999991</v>
      </c>
    </row>
    <row r="411" spans="2:29" x14ac:dyDescent="0.25">
      <c r="B411" s="16"/>
      <c r="C411" s="8" t="s">
        <v>48</v>
      </c>
      <c r="D411" s="8">
        <v>2</v>
      </c>
      <c r="E411" s="50">
        <f t="shared" ref="E411:AB411" si="330">+E351</f>
        <v>3.367503361886829E-2</v>
      </c>
      <c r="F411" s="50">
        <f t="shared" si="330"/>
        <v>3.1245692535415936E-2</v>
      </c>
      <c r="G411" s="50">
        <f t="shared" si="330"/>
        <v>2.9861746203171599E-2</v>
      </c>
      <c r="H411" s="50">
        <f t="shared" si="330"/>
        <v>2.9235019370742008E-2</v>
      </c>
      <c r="I411" s="50">
        <f t="shared" si="330"/>
        <v>3.0186379118294998E-2</v>
      </c>
      <c r="J411" s="50">
        <f t="shared" si="330"/>
        <v>3.3123682717801174E-2</v>
      </c>
      <c r="K411" s="50">
        <f t="shared" si="330"/>
        <v>3.5563630818173868E-2</v>
      </c>
      <c r="L411" s="50">
        <f t="shared" si="330"/>
        <v>3.7375437025807548E-2</v>
      </c>
      <c r="M411" s="50">
        <f t="shared" si="330"/>
        <v>3.9557895894381336E-2</v>
      </c>
      <c r="N411" s="50">
        <f t="shared" si="330"/>
        <v>4.1330002492198488E-2</v>
      </c>
      <c r="O411" s="50">
        <f t="shared" si="330"/>
        <v>4.3273465010057272E-2</v>
      </c>
      <c r="P411" s="50">
        <f t="shared" si="330"/>
        <v>4.5278417057592932E-2</v>
      </c>
      <c r="Q411" s="50">
        <f t="shared" si="330"/>
        <v>4.5765189585786785E-2</v>
      </c>
      <c r="R411" s="50">
        <f t="shared" si="330"/>
        <v>4.421428774797561E-2</v>
      </c>
      <c r="S411" s="50">
        <f t="shared" si="330"/>
        <v>4.3245429527174986E-2</v>
      </c>
      <c r="T411" s="50">
        <f t="shared" si="330"/>
        <v>4.3554999005074702E-2</v>
      </c>
      <c r="U411" s="50">
        <f t="shared" si="330"/>
        <v>4.4435510161992771E-2</v>
      </c>
      <c r="V411" s="50">
        <f t="shared" si="330"/>
        <v>4.717219114348542E-2</v>
      </c>
      <c r="W411" s="50">
        <f t="shared" si="330"/>
        <v>5.6899741232983039E-2</v>
      </c>
      <c r="X411" s="50">
        <f t="shared" si="330"/>
        <v>6.1986738769463187E-2</v>
      </c>
      <c r="Y411" s="50">
        <f t="shared" si="330"/>
        <v>5.7208700429979269E-2</v>
      </c>
      <c r="Z411" s="50">
        <f t="shared" si="330"/>
        <v>4.9339560702577757E-2</v>
      </c>
      <c r="AA411" s="50">
        <f t="shared" si="330"/>
        <v>4.1368944501432053E-2</v>
      </c>
      <c r="AB411" s="50">
        <f t="shared" si="330"/>
        <v>3.5102305329568817E-2</v>
      </c>
      <c r="AC411" s="8">
        <f t="shared" si="328"/>
        <v>1.9999999999999996</v>
      </c>
    </row>
    <row r="412" spans="2:29" x14ac:dyDescent="0.25">
      <c r="B412" s="12"/>
      <c r="C412" s="12" t="s">
        <v>15</v>
      </c>
      <c r="D412" s="12">
        <f>+SUM(D408:D411)</f>
        <v>31</v>
      </c>
      <c r="E412" s="19">
        <f>+SUMPRODUCT(E408:E411,$D408:$D411)</f>
        <v>0.93970041794117598</v>
      </c>
      <c r="F412" s="19">
        <f>+SUMPRODUCT(F408:F411,$D408:$D411)</f>
        <v>0.88299848210598197</v>
      </c>
      <c r="G412" s="19">
        <f t="shared" ref="G412:AB412" si="331">+SUMPRODUCT(G408:G411,$D408:$D411)</f>
        <v>0.85232072032812478</v>
      </c>
      <c r="H412" s="19">
        <f t="shared" si="331"/>
        <v>0.84829573596419738</v>
      </c>
      <c r="I412" s="19">
        <f t="shared" si="331"/>
        <v>0.90390631204323935</v>
      </c>
      <c r="J412" s="19">
        <f t="shared" si="331"/>
        <v>1.0443345629819747</v>
      </c>
      <c r="K412" s="19">
        <f t="shared" si="331"/>
        <v>1.1692394585131909</v>
      </c>
      <c r="L412" s="19">
        <f t="shared" si="331"/>
        <v>1.215174474736755</v>
      </c>
      <c r="M412" s="19">
        <f t="shared" si="331"/>
        <v>1.2698360888260669</v>
      </c>
      <c r="N412" s="19">
        <f t="shared" si="331"/>
        <v>1.3107691699084727</v>
      </c>
      <c r="O412" s="19">
        <f t="shared" si="331"/>
        <v>1.3692583054954905</v>
      </c>
      <c r="P412" s="19">
        <f t="shared" si="331"/>
        <v>1.4328995354134009</v>
      </c>
      <c r="Q412" s="19">
        <f t="shared" si="331"/>
        <v>1.4140992576205618</v>
      </c>
      <c r="R412" s="19">
        <f t="shared" si="331"/>
        <v>1.3660177361952903</v>
      </c>
      <c r="S412" s="19">
        <f t="shared" si="331"/>
        <v>1.3616086059729351</v>
      </c>
      <c r="T412" s="19">
        <f t="shared" si="331"/>
        <v>1.3863395969149375</v>
      </c>
      <c r="U412" s="19">
        <f t="shared" si="331"/>
        <v>1.4163086870602422</v>
      </c>
      <c r="V412" s="19">
        <f t="shared" si="331"/>
        <v>1.4804641430271626</v>
      </c>
      <c r="W412" s="19">
        <f t="shared" si="331"/>
        <v>1.7623830195837451</v>
      </c>
      <c r="X412" s="19">
        <f t="shared" si="331"/>
        <v>1.914113623259466</v>
      </c>
      <c r="Y412" s="19">
        <f t="shared" si="331"/>
        <v>1.7760762462529034</v>
      </c>
      <c r="Z412" s="19">
        <f t="shared" si="331"/>
        <v>1.5517601439437572</v>
      </c>
      <c r="AA412" s="19">
        <f t="shared" si="331"/>
        <v>1.2778619861262095</v>
      </c>
      <c r="AB412" s="19">
        <f t="shared" si="331"/>
        <v>1.0542336897847193</v>
      </c>
      <c r="AC412" s="12">
        <f>+SUM(E412:AB412)</f>
        <v>30.999999999999996</v>
      </c>
    </row>
    <row r="413" spans="2:29" x14ac:dyDescent="0.25">
      <c r="B413" s="15">
        <f>+EDATE(B408,1)</f>
        <v>47362</v>
      </c>
      <c r="C413" s="8" t="s">
        <v>45</v>
      </c>
      <c r="D413" s="8">
        <v>20</v>
      </c>
      <c r="E413" s="50">
        <f t="shared" ref="E413:AB413" si="332">+E353</f>
        <v>2.9361257124838391E-2</v>
      </c>
      <c r="F413" s="50">
        <f t="shared" si="332"/>
        <v>2.7692710332229715E-2</v>
      </c>
      <c r="G413" s="50">
        <f t="shared" si="332"/>
        <v>2.6785161397696527E-2</v>
      </c>
      <c r="H413" s="50">
        <f t="shared" si="332"/>
        <v>2.6786989368939883E-2</v>
      </c>
      <c r="I413" s="50">
        <f t="shared" si="332"/>
        <v>2.9135775177511477E-2</v>
      </c>
      <c r="J413" s="50">
        <f t="shared" si="332"/>
        <v>3.4540443856715661E-2</v>
      </c>
      <c r="K413" s="50">
        <f t="shared" si="332"/>
        <v>3.8789035252325646E-2</v>
      </c>
      <c r="L413" s="50">
        <f t="shared" si="332"/>
        <v>3.957865839345593E-2</v>
      </c>
      <c r="M413" s="50">
        <f t="shared" si="332"/>
        <v>4.0957538271781398E-2</v>
      </c>
      <c r="N413" s="50">
        <f t="shared" si="332"/>
        <v>4.2166920044863825E-2</v>
      </c>
      <c r="O413" s="50">
        <f t="shared" si="332"/>
        <v>4.4150374939633218E-2</v>
      </c>
      <c r="P413" s="50">
        <f t="shared" si="332"/>
        <v>4.6294816466469102E-2</v>
      </c>
      <c r="Q413" s="50">
        <f t="shared" si="332"/>
        <v>4.5431875959152102E-2</v>
      </c>
      <c r="R413" s="50">
        <f t="shared" si="332"/>
        <v>4.3879728503346101E-2</v>
      </c>
      <c r="S413" s="50">
        <f t="shared" si="332"/>
        <v>4.4118506624640258E-2</v>
      </c>
      <c r="T413" s="50">
        <f t="shared" si="332"/>
        <v>4.5188432655351718E-2</v>
      </c>
      <c r="U413" s="50">
        <f t="shared" si="332"/>
        <v>4.624302558461979E-2</v>
      </c>
      <c r="V413" s="50">
        <f t="shared" si="332"/>
        <v>4.8247238962955179E-2</v>
      </c>
      <c r="W413" s="50">
        <f t="shared" si="332"/>
        <v>5.7096885328092907E-2</v>
      </c>
      <c r="X413" s="50">
        <f t="shared" si="332"/>
        <v>6.1739938045350239E-2</v>
      </c>
      <c r="Y413" s="50">
        <f t="shared" si="332"/>
        <v>5.7231881517227232E-2</v>
      </c>
      <c r="Z413" s="50">
        <f t="shared" si="332"/>
        <v>5.0129255438435008E-2</v>
      </c>
      <c r="AA413" s="50">
        <f t="shared" si="332"/>
        <v>4.1010488221716553E-2</v>
      </c>
      <c r="AB413" s="50">
        <f t="shared" si="332"/>
        <v>3.34430625326523E-2</v>
      </c>
      <c r="AC413" s="8">
        <f>+SUM(E413:AB413)*D413</f>
        <v>20.000000000000004</v>
      </c>
    </row>
    <row r="414" spans="2:29" x14ac:dyDescent="0.25">
      <c r="B414" s="16"/>
      <c r="C414" s="8" t="s">
        <v>46</v>
      </c>
      <c r="D414" s="8">
        <v>5</v>
      </c>
      <c r="E414" s="50">
        <f t="shared" ref="E414:AB414" si="333">+E354</f>
        <v>3.0659473205105158E-2</v>
      </c>
      <c r="F414" s="50">
        <f t="shared" si="333"/>
        <v>2.8600001140869122E-2</v>
      </c>
      <c r="G414" s="50">
        <f t="shared" si="333"/>
        <v>2.7683858575034276E-2</v>
      </c>
      <c r="H414" s="50">
        <f t="shared" si="333"/>
        <v>2.7537802139610414E-2</v>
      </c>
      <c r="I414" s="50">
        <f t="shared" si="333"/>
        <v>2.8782539770184416E-2</v>
      </c>
      <c r="J414" s="50">
        <f t="shared" si="333"/>
        <v>3.2241585579716119E-2</v>
      </c>
      <c r="K414" s="50">
        <f t="shared" si="333"/>
        <v>3.645312931015221E-2</v>
      </c>
      <c r="L414" s="50">
        <f t="shared" si="333"/>
        <v>3.9012639181609042E-2</v>
      </c>
      <c r="M414" s="50">
        <f t="shared" si="333"/>
        <v>4.1549207589560662E-2</v>
      </c>
      <c r="N414" s="50">
        <f t="shared" si="333"/>
        <v>4.3042516751632572E-2</v>
      </c>
      <c r="O414" s="50">
        <f t="shared" si="333"/>
        <v>4.4973693586955334E-2</v>
      </c>
      <c r="P414" s="50">
        <f t="shared" si="333"/>
        <v>4.6808021710202923E-2</v>
      </c>
      <c r="Q414" s="50">
        <f t="shared" si="333"/>
        <v>4.6383383047344962E-2</v>
      </c>
      <c r="R414" s="50">
        <f t="shared" si="333"/>
        <v>4.4751654806610461E-2</v>
      </c>
      <c r="S414" s="50">
        <f t="shared" si="333"/>
        <v>4.4013077558728637E-2</v>
      </c>
      <c r="T414" s="50">
        <f t="shared" si="333"/>
        <v>4.428856091631931E-2</v>
      </c>
      <c r="U414" s="50">
        <f t="shared" si="333"/>
        <v>4.49735778579251E-2</v>
      </c>
      <c r="V414" s="50">
        <f t="shared" si="333"/>
        <v>4.6933206789217301E-2</v>
      </c>
      <c r="W414" s="50">
        <f t="shared" si="333"/>
        <v>5.6210586428141023E-2</v>
      </c>
      <c r="X414" s="50">
        <f t="shared" si="333"/>
        <v>6.1205656691958259E-2</v>
      </c>
      <c r="Y414" s="50">
        <f t="shared" si="333"/>
        <v>5.7018442088769522E-2</v>
      </c>
      <c r="Z414" s="50">
        <f t="shared" si="333"/>
        <v>4.9896672365740725E-2</v>
      </c>
      <c r="AA414" s="50">
        <f t="shared" si="333"/>
        <v>4.1622868086918119E-2</v>
      </c>
      <c r="AB414" s="50">
        <f t="shared" si="333"/>
        <v>3.5357844821693719E-2</v>
      </c>
      <c r="AC414" s="8">
        <f t="shared" ref="AC414:AC416" si="334">+SUM(E414:AB414)*D414</f>
        <v>4.9999999999999964</v>
      </c>
    </row>
    <row r="415" spans="2:29" x14ac:dyDescent="0.25">
      <c r="B415" s="16"/>
      <c r="C415" s="8" t="s">
        <v>47</v>
      </c>
      <c r="D415" s="8">
        <v>5</v>
      </c>
      <c r="E415" s="50">
        <f t="shared" ref="E415:AB415" si="335">+E355</f>
        <v>3.3281514565353124E-2</v>
      </c>
      <c r="F415" s="50">
        <f t="shared" si="335"/>
        <v>3.1140043873712407E-2</v>
      </c>
      <c r="G415" s="50">
        <f t="shared" si="335"/>
        <v>2.984335106750436E-2</v>
      </c>
      <c r="H415" s="50">
        <f t="shared" si="335"/>
        <v>2.9286927979133532E-2</v>
      </c>
      <c r="I415" s="50">
        <f t="shared" si="335"/>
        <v>2.9138028999542646E-2</v>
      </c>
      <c r="J415" s="50">
        <f t="shared" si="335"/>
        <v>3.0942883559119717E-2</v>
      </c>
      <c r="K415" s="50">
        <f t="shared" si="335"/>
        <v>3.4432484834348992E-2</v>
      </c>
      <c r="L415" s="50">
        <f t="shared" si="335"/>
        <v>3.8305304424032266E-2</v>
      </c>
      <c r="M415" s="50">
        <f t="shared" si="335"/>
        <v>4.1103790742913066E-2</v>
      </c>
      <c r="N415" s="50">
        <f t="shared" si="335"/>
        <v>4.2608444243851212E-2</v>
      </c>
      <c r="O415" s="50">
        <f t="shared" si="335"/>
        <v>4.3914681848814308E-2</v>
      </c>
      <c r="P415" s="50">
        <f t="shared" si="335"/>
        <v>4.5729867165388009E-2</v>
      </c>
      <c r="Q415" s="50">
        <f t="shared" si="335"/>
        <v>4.5741487779353565E-2</v>
      </c>
      <c r="R415" s="50">
        <f t="shared" si="335"/>
        <v>4.4277060725657284E-2</v>
      </c>
      <c r="S415" s="50">
        <f t="shared" si="335"/>
        <v>4.3144199391556254E-2</v>
      </c>
      <c r="T415" s="50">
        <f t="shared" si="335"/>
        <v>4.3279567369281124E-2</v>
      </c>
      <c r="U415" s="50">
        <f t="shared" si="335"/>
        <v>4.4109954506885138E-2</v>
      </c>
      <c r="V415" s="50">
        <f t="shared" si="335"/>
        <v>4.6298728840315946E-2</v>
      </c>
      <c r="W415" s="50">
        <f t="shared" si="335"/>
        <v>5.6176649878816001E-2</v>
      </c>
      <c r="X415" s="50">
        <f t="shared" si="335"/>
        <v>6.2194705000087863E-2</v>
      </c>
      <c r="Y415" s="50">
        <f t="shared" si="335"/>
        <v>5.7928891294023718E-2</v>
      </c>
      <c r="Z415" s="50">
        <f t="shared" si="335"/>
        <v>5.019499221712586E-2</v>
      </c>
      <c r="AA415" s="50">
        <f t="shared" si="335"/>
        <v>4.1853093029906328E-2</v>
      </c>
      <c r="AB415" s="50">
        <f t="shared" si="335"/>
        <v>3.507334666327714E-2</v>
      </c>
      <c r="AC415" s="8">
        <f t="shared" si="334"/>
        <v>4.9999999999999991</v>
      </c>
    </row>
    <row r="416" spans="2:29" x14ac:dyDescent="0.25">
      <c r="B416" s="16"/>
      <c r="C416" s="8" t="s">
        <v>48</v>
      </c>
      <c r="D416" s="8">
        <v>0</v>
      </c>
      <c r="E416" s="50">
        <f t="shared" ref="E416:AB416" si="336">+E356</f>
        <v>3.367503361886829E-2</v>
      </c>
      <c r="F416" s="50">
        <f t="shared" si="336"/>
        <v>3.1245692535415936E-2</v>
      </c>
      <c r="G416" s="50">
        <f t="shared" si="336"/>
        <v>2.9861746203171599E-2</v>
      </c>
      <c r="H416" s="50">
        <f t="shared" si="336"/>
        <v>2.9235019370742008E-2</v>
      </c>
      <c r="I416" s="50">
        <f t="shared" si="336"/>
        <v>3.0186379118294998E-2</v>
      </c>
      <c r="J416" s="50">
        <f t="shared" si="336"/>
        <v>3.3123682717801174E-2</v>
      </c>
      <c r="K416" s="50">
        <f t="shared" si="336"/>
        <v>3.5563630818173868E-2</v>
      </c>
      <c r="L416" s="50">
        <f t="shared" si="336"/>
        <v>3.7375437025807548E-2</v>
      </c>
      <c r="M416" s="50">
        <f t="shared" si="336"/>
        <v>3.9557895894381336E-2</v>
      </c>
      <c r="N416" s="50">
        <f t="shared" si="336"/>
        <v>4.1330002492198488E-2</v>
      </c>
      <c r="O416" s="50">
        <f t="shared" si="336"/>
        <v>4.3273465010057272E-2</v>
      </c>
      <c r="P416" s="50">
        <f t="shared" si="336"/>
        <v>4.5278417057592932E-2</v>
      </c>
      <c r="Q416" s="50">
        <f t="shared" si="336"/>
        <v>4.5765189585786785E-2</v>
      </c>
      <c r="R416" s="50">
        <f t="shared" si="336"/>
        <v>4.421428774797561E-2</v>
      </c>
      <c r="S416" s="50">
        <f t="shared" si="336"/>
        <v>4.3245429527174986E-2</v>
      </c>
      <c r="T416" s="50">
        <f t="shared" si="336"/>
        <v>4.3554999005074702E-2</v>
      </c>
      <c r="U416" s="50">
        <f t="shared" si="336"/>
        <v>4.4435510161992771E-2</v>
      </c>
      <c r="V416" s="50">
        <f t="shared" si="336"/>
        <v>4.717219114348542E-2</v>
      </c>
      <c r="W416" s="50">
        <f t="shared" si="336"/>
        <v>5.6899741232983039E-2</v>
      </c>
      <c r="X416" s="50">
        <f t="shared" si="336"/>
        <v>6.1986738769463187E-2</v>
      </c>
      <c r="Y416" s="50">
        <f t="shared" si="336"/>
        <v>5.7208700429979269E-2</v>
      </c>
      <c r="Z416" s="50">
        <f t="shared" si="336"/>
        <v>4.9339560702577757E-2</v>
      </c>
      <c r="AA416" s="50">
        <f t="shared" si="336"/>
        <v>4.1368944501432053E-2</v>
      </c>
      <c r="AB416" s="50">
        <f t="shared" si="336"/>
        <v>3.5102305329568817E-2</v>
      </c>
      <c r="AC416" s="8">
        <f t="shared" si="334"/>
        <v>0</v>
      </c>
    </row>
    <row r="417" spans="2:29" x14ac:dyDescent="0.25">
      <c r="B417" s="12"/>
      <c r="C417" s="12" t="s">
        <v>15</v>
      </c>
      <c r="D417" s="12">
        <f>+SUM(D413:D416)</f>
        <v>30</v>
      </c>
      <c r="E417" s="19">
        <f>+SUMPRODUCT(E413:E416,$D413:$D416)</f>
        <v>0.90693008134905928</v>
      </c>
      <c r="F417" s="19">
        <f>+SUMPRODUCT(F413:F416,$D413:$D416)</f>
        <v>0.85255443171750189</v>
      </c>
      <c r="G417" s="19">
        <f t="shared" ref="G417:AB417" si="337">+SUMPRODUCT(G413:G416,$D413:$D416)</f>
        <v>0.82333927616662372</v>
      </c>
      <c r="H417" s="19">
        <f t="shared" si="337"/>
        <v>0.81986343797251737</v>
      </c>
      <c r="I417" s="19">
        <f t="shared" si="337"/>
        <v>0.87231834739886482</v>
      </c>
      <c r="J417" s="19">
        <f t="shared" si="337"/>
        <v>1.0067312228284924</v>
      </c>
      <c r="K417" s="19">
        <f t="shared" si="337"/>
        <v>1.1302087757690189</v>
      </c>
      <c r="L417" s="19">
        <f t="shared" si="337"/>
        <v>1.1781628858973252</v>
      </c>
      <c r="M417" s="19">
        <f t="shared" si="337"/>
        <v>1.2324157570979966</v>
      </c>
      <c r="N417" s="19">
        <f t="shared" si="337"/>
        <v>1.2715932058746953</v>
      </c>
      <c r="O417" s="19">
        <f t="shared" si="337"/>
        <v>1.3274493759715127</v>
      </c>
      <c r="P417" s="19">
        <f t="shared" si="337"/>
        <v>1.3885857737073368</v>
      </c>
      <c r="Q417" s="19">
        <f t="shared" si="337"/>
        <v>1.3692618733165347</v>
      </c>
      <c r="R417" s="19">
        <f t="shared" si="337"/>
        <v>1.3227381477282607</v>
      </c>
      <c r="S417" s="19">
        <f t="shared" si="337"/>
        <v>1.3181565172442298</v>
      </c>
      <c r="T417" s="19">
        <f t="shared" si="337"/>
        <v>1.3416092945350366</v>
      </c>
      <c r="U417" s="19">
        <f t="shared" si="337"/>
        <v>1.3702781735164469</v>
      </c>
      <c r="V417" s="19">
        <f t="shared" si="337"/>
        <v>1.4311044574067699</v>
      </c>
      <c r="W417" s="19">
        <f t="shared" si="337"/>
        <v>1.7038738880966433</v>
      </c>
      <c r="X417" s="19">
        <f t="shared" si="337"/>
        <v>1.8518005693672355</v>
      </c>
      <c r="Y417" s="19">
        <f t="shared" si="337"/>
        <v>1.7193742972585109</v>
      </c>
      <c r="Z417" s="19">
        <f t="shared" si="337"/>
        <v>1.503043431683033</v>
      </c>
      <c r="AA417" s="19">
        <f t="shared" si="337"/>
        <v>1.2375895700184532</v>
      </c>
      <c r="AB417" s="19">
        <f t="shared" si="337"/>
        <v>1.0210172080779003</v>
      </c>
      <c r="AC417" s="12">
        <f>+SUM(E417:AB417)</f>
        <v>30.000000000000004</v>
      </c>
    </row>
    <row r="418" spans="2:29" x14ac:dyDescent="0.25">
      <c r="B418" s="15">
        <f>+EDATE(B413,1)</f>
        <v>47392</v>
      </c>
      <c r="C418" s="8" t="s">
        <v>45</v>
      </c>
      <c r="D418" s="8">
        <v>22</v>
      </c>
      <c r="E418" s="50">
        <f t="shared" ref="E418:AB418" si="338">+E358</f>
        <v>2.9361257124838391E-2</v>
      </c>
      <c r="F418" s="50">
        <f t="shared" si="338"/>
        <v>2.7692710332229715E-2</v>
      </c>
      <c r="G418" s="50">
        <f t="shared" si="338"/>
        <v>2.6785161397696527E-2</v>
      </c>
      <c r="H418" s="50">
        <f t="shared" si="338"/>
        <v>2.6786989368939883E-2</v>
      </c>
      <c r="I418" s="50">
        <f t="shared" si="338"/>
        <v>2.9135775177511477E-2</v>
      </c>
      <c r="J418" s="50">
        <f t="shared" si="338"/>
        <v>3.4540443856715661E-2</v>
      </c>
      <c r="K418" s="50">
        <f t="shared" si="338"/>
        <v>3.8789035252325646E-2</v>
      </c>
      <c r="L418" s="50">
        <f t="shared" si="338"/>
        <v>3.957865839345593E-2</v>
      </c>
      <c r="M418" s="50">
        <f t="shared" si="338"/>
        <v>4.0957538271781398E-2</v>
      </c>
      <c r="N418" s="50">
        <f t="shared" si="338"/>
        <v>4.2166920044863825E-2</v>
      </c>
      <c r="O418" s="50">
        <f t="shared" si="338"/>
        <v>4.4150374939633218E-2</v>
      </c>
      <c r="P418" s="50">
        <f t="shared" si="338"/>
        <v>4.6294816466469102E-2</v>
      </c>
      <c r="Q418" s="50">
        <f t="shared" si="338"/>
        <v>4.5431875959152102E-2</v>
      </c>
      <c r="R418" s="50">
        <f t="shared" si="338"/>
        <v>4.3879728503346101E-2</v>
      </c>
      <c r="S418" s="50">
        <f t="shared" si="338"/>
        <v>4.4118506624640258E-2</v>
      </c>
      <c r="T418" s="50">
        <f t="shared" si="338"/>
        <v>4.5188432655351718E-2</v>
      </c>
      <c r="U418" s="50">
        <f t="shared" si="338"/>
        <v>4.624302558461979E-2</v>
      </c>
      <c r="V418" s="50">
        <f t="shared" si="338"/>
        <v>4.8247238962955179E-2</v>
      </c>
      <c r="W418" s="50">
        <f t="shared" si="338"/>
        <v>5.7096885328092907E-2</v>
      </c>
      <c r="X418" s="50">
        <f t="shared" si="338"/>
        <v>6.1739938045350239E-2</v>
      </c>
      <c r="Y418" s="50">
        <f t="shared" si="338"/>
        <v>5.7231881517227232E-2</v>
      </c>
      <c r="Z418" s="50">
        <f t="shared" si="338"/>
        <v>5.0129255438435008E-2</v>
      </c>
      <c r="AA418" s="50">
        <f t="shared" si="338"/>
        <v>4.1010488221716553E-2</v>
      </c>
      <c r="AB418" s="50">
        <f t="shared" si="338"/>
        <v>3.34430625326523E-2</v>
      </c>
      <c r="AC418" s="8">
        <f>+SUM(E418:AB418)*D418</f>
        <v>22.000000000000004</v>
      </c>
    </row>
    <row r="419" spans="2:29" x14ac:dyDescent="0.25">
      <c r="B419" s="16"/>
      <c r="C419" s="8" t="s">
        <v>46</v>
      </c>
      <c r="D419" s="8">
        <v>4</v>
      </c>
      <c r="E419" s="50">
        <f t="shared" ref="E419:AB419" si="339">+E359</f>
        <v>3.0659473205105158E-2</v>
      </c>
      <c r="F419" s="50">
        <f t="shared" si="339"/>
        <v>2.8600001140869122E-2</v>
      </c>
      <c r="G419" s="50">
        <f t="shared" si="339"/>
        <v>2.7683858575034276E-2</v>
      </c>
      <c r="H419" s="50">
        <f t="shared" si="339"/>
        <v>2.7537802139610414E-2</v>
      </c>
      <c r="I419" s="50">
        <f t="shared" si="339"/>
        <v>2.8782539770184416E-2</v>
      </c>
      <c r="J419" s="50">
        <f t="shared" si="339"/>
        <v>3.2241585579716119E-2</v>
      </c>
      <c r="K419" s="50">
        <f t="shared" si="339"/>
        <v>3.645312931015221E-2</v>
      </c>
      <c r="L419" s="50">
        <f t="shared" si="339"/>
        <v>3.9012639181609042E-2</v>
      </c>
      <c r="M419" s="50">
        <f t="shared" si="339"/>
        <v>4.1549207589560662E-2</v>
      </c>
      <c r="N419" s="50">
        <f t="shared" si="339"/>
        <v>4.3042516751632572E-2</v>
      </c>
      <c r="O419" s="50">
        <f t="shared" si="339"/>
        <v>4.4973693586955334E-2</v>
      </c>
      <c r="P419" s="50">
        <f t="shared" si="339"/>
        <v>4.6808021710202923E-2</v>
      </c>
      <c r="Q419" s="50">
        <f t="shared" si="339"/>
        <v>4.6383383047344962E-2</v>
      </c>
      <c r="R419" s="50">
        <f t="shared" si="339"/>
        <v>4.4751654806610461E-2</v>
      </c>
      <c r="S419" s="50">
        <f t="shared" si="339"/>
        <v>4.4013077558728637E-2</v>
      </c>
      <c r="T419" s="50">
        <f t="shared" si="339"/>
        <v>4.428856091631931E-2</v>
      </c>
      <c r="U419" s="50">
        <f t="shared" si="339"/>
        <v>4.49735778579251E-2</v>
      </c>
      <c r="V419" s="50">
        <f t="shared" si="339"/>
        <v>4.6933206789217301E-2</v>
      </c>
      <c r="W419" s="50">
        <f t="shared" si="339"/>
        <v>5.6210586428141023E-2</v>
      </c>
      <c r="X419" s="50">
        <f t="shared" si="339"/>
        <v>6.1205656691958259E-2</v>
      </c>
      <c r="Y419" s="50">
        <f t="shared" si="339"/>
        <v>5.7018442088769522E-2</v>
      </c>
      <c r="Z419" s="50">
        <f t="shared" si="339"/>
        <v>4.9896672365740725E-2</v>
      </c>
      <c r="AA419" s="50">
        <f t="shared" si="339"/>
        <v>4.1622868086918119E-2</v>
      </c>
      <c r="AB419" s="50">
        <f t="shared" si="339"/>
        <v>3.5357844821693719E-2</v>
      </c>
      <c r="AC419" s="8">
        <f t="shared" ref="AC419:AC421" si="340">+SUM(E419:AB419)*D419</f>
        <v>3.9999999999999969</v>
      </c>
    </row>
    <row r="420" spans="2:29" x14ac:dyDescent="0.25">
      <c r="B420" s="16"/>
      <c r="C420" s="8" t="s">
        <v>47</v>
      </c>
      <c r="D420" s="8">
        <v>4</v>
      </c>
      <c r="E420" s="50">
        <f t="shared" ref="E420:AB420" si="341">+E360</f>
        <v>3.3281514565353124E-2</v>
      </c>
      <c r="F420" s="50">
        <f t="shared" si="341"/>
        <v>3.1140043873712407E-2</v>
      </c>
      <c r="G420" s="50">
        <f t="shared" si="341"/>
        <v>2.984335106750436E-2</v>
      </c>
      <c r="H420" s="50">
        <f t="shared" si="341"/>
        <v>2.9286927979133532E-2</v>
      </c>
      <c r="I420" s="50">
        <f t="shared" si="341"/>
        <v>2.9138028999542646E-2</v>
      </c>
      <c r="J420" s="50">
        <f t="shared" si="341"/>
        <v>3.0942883559119717E-2</v>
      </c>
      <c r="K420" s="50">
        <f t="shared" si="341"/>
        <v>3.4432484834348992E-2</v>
      </c>
      <c r="L420" s="50">
        <f t="shared" si="341"/>
        <v>3.8305304424032266E-2</v>
      </c>
      <c r="M420" s="50">
        <f t="shared" si="341"/>
        <v>4.1103790742913066E-2</v>
      </c>
      <c r="N420" s="50">
        <f t="shared" si="341"/>
        <v>4.2608444243851212E-2</v>
      </c>
      <c r="O420" s="50">
        <f t="shared" si="341"/>
        <v>4.3914681848814308E-2</v>
      </c>
      <c r="P420" s="50">
        <f t="shared" si="341"/>
        <v>4.5729867165388009E-2</v>
      </c>
      <c r="Q420" s="50">
        <f t="shared" si="341"/>
        <v>4.5741487779353565E-2</v>
      </c>
      <c r="R420" s="50">
        <f t="shared" si="341"/>
        <v>4.4277060725657284E-2</v>
      </c>
      <c r="S420" s="50">
        <f t="shared" si="341"/>
        <v>4.3144199391556254E-2</v>
      </c>
      <c r="T420" s="50">
        <f t="shared" si="341"/>
        <v>4.3279567369281124E-2</v>
      </c>
      <c r="U420" s="50">
        <f t="shared" si="341"/>
        <v>4.4109954506885138E-2</v>
      </c>
      <c r="V420" s="50">
        <f t="shared" si="341"/>
        <v>4.6298728840315946E-2</v>
      </c>
      <c r="W420" s="50">
        <f t="shared" si="341"/>
        <v>5.6176649878816001E-2</v>
      </c>
      <c r="X420" s="50">
        <f t="shared" si="341"/>
        <v>6.2194705000087863E-2</v>
      </c>
      <c r="Y420" s="50">
        <f t="shared" si="341"/>
        <v>5.7928891294023718E-2</v>
      </c>
      <c r="Z420" s="50">
        <f t="shared" si="341"/>
        <v>5.019499221712586E-2</v>
      </c>
      <c r="AA420" s="50">
        <f t="shared" si="341"/>
        <v>4.1853093029906328E-2</v>
      </c>
      <c r="AB420" s="50">
        <f t="shared" si="341"/>
        <v>3.507334666327714E-2</v>
      </c>
      <c r="AC420" s="8">
        <f t="shared" si="340"/>
        <v>3.9999999999999991</v>
      </c>
    </row>
    <row r="421" spans="2:29" x14ac:dyDescent="0.25">
      <c r="B421" s="16"/>
      <c r="C421" s="8" t="s">
        <v>48</v>
      </c>
      <c r="D421" s="8">
        <v>1</v>
      </c>
      <c r="E421" s="50">
        <f t="shared" ref="E421:AB421" si="342">+E361</f>
        <v>3.367503361886829E-2</v>
      </c>
      <c r="F421" s="50">
        <f t="shared" si="342"/>
        <v>3.1245692535415936E-2</v>
      </c>
      <c r="G421" s="50">
        <f t="shared" si="342"/>
        <v>2.9861746203171599E-2</v>
      </c>
      <c r="H421" s="50">
        <f t="shared" si="342"/>
        <v>2.9235019370742008E-2</v>
      </c>
      <c r="I421" s="50">
        <f t="shared" si="342"/>
        <v>3.0186379118294998E-2</v>
      </c>
      <c r="J421" s="50">
        <f t="shared" si="342"/>
        <v>3.3123682717801174E-2</v>
      </c>
      <c r="K421" s="50">
        <f t="shared" si="342"/>
        <v>3.5563630818173868E-2</v>
      </c>
      <c r="L421" s="50">
        <f t="shared" si="342"/>
        <v>3.7375437025807548E-2</v>
      </c>
      <c r="M421" s="50">
        <f t="shared" si="342"/>
        <v>3.9557895894381336E-2</v>
      </c>
      <c r="N421" s="50">
        <f t="shared" si="342"/>
        <v>4.1330002492198488E-2</v>
      </c>
      <c r="O421" s="50">
        <f t="shared" si="342"/>
        <v>4.3273465010057272E-2</v>
      </c>
      <c r="P421" s="50">
        <f t="shared" si="342"/>
        <v>4.5278417057592932E-2</v>
      </c>
      <c r="Q421" s="50">
        <f t="shared" si="342"/>
        <v>4.5765189585786785E-2</v>
      </c>
      <c r="R421" s="50">
        <f t="shared" si="342"/>
        <v>4.421428774797561E-2</v>
      </c>
      <c r="S421" s="50">
        <f t="shared" si="342"/>
        <v>4.3245429527174986E-2</v>
      </c>
      <c r="T421" s="50">
        <f t="shared" si="342"/>
        <v>4.3554999005074702E-2</v>
      </c>
      <c r="U421" s="50">
        <f t="shared" si="342"/>
        <v>4.4435510161992771E-2</v>
      </c>
      <c r="V421" s="50">
        <f t="shared" si="342"/>
        <v>4.717219114348542E-2</v>
      </c>
      <c r="W421" s="50">
        <f t="shared" si="342"/>
        <v>5.6899741232983039E-2</v>
      </c>
      <c r="X421" s="50">
        <f t="shared" si="342"/>
        <v>6.1986738769463187E-2</v>
      </c>
      <c r="Y421" s="50">
        <f t="shared" si="342"/>
        <v>5.7208700429979269E-2</v>
      </c>
      <c r="Z421" s="50">
        <f t="shared" si="342"/>
        <v>4.9339560702577757E-2</v>
      </c>
      <c r="AA421" s="50">
        <f t="shared" si="342"/>
        <v>4.1368944501432053E-2</v>
      </c>
      <c r="AB421" s="50">
        <f t="shared" si="342"/>
        <v>3.5102305329568817E-2</v>
      </c>
      <c r="AC421" s="8">
        <f t="shared" si="340"/>
        <v>0.99999999999999978</v>
      </c>
    </row>
    <row r="422" spans="2:29" x14ac:dyDescent="0.25">
      <c r="B422" s="12"/>
      <c r="C422" s="12" t="s">
        <v>15</v>
      </c>
      <c r="D422" s="12">
        <f>+SUM(D418:D421)</f>
        <v>31</v>
      </c>
      <c r="E422" s="19">
        <f>+SUMPRODUCT(E418:E421,$D418:$D421)</f>
        <v>0.93538664144714589</v>
      </c>
      <c r="F422" s="19">
        <f>+SUMPRODUCT(F418:F421,$D418:$D421)</f>
        <v>0.87944549990279586</v>
      </c>
      <c r="G422" s="19">
        <f t="shared" ref="G422:AB422" si="343">+SUMPRODUCT(G418:G421,$D418:$D421)</f>
        <v>0.84924413552264977</v>
      </c>
      <c r="H422" s="19">
        <f t="shared" si="343"/>
        <v>0.84584770596239522</v>
      </c>
      <c r="I422" s="19">
        <f t="shared" si="343"/>
        <v>0.90285570810245575</v>
      </c>
      <c r="J422" s="19">
        <f t="shared" si="343"/>
        <v>1.0457513241208891</v>
      </c>
      <c r="K422" s="19">
        <f t="shared" si="343"/>
        <v>1.1724648629473431</v>
      </c>
      <c r="L422" s="19">
        <f t="shared" si="343"/>
        <v>1.2173776961044029</v>
      </c>
      <c r="M422" s="19">
        <f t="shared" si="343"/>
        <v>1.2712357312034672</v>
      </c>
      <c r="N422" s="19">
        <f t="shared" si="343"/>
        <v>1.3116060874611379</v>
      </c>
      <c r="O422" s="19">
        <f t="shared" si="343"/>
        <v>1.3701352154250666</v>
      </c>
      <c r="P422" s="19">
        <f t="shared" si="343"/>
        <v>1.4339159348222767</v>
      </c>
      <c r="Q422" s="19">
        <f t="shared" si="343"/>
        <v>1.413765943993927</v>
      </c>
      <c r="R422" s="19">
        <f t="shared" si="343"/>
        <v>1.3656831769506608</v>
      </c>
      <c r="S422" s="19">
        <f t="shared" si="343"/>
        <v>1.3624816830704001</v>
      </c>
      <c r="T422" s="19">
        <f t="shared" si="343"/>
        <v>1.3879730305652143</v>
      </c>
      <c r="U422" s="19">
        <f t="shared" si="343"/>
        <v>1.4181162024828693</v>
      </c>
      <c r="V422" s="19">
        <f t="shared" si="343"/>
        <v>1.4815391908466324</v>
      </c>
      <c r="W422" s="19">
        <f t="shared" si="343"/>
        <v>1.7625801636788549</v>
      </c>
      <c r="X422" s="19">
        <f t="shared" si="343"/>
        <v>1.913866822535353</v>
      </c>
      <c r="Y422" s="19">
        <f t="shared" si="343"/>
        <v>1.7760994273401516</v>
      </c>
      <c r="Z422" s="19">
        <f t="shared" si="343"/>
        <v>1.5525498386796144</v>
      </c>
      <c r="AA422" s="19">
        <f t="shared" si="343"/>
        <v>1.2775035298464938</v>
      </c>
      <c r="AB422" s="19">
        <f t="shared" si="343"/>
        <v>1.0525744469878027</v>
      </c>
      <c r="AC422" s="12">
        <f>+SUM(E422:AB422)</f>
        <v>31.000000000000004</v>
      </c>
    </row>
    <row r="423" spans="2:29" x14ac:dyDescent="0.25">
      <c r="B423" s="15">
        <f>+EDATE(B418,1)</f>
        <v>47423</v>
      </c>
      <c r="C423" s="8" t="s">
        <v>45</v>
      </c>
      <c r="D423" s="8">
        <v>20</v>
      </c>
      <c r="E423" s="50">
        <f t="shared" ref="E423:AB423" si="344">+E363</f>
        <v>2.9361257124838391E-2</v>
      </c>
      <c r="F423" s="50">
        <f t="shared" si="344"/>
        <v>2.7692710332229715E-2</v>
      </c>
      <c r="G423" s="50">
        <f t="shared" si="344"/>
        <v>2.6785161397696527E-2</v>
      </c>
      <c r="H423" s="50">
        <f t="shared" si="344"/>
        <v>2.6786989368939883E-2</v>
      </c>
      <c r="I423" s="50">
        <f t="shared" si="344"/>
        <v>2.9135775177511477E-2</v>
      </c>
      <c r="J423" s="50">
        <f t="shared" si="344"/>
        <v>3.4540443856715661E-2</v>
      </c>
      <c r="K423" s="50">
        <f t="shared" si="344"/>
        <v>3.8789035252325646E-2</v>
      </c>
      <c r="L423" s="50">
        <f t="shared" si="344"/>
        <v>3.957865839345593E-2</v>
      </c>
      <c r="M423" s="50">
        <f t="shared" si="344"/>
        <v>4.0957538271781398E-2</v>
      </c>
      <c r="N423" s="50">
        <f t="shared" si="344"/>
        <v>4.2166920044863825E-2</v>
      </c>
      <c r="O423" s="50">
        <f t="shared" si="344"/>
        <v>4.4150374939633218E-2</v>
      </c>
      <c r="P423" s="50">
        <f t="shared" si="344"/>
        <v>4.6294816466469102E-2</v>
      </c>
      <c r="Q423" s="50">
        <f t="shared" si="344"/>
        <v>4.5431875959152102E-2</v>
      </c>
      <c r="R423" s="50">
        <f t="shared" si="344"/>
        <v>4.3879728503346101E-2</v>
      </c>
      <c r="S423" s="50">
        <f t="shared" si="344"/>
        <v>4.4118506624640258E-2</v>
      </c>
      <c r="T423" s="50">
        <f t="shared" si="344"/>
        <v>4.5188432655351718E-2</v>
      </c>
      <c r="U423" s="50">
        <f t="shared" si="344"/>
        <v>4.624302558461979E-2</v>
      </c>
      <c r="V423" s="50">
        <f t="shared" si="344"/>
        <v>4.8247238962955179E-2</v>
      </c>
      <c r="W423" s="50">
        <f t="shared" si="344"/>
        <v>5.7096885328092907E-2</v>
      </c>
      <c r="X423" s="50">
        <f t="shared" si="344"/>
        <v>6.1739938045350239E-2</v>
      </c>
      <c r="Y423" s="50">
        <f t="shared" si="344"/>
        <v>5.7231881517227232E-2</v>
      </c>
      <c r="Z423" s="50">
        <f t="shared" si="344"/>
        <v>5.0129255438435008E-2</v>
      </c>
      <c r="AA423" s="50">
        <f t="shared" si="344"/>
        <v>4.1010488221716553E-2</v>
      </c>
      <c r="AB423" s="50">
        <f t="shared" si="344"/>
        <v>3.34430625326523E-2</v>
      </c>
      <c r="AC423" s="8">
        <f>+SUM(E423:AB423)*D423</f>
        <v>20.000000000000004</v>
      </c>
    </row>
    <row r="424" spans="2:29" x14ac:dyDescent="0.25">
      <c r="B424" s="16"/>
      <c r="C424" s="8" t="s">
        <v>46</v>
      </c>
      <c r="D424" s="8">
        <v>4</v>
      </c>
      <c r="E424" s="50">
        <f t="shared" ref="E424:AB424" si="345">+E364</f>
        <v>3.0659473205105158E-2</v>
      </c>
      <c r="F424" s="50">
        <f t="shared" si="345"/>
        <v>2.8600001140869122E-2</v>
      </c>
      <c r="G424" s="50">
        <f t="shared" si="345"/>
        <v>2.7683858575034276E-2</v>
      </c>
      <c r="H424" s="50">
        <f t="shared" si="345"/>
        <v>2.7537802139610414E-2</v>
      </c>
      <c r="I424" s="50">
        <f t="shared" si="345"/>
        <v>2.8782539770184416E-2</v>
      </c>
      <c r="J424" s="50">
        <f t="shared" si="345"/>
        <v>3.2241585579716119E-2</v>
      </c>
      <c r="K424" s="50">
        <f t="shared" si="345"/>
        <v>3.645312931015221E-2</v>
      </c>
      <c r="L424" s="50">
        <f t="shared" si="345"/>
        <v>3.9012639181609042E-2</v>
      </c>
      <c r="M424" s="50">
        <f t="shared" si="345"/>
        <v>4.1549207589560662E-2</v>
      </c>
      <c r="N424" s="50">
        <f t="shared" si="345"/>
        <v>4.3042516751632572E-2</v>
      </c>
      <c r="O424" s="50">
        <f t="shared" si="345"/>
        <v>4.4973693586955334E-2</v>
      </c>
      <c r="P424" s="50">
        <f t="shared" si="345"/>
        <v>4.6808021710202923E-2</v>
      </c>
      <c r="Q424" s="50">
        <f t="shared" si="345"/>
        <v>4.6383383047344962E-2</v>
      </c>
      <c r="R424" s="50">
        <f t="shared" si="345"/>
        <v>4.4751654806610461E-2</v>
      </c>
      <c r="S424" s="50">
        <f t="shared" si="345"/>
        <v>4.4013077558728637E-2</v>
      </c>
      <c r="T424" s="50">
        <f t="shared" si="345"/>
        <v>4.428856091631931E-2</v>
      </c>
      <c r="U424" s="50">
        <f t="shared" si="345"/>
        <v>4.49735778579251E-2</v>
      </c>
      <c r="V424" s="50">
        <f t="shared" si="345"/>
        <v>4.6933206789217301E-2</v>
      </c>
      <c r="W424" s="50">
        <f t="shared" si="345"/>
        <v>5.6210586428141023E-2</v>
      </c>
      <c r="X424" s="50">
        <f t="shared" si="345"/>
        <v>6.1205656691958259E-2</v>
      </c>
      <c r="Y424" s="50">
        <f t="shared" si="345"/>
        <v>5.7018442088769522E-2</v>
      </c>
      <c r="Z424" s="50">
        <f t="shared" si="345"/>
        <v>4.9896672365740725E-2</v>
      </c>
      <c r="AA424" s="50">
        <f t="shared" si="345"/>
        <v>4.1622868086918119E-2</v>
      </c>
      <c r="AB424" s="50">
        <f t="shared" si="345"/>
        <v>3.5357844821693719E-2</v>
      </c>
      <c r="AC424" s="8">
        <f t="shared" ref="AC424:AC426" si="346">+SUM(E424:AB424)*D424</f>
        <v>3.9999999999999969</v>
      </c>
    </row>
    <row r="425" spans="2:29" x14ac:dyDescent="0.25">
      <c r="B425" s="16"/>
      <c r="C425" s="8" t="s">
        <v>47</v>
      </c>
      <c r="D425" s="8">
        <v>4</v>
      </c>
      <c r="E425" s="50">
        <f t="shared" ref="E425:AB425" si="347">+E365</f>
        <v>3.3281514565353124E-2</v>
      </c>
      <c r="F425" s="50">
        <f t="shared" si="347"/>
        <v>3.1140043873712407E-2</v>
      </c>
      <c r="G425" s="50">
        <f t="shared" si="347"/>
        <v>2.984335106750436E-2</v>
      </c>
      <c r="H425" s="50">
        <f t="shared" si="347"/>
        <v>2.9286927979133532E-2</v>
      </c>
      <c r="I425" s="50">
        <f t="shared" si="347"/>
        <v>2.9138028999542646E-2</v>
      </c>
      <c r="J425" s="50">
        <f t="shared" si="347"/>
        <v>3.0942883559119717E-2</v>
      </c>
      <c r="K425" s="50">
        <f t="shared" si="347"/>
        <v>3.4432484834348992E-2</v>
      </c>
      <c r="L425" s="50">
        <f t="shared" si="347"/>
        <v>3.8305304424032266E-2</v>
      </c>
      <c r="M425" s="50">
        <f t="shared" si="347"/>
        <v>4.1103790742913066E-2</v>
      </c>
      <c r="N425" s="50">
        <f t="shared" si="347"/>
        <v>4.2608444243851212E-2</v>
      </c>
      <c r="O425" s="50">
        <f t="shared" si="347"/>
        <v>4.3914681848814308E-2</v>
      </c>
      <c r="P425" s="50">
        <f t="shared" si="347"/>
        <v>4.5729867165388009E-2</v>
      </c>
      <c r="Q425" s="50">
        <f t="shared" si="347"/>
        <v>4.5741487779353565E-2</v>
      </c>
      <c r="R425" s="50">
        <f t="shared" si="347"/>
        <v>4.4277060725657284E-2</v>
      </c>
      <c r="S425" s="50">
        <f t="shared" si="347"/>
        <v>4.3144199391556254E-2</v>
      </c>
      <c r="T425" s="50">
        <f t="shared" si="347"/>
        <v>4.3279567369281124E-2</v>
      </c>
      <c r="U425" s="50">
        <f t="shared" si="347"/>
        <v>4.4109954506885138E-2</v>
      </c>
      <c r="V425" s="50">
        <f t="shared" si="347"/>
        <v>4.6298728840315946E-2</v>
      </c>
      <c r="W425" s="50">
        <f t="shared" si="347"/>
        <v>5.6176649878816001E-2</v>
      </c>
      <c r="X425" s="50">
        <f t="shared" si="347"/>
        <v>6.2194705000087863E-2</v>
      </c>
      <c r="Y425" s="50">
        <f t="shared" si="347"/>
        <v>5.7928891294023718E-2</v>
      </c>
      <c r="Z425" s="50">
        <f t="shared" si="347"/>
        <v>5.019499221712586E-2</v>
      </c>
      <c r="AA425" s="50">
        <f t="shared" si="347"/>
        <v>4.1853093029906328E-2</v>
      </c>
      <c r="AB425" s="50">
        <f t="shared" si="347"/>
        <v>3.507334666327714E-2</v>
      </c>
      <c r="AC425" s="8">
        <f t="shared" si="346"/>
        <v>3.9999999999999991</v>
      </c>
    </row>
    <row r="426" spans="2:29" x14ac:dyDescent="0.25">
      <c r="B426" s="16"/>
      <c r="C426" s="8" t="s">
        <v>48</v>
      </c>
      <c r="D426" s="8">
        <v>2</v>
      </c>
      <c r="E426" s="50">
        <f t="shared" ref="E426:AB426" si="348">+E366</f>
        <v>3.367503361886829E-2</v>
      </c>
      <c r="F426" s="50">
        <f t="shared" si="348"/>
        <v>3.1245692535415936E-2</v>
      </c>
      <c r="G426" s="50">
        <f t="shared" si="348"/>
        <v>2.9861746203171599E-2</v>
      </c>
      <c r="H426" s="50">
        <f t="shared" si="348"/>
        <v>2.9235019370742008E-2</v>
      </c>
      <c r="I426" s="50">
        <f t="shared" si="348"/>
        <v>3.0186379118294998E-2</v>
      </c>
      <c r="J426" s="50">
        <f t="shared" si="348"/>
        <v>3.3123682717801174E-2</v>
      </c>
      <c r="K426" s="50">
        <f t="shared" si="348"/>
        <v>3.5563630818173868E-2</v>
      </c>
      <c r="L426" s="50">
        <f t="shared" si="348"/>
        <v>3.7375437025807548E-2</v>
      </c>
      <c r="M426" s="50">
        <f t="shared" si="348"/>
        <v>3.9557895894381336E-2</v>
      </c>
      <c r="N426" s="50">
        <f t="shared" si="348"/>
        <v>4.1330002492198488E-2</v>
      </c>
      <c r="O426" s="50">
        <f t="shared" si="348"/>
        <v>4.3273465010057272E-2</v>
      </c>
      <c r="P426" s="50">
        <f t="shared" si="348"/>
        <v>4.5278417057592932E-2</v>
      </c>
      <c r="Q426" s="50">
        <f t="shared" si="348"/>
        <v>4.5765189585786785E-2</v>
      </c>
      <c r="R426" s="50">
        <f t="shared" si="348"/>
        <v>4.421428774797561E-2</v>
      </c>
      <c r="S426" s="50">
        <f t="shared" si="348"/>
        <v>4.3245429527174986E-2</v>
      </c>
      <c r="T426" s="50">
        <f t="shared" si="348"/>
        <v>4.3554999005074702E-2</v>
      </c>
      <c r="U426" s="50">
        <f t="shared" si="348"/>
        <v>4.4435510161992771E-2</v>
      </c>
      <c r="V426" s="50">
        <f t="shared" si="348"/>
        <v>4.717219114348542E-2</v>
      </c>
      <c r="W426" s="50">
        <f t="shared" si="348"/>
        <v>5.6899741232983039E-2</v>
      </c>
      <c r="X426" s="50">
        <f t="shared" si="348"/>
        <v>6.1986738769463187E-2</v>
      </c>
      <c r="Y426" s="50">
        <f t="shared" si="348"/>
        <v>5.7208700429979269E-2</v>
      </c>
      <c r="Z426" s="50">
        <f t="shared" si="348"/>
        <v>4.9339560702577757E-2</v>
      </c>
      <c r="AA426" s="50">
        <f t="shared" si="348"/>
        <v>4.1368944501432053E-2</v>
      </c>
      <c r="AB426" s="50">
        <f t="shared" si="348"/>
        <v>3.5102305329568817E-2</v>
      </c>
      <c r="AC426" s="8">
        <f t="shared" si="346"/>
        <v>1.9999999999999996</v>
      </c>
    </row>
    <row r="427" spans="2:29" x14ac:dyDescent="0.25">
      <c r="B427" s="12"/>
      <c r="C427" s="12" t="s">
        <v>15</v>
      </c>
      <c r="D427" s="12">
        <f>+SUM(D423:D426)</f>
        <v>30</v>
      </c>
      <c r="E427" s="19">
        <f>+SUMPRODUCT(E423:E426,$D423:$D426)</f>
        <v>0.91033916081633748</v>
      </c>
      <c r="F427" s="19">
        <f>+SUMPRODUCT(F423:F426,$D423:$D426)</f>
        <v>0.85530577177375222</v>
      </c>
      <c r="G427" s="19">
        <f t="shared" ref="G427:AB427" si="349">+SUMPRODUCT(G423:G426,$D423:$D426)</f>
        <v>0.82553555893042829</v>
      </c>
      <c r="H427" s="19">
        <f t="shared" si="349"/>
        <v>0.82150874659525752</v>
      </c>
      <c r="I427" s="19">
        <f t="shared" si="349"/>
        <v>0.8747705368657277</v>
      </c>
      <c r="J427" s="19">
        <f t="shared" si="349"/>
        <v>1.0097941191252591</v>
      </c>
      <c r="K427" s="19">
        <f t="shared" si="349"/>
        <v>1.1304504232608654</v>
      </c>
      <c r="L427" s="19">
        <f t="shared" si="349"/>
        <v>1.1755958163432989</v>
      </c>
      <c r="M427" s="19">
        <f t="shared" si="349"/>
        <v>1.2288785505542854</v>
      </c>
      <c r="N427" s="19">
        <f t="shared" si="349"/>
        <v>1.2686022498636089</v>
      </c>
      <c r="O427" s="19">
        <f t="shared" si="349"/>
        <v>1.3251079305558575</v>
      </c>
      <c r="P427" s="19">
        <f t="shared" si="349"/>
        <v>1.3866047189469317</v>
      </c>
      <c r="Q427" s="19">
        <f t="shared" si="349"/>
        <v>1.3686673816614097</v>
      </c>
      <c r="R427" s="19">
        <f t="shared" si="349"/>
        <v>1.3221380076919442</v>
      </c>
      <c r="S427" s="19">
        <f t="shared" si="349"/>
        <v>1.317490099348295</v>
      </c>
      <c r="T427" s="19">
        <f t="shared" si="349"/>
        <v>1.3411511642595855</v>
      </c>
      <c r="U427" s="19">
        <f t="shared" si="349"/>
        <v>1.3700656614756224</v>
      </c>
      <c r="V427" s="19">
        <f t="shared" si="349"/>
        <v>1.4322169040642074</v>
      </c>
      <c r="W427" s="19">
        <f t="shared" si="349"/>
        <v>1.7052861342556522</v>
      </c>
      <c r="X427" s="19">
        <f t="shared" si="349"/>
        <v>1.8523736852141155</v>
      </c>
      <c r="Y427" s="19">
        <f t="shared" si="349"/>
        <v>1.7188443647356764</v>
      </c>
      <c r="Z427" s="19">
        <f t="shared" si="349"/>
        <v>1.501630888505322</v>
      </c>
      <c r="AA427" s="19">
        <f t="shared" si="349"/>
        <v>1.2368514979044929</v>
      </c>
      <c r="AB427" s="19">
        <f t="shared" si="349"/>
        <v>1.020790627252067</v>
      </c>
      <c r="AC427" s="12">
        <f>+SUM(E427:AB427)</f>
        <v>30</v>
      </c>
    </row>
    <row r="428" spans="2:29" x14ac:dyDescent="0.25">
      <c r="B428" s="15">
        <f>+EDATE(B423,1)</f>
        <v>47453</v>
      </c>
      <c r="C428" s="8" t="s">
        <v>45</v>
      </c>
      <c r="D428" s="8">
        <v>20</v>
      </c>
      <c r="E428" s="50">
        <f t="shared" ref="E428:AB428" si="350">+E368</f>
        <v>2.9361257124838391E-2</v>
      </c>
      <c r="F428" s="50">
        <f t="shared" si="350"/>
        <v>2.7692710332229715E-2</v>
      </c>
      <c r="G428" s="50">
        <f t="shared" si="350"/>
        <v>2.6785161397696527E-2</v>
      </c>
      <c r="H428" s="50">
        <f t="shared" si="350"/>
        <v>2.6786989368939883E-2</v>
      </c>
      <c r="I428" s="50">
        <f t="shared" si="350"/>
        <v>2.9135775177511477E-2</v>
      </c>
      <c r="J428" s="50">
        <f t="shared" si="350"/>
        <v>3.4540443856715661E-2</v>
      </c>
      <c r="K428" s="50">
        <f t="shared" si="350"/>
        <v>3.8789035252325646E-2</v>
      </c>
      <c r="L428" s="50">
        <f t="shared" si="350"/>
        <v>3.957865839345593E-2</v>
      </c>
      <c r="M428" s="50">
        <f t="shared" si="350"/>
        <v>4.0957538271781398E-2</v>
      </c>
      <c r="N428" s="50">
        <f t="shared" si="350"/>
        <v>4.2166920044863825E-2</v>
      </c>
      <c r="O428" s="50">
        <f t="shared" si="350"/>
        <v>4.4150374939633218E-2</v>
      </c>
      <c r="P428" s="50">
        <f t="shared" si="350"/>
        <v>4.6294816466469102E-2</v>
      </c>
      <c r="Q428" s="50">
        <f t="shared" si="350"/>
        <v>4.5431875959152102E-2</v>
      </c>
      <c r="R428" s="50">
        <f t="shared" si="350"/>
        <v>4.3879728503346101E-2</v>
      </c>
      <c r="S428" s="50">
        <f t="shared" si="350"/>
        <v>4.4118506624640258E-2</v>
      </c>
      <c r="T428" s="50">
        <f t="shared" si="350"/>
        <v>4.5188432655351718E-2</v>
      </c>
      <c r="U428" s="50">
        <f t="shared" si="350"/>
        <v>4.624302558461979E-2</v>
      </c>
      <c r="V428" s="50">
        <f t="shared" si="350"/>
        <v>4.8247238962955179E-2</v>
      </c>
      <c r="W428" s="50">
        <f t="shared" si="350"/>
        <v>5.7096885328092907E-2</v>
      </c>
      <c r="X428" s="50">
        <f t="shared" si="350"/>
        <v>6.1739938045350239E-2</v>
      </c>
      <c r="Y428" s="50">
        <f t="shared" si="350"/>
        <v>5.7231881517227232E-2</v>
      </c>
      <c r="Z428" s="50">
        <f t="shared" si="350"/>
        <v>5.0129255438435008E-2</v>
      </c>
      <c r="AA428" s="50">
        <f t="shared" si="350"/>
        <v>4.1010488221716553E-2</v>
      </c>
      <c r="AB428" s="50">
        <f t="shared" si="350"/>
        <v>3.34430625326523E-2</v>
      </c>
      <c r="AC428" s="8">
        <f>+SUM(E428:AB428)*D428</f>
        <v>20.000000000000004</v>
      </c>
    </row>
    <row r="429" spans="2:29" x14ac:dyDescent="0.25">
      <c r="B429" s="16"/>
      <c r="C429" s="8" t="s">
        <v>46</v>
      </c>
      <c r="D429" s="8">
        <v>4</v>
      </c>
      <c r="E429" s="50">
        <f t="shared" ref="E429:AB429" si="351">+E369</f>
        <v>3.0659473205105158E-2</v>
      </c>
      <c r="F429" s="50">
        <f t="shared" si="351"/>
        <v>2.8600001140869122E-2</v>
      </c>
      <c r="G429" s="50">
        <f t="shared" si="351"/>
        <v>2.7683858575034276E-2</v>
      </c>
      <c r="H429" s="50">
        <f t="shared" si="351"/>
        <v>2.7537802139610414E-2</v>
      </c>
      <c r="I429" s="50">
        <f t="shared" si="351"/>
        <v>2.8782539770184416E-2</v>
      </c>
      <c r="J429" s="50">
        <f t="shared" si="351"/>
        <v>3.2241585579716119E-2</v>
      </c>
      <c r="K429" s="50">
        <f t="shared" si="351"/>
        <v>3.645312931015221E-2</v>
      </c>
      <c r="L429" s="50">
        <f t="shared" si="351"/>
        <v>3.9012639181609042E-2</v>
      </c>
      <c r="M429" s="50">
        <f t="shared" si="351"/>
        <v>4.1549207589560662E-2</v>
      </c>
      <c r="N429" s="50">
        <f t="shared" si="351"/>
        <v>4.3042516751632572E-2</v>
      </c>
      <c r="O429" s="50">
        <f t="shared" si="351"/>
        <v>4.4973693586955334E-2</v>
      </c>
      <c r="P429" s="50">
        <f t="shared" si="351"/>
        <v>4.6808021710202923E-2</v>
      </c>
      <c r="Q429" s="50">
        <f t="shared" si="351"/>
        <v>4.6383383047344962E-2</v>
      </c>
      <c r="R429" s="50">
        <f t="shared" si="351"/>
        <v>4.4751654806610461E-2</v>
      </c>
      <c r="S429" s="50">
        <f t="shared" si="351"/>
        <v>4.4013077558728637E-2</v>
      </c>
      <c r="T429" s="50">
        <f t="shared" si="351"/>
        <v>4.428856091631931E-2</v>
      </c>
      <c r="U429" s="50">
        <f t="shared" si="351"/>
        <v>4.49735778579251E-2</v>
      </c>
      <c r="V429" s="50">
        <f t="shared" si="351"/>
        <v>4.6933206789217301E-2</v>
      </c>
      <c r="W429" s="50">
        <f t="shared" si="351"/>
        <v>5.6210586428141023E-2</v>
      </c>
      <c r="X429" s="50">
        <f t="shared" si="351"/>
        <v>6.1205656691958259E-2</v>
      </c>
      <c r="Y429" s="50">
        <f t="shared" si="351"/>
        <v>5.7018442088769522E-2</v>
      </c>
      <c r="Z429" s="50">
        <f t="shared" si="351"/>
        <v>4.9896672365740725E-2</v>
      </c>
      <c r="AA429" s="50">
        <f t="shared" si="351"/>
        <v>4.1622868086918119E-2</v>
      </c>
      <c r="AB429" s="50">
        <f t="shared" si="351"/>
        <v>3.5357844821693719E-2</v>
      </c>
      <c r="AC429" s="8">
        <f t="shared" ref="AC429:AC431" si="352">+SUM(E429:AB429)*D429</f>
        <v>3.9999999999999969</v>
      </c>
    </row>
    <row r="430" spans="2:29" x14ac:dyDescent="0.25">
      <c r="B430" s="16"/>
      <c r="C430" s="8" t="s">
        <v>47</v>
      </c>
      <c r="D430" s="8">
        <v>5</v>
      </c>
      <c r="E430" s="50">
        <f t="shared" ref="E430:AB430" si="353">+E370</f>
        <v>3.3281514565353124E-2</v>
      </c>
      <c r="F430" s="50">
        <f t="shared" si="353"/>
        <v>3.1140043873712407E-2</v>
      </c>
      <c r="G430" s="50">
        <f t="shared" si="353"/>
        <v>2.984335106750436E-2</v>
      </c>
      <c r="H430" s="50">
        <f t="shared" si="353"/>
        <v>2.9286927979133532E-2</v>
      </c>
      <c r="I430" s="50">
        <f t="shared" si="353"/>
        <v>2.9138028999542646E-2</v>
      </c>
      <c r="J430" s="50">
        <f t="shared" si="353"/>
        <v>3.0942883559119717E-2</v>
      </c>
      <c r="K430" s="50">
        <f t="shared" si="353"/>
        <v>3.4432484834348992E-2</v>
      </c>
      <c r="L430" s="50">
        <f t="shared" si="353"/>
        <v>3.8305304424032266E-2</v>
      </c>
      <c r="M430" s="50">
        <f t="shared" si="353"/>
        <v>4.1103790742913066E-2</v>
      </c>
      <c r="N430" s="50">
        <f t="shared" si="353"/>
        <v>4.2608444243851212E-2</v>
      </c>
      <c r="O430" s="50">
        <f t="shared" si="353"/>
        <v>4.3914681848814308E-2</v>
      </c>
      <c r="P430" s="50">
        <f t="shared" si="353"/>
        <v>4.5729867165388009E-2</v>
      </c>
      <c r="Q430" s="50">
        <f t="shared" si="353"/>
        <v>4.5741487779353565E-2</v>
      </c>
      <c r="R430" s="50">
        <f t="shared" si="353"/>
        <v>4.4277060725657284E-2</v>
      </c>
      <c r="S430" s="50">
        <f t="shared" si="353"/>
        <v>4.3144199391556254E-2</v>
      </c>
      <c r="T430" s="50">
        <f t="shared" si="353"/>
        <v>4.3279567369281124E-2</v>
      </c>
      <c r="U430" s="50">
        <f t="shared" si="353"/>
        <v>4.4109954506885138E-2</v>
      </c>
      <c r="V430" s="50">
        <f t="shared" si="353"/>
        <v>4.6298728840315946E-2</v>
      </c>
      <c r="W430" s="50">
        <f t="shared" si="353"/>
        <v>5.6176649878816001E-2</v>
      </c>
      <c r="X430" s="50">
        <f t="shared" si="353"/>
        <v>6.2194705000087863E-2</v>
      </c>
      <c r="Y430" s="50">
        <f t="shared" si="353"/>
        <v>5.7928891294023718E-2</v>
      </c>
      <c r="Z430" s="50">
        <f t="shared" si="353"/>
        <v>5.019499221712586E-2</v>
      </c>
      <c r="AA430" s="50">
        <f t="shared" si="353"/>
        <v>4.1853093029906328E-2</v>
      </c>
      <c r="AB430" s="50">
        <f t="shared" si="353"/>
        <v>3.507334666327714E-2</v>
      </c>
      <c r="AC430" s="8">
        <f t="shared" si="352"/>
        <v>4.9999999999999991</v>
      </c>
    </row>
    <row r="431" spans="2:29" x14ac:dyDescent="0.25">
      <c r="B431" s="16"/>
      <c r="C431" s="8" t="s">
        <v>48</v>
      </c>
      <c r="D431" s="8">
        <v>2</v>
      </c>
      <c r="E431" s="50">
        <f t="shared" ref="E431:AB431" si="354">+E371</f>
        <v>3.367503361886829E-2</v>
      </c>
      <c r="F431" s="50">
        <f t="shared" si="354"/>
        <v>3.1245692535415936E-2</v>
      </c>
      <c r="G431" s="50">
        <f t="shared" si="354"/>
        <v>2.9861746203171599E-2</v>
      </c>
      <c r="H431" s="50">
        <f t="shared" si="354"/>
        <v>2.9235019370742008E-2</v>
      </c>
      <c r="I431" s="50">
        <f t="shared" si="354"/>
        <v>3.0186379118294998E-2</v>
      </c>
      <c r="J431" s="50">
        <f t="shared" si="354"/>
        <v>3.3123682717801174E-2</v>
      </c>
      <c r="K431" s="50">
        <f t="shared" si="354"/>
        <v>3.5563630818173868E-2</v>
      </c>
      <c r="L431" s="50">
        <f t="shared" si="354"/>
        <v>3.7375437025807548E-2</v>
      </c>
      <c r="M431" s="50">
        <f t="shared" si="354"/>
        <v>3.9557895894381336E-2</v>
      </c>
      <c r="N431" s="50">
        <f t="shared" si="354"/>
        <v>4.1330002492198488E-2</v>
      </c>
      <c r="O431" s="50">
        <f t="shared" si="354"/>
        <v>4.3273465010057272E-2</v>
      </c>
      <c r="P431" s="50">
        <f t="shared" si="354"/>
        <v>4.5278417057592932E-2</v>
      </c>
      <c r="Q431" s="50">
        <f t="shared" si="354"/>
        <v>4.5765189585786785E-2</v>
      </c>
      <c r="R431" s="50">
        <f t="shared" si="354"/>
        <v>4.421428774797561E-2</v>
      </c>
      <c r="S431" s="50">
        <f t="shared" si="354"/>
        <v>4.3245429527174986E-2</v>
      </c>
      <c r="T431" s="50">
        <f t="shared" si="354"/>
        <v>4.3554999005074702E-2</v>
      </c>
      <c r="U431" s="50">
        <f t="shared" si="354"/>
        <v>4.4435510161992771E-2</v>
      </c>
      <c r="V431" s="50">
        <f t="shared" si="354"/>
        <v>4.717219114348542E-2</v>
      </c>
      <c r="W431" s="50">
        <f t="shared" si="354"/>
        <v>5.6899741232983039E-2</v>
      </c>
      <c r="X431" s="50">
        <f t="shared" si="354"/>
        <v>6.1986738769463187E-2</v>
      </c>
      <c r="Y431" s="50">
        <f t="shared" si="354"/>
        <v>5.7208700429979269E-2</v>
      </c>
      <c r="Z431" s="50">
        <f t="shared" si="354"/>
        <v>4.9339560702577757E-2</v>
      </c>
      <c r="AA431" s="50">
        <f t="shared" si="354"/>
        <v>4.1368944501432053E-2</v>
      </c>
      <c r="AB431" s="50">
        <f t="shared" si="354"/>
        <v>3.5102305329568817E-2</v>
      </c>
      <c r="AC431" s="8">
        <f t="shared" si="352"/>
        <v>1.9999999999999996</v>
      </c>
    </row>
    <row r="432" spans="2:29" x14ac:dyDescent="0.25">
      <c r="B432" s="12"/>
      <c r="C432" s="12" t="s">
        <v>15</v>
      </c>
      <c r="D432" s="12">
        <f>+SUM(D428:D431)</f>
        <v>31</v>
      </c>
      <c r="E432" s="19">
        <f>+SUMPRODUCT(E428:E431,$D428:$D431)</f>
        <v>0.94362067538169059</v>
      </c>
      <c r="F432" s="19">
        <f>+SUMPRODUCT(F428:F431,$D428:$D431)</f>
        <v>0.88644581564746461</v>
      </c>
      <c r="G432" s="19">
        <f t="shared" ref="G432:AB432" si="355">+SUMPRODUCT(G428:G431,$D428:$D431)</f>
        <v>0.85537890999793265</v>
      </c>
      <c r="H432" s="19">
        <f t="shared" si="355"/>
        <v>0.85079567457439098</v>
      </c>
      <c r="I432" s="19">
        <f t="shared" si="355"/>
        <v>0.90390856586527035</v>
      </c>
      <c r="J432" s="19">
        <f t="shared" si="355"/>
        <v>1.0407370026843787</v>
      </c>
      <c r="K432" s="19">
        <f t="shared" si="355"/>
        <v>1.1648829080952143</v>
      </c>
      <c r="L432" s="19">
        <f t="shared" si="355"/>
        <v>1.2139011207673314</v>
      </c>
      <c r="M432" s="19">
        <f t="shared" si="355"/>
        <v>1.2699823412971984</v>
      </c>
      <c r="N432" s="19">
        <f t="shared" si="355"/>
        <v>1.3112106941074599</v>
      </c>
      <c r="O432" s="19">
        <f t="shared" si="355"/>
        <v>1.3690226124046718</v>
      </c>
      <c r="P432" s="19">
        <f t="shared" si="355"/>
        <v>1.4323345861123198</v>
      </c>
      <c r="Q432" s="19">
        <f t="shared" si="355"/>
        <v>1.4144088694407633</v>
      </c>
      <c r="R432" s="19">
        <f t="shared" si="355"/>
        <v>1.3664150684176015</v>
      </c>
      <c r="S432" s="19">
        <f t="shared" si="355"/>
        <v>1.3606342987398512</v>
      </c>
      <c r="T432" s="19">
        <f t="shared" si="355"/>
        <v>1.3844307316288669</v>
      </c>
      <c r="U432" s="19">
        <f t="shared" si="355"/>
        <v>1.4141756159825074</v>
      </c>
      <c r="V432" s="19">
        <f t="shared" si="355"/>
        <v>1.4785156329045233</v>
      </c>
      <c r="W432" s="19">
        <f t="shared" si="355"/>
        <v>1.7614627841344683</v>
      </c>
      <c r="X432" s="19">
        <f t="shared" si="355"/>
        <v>1.9145683902142034</v>
      </c>
      <c r="Y432" s="19">
        <f t="shared" si="355"/>
        <v>1.7767732560297</v>
      </c>
      <c r="Z432" s="19">
        <f t="shared" si="355"/>
        <v>1.5518258807224479</v>
      </c>
      <c r="AA432" s="19">
        <f t="shared" si="355"/>
        <v>1.2787045909343993</v>
      </c>
      <c r="AB432" s="19">
        <f t="shared" si="355"/>
        <v>1.0558639739153441</v>
      </c>
      <c r="AC432" s="12">
        <f>+SUM(E432:AB432)</f>
        <v>30.999999999999996</v>
      </c>
    </row>
    <row r="433" spans="2:29" x14ac:dyDescent="0.25">
      <c r="B433" s="15">
        <f>+EDATE(B428,1)</f>
        <v>47484</v>
      </c>
      <c r="C433" s="8" t="s">
        <v>45</v>
      </c>
      <c r="D433" s="8">
        <v>21</v>
      </c>
      <c r="E433" s="50">
        <f t="shared" ref="E433:AB433" si="356">+E373</f>
        <v>2.9361257124838391E-2</v>
      </c>
      <c r="F433" s="50">
        <f t="shared" si="356"/>
        <v>2.7692710332229715E-2</v>
      </c>
      <c r="G433" s="50">
        <f t="shared" si="356"/>
        <v>2.6785161397696527E-2</v>
      </c>
      <c r="H433" s="50">
        <f t="shared" si="356"/>
        <v>2.6786989368939883E-2</v>
      </c>
      <c r="I433" s="50">
        <f t="shared" si="356"/>
        <v>2.9135775177511477E-2</v>
      </c>
      <c r="J433" s="50">
        <f t="shared" si="356"/>
        <v>3.4540443856715661E-2</v>
      </c>
      <c r="K433" s="50">
        <f t="shared" si="356"/>
        <v>3.8789035252325646E-2</v>
      </c>
      <c r="L433" s="50">
        <f t="shared" si="356"/>
        <v>3.957865839345593E-2</v>
      </c>
      <c r="M433" s="50">
        <f t="shared" si="356"/>
        <v>4.0957538271781398E-2</v>
      </c>
      <c r="N433" s="50">
        <f t="shared" si="356"/>
        <v>4.2166920044863825E-2</v>
      </c>
      <c r="O433" s="50">
        <f t="shared" si="356"/>
        <v>4.4150374939633218E-2</v>
      </c>
      <c r="P433" s="50">
        <f t="shared" si="356"/>
        <v>4.6294816466469102E-2</v>
      </c>
      <c r="Q433" s="50">
        <f t="shared" si="356"/>
        <v>4.5431875959152102E-2</v>
      </c>
      <c r="R433" s="50">
        <f t="shared" si="356"/>
        <v>4.3879728503346101E-2</v>
      </c>
      <c r="S433" s="50">
        <f t="shared" si="356"/>
        <v>4.4118506624640258E-2</v>
      </c>
      <c r="T433" s="50">
        <f t="shared" si="356"/>
        <v>4.5188432655351718E-2</v>
      </c>
      <c r="U433" s="50">
        <f t="shared" si="356"/>
        <v>4.624302558461979E-2</v>
      </c>
      <c r="V433" s="50">
        <f t="shared" si="356"/>
        <v>4.8247238962955179E-2</v>
      </c>
      <c r="W433" s="50">
        <f t="shared" si="356"/>
        <v>5.7096885328092907E-2</v>
      </c>
      <c r="X433" s="50">
        <f t="shared" si="356"/>
        <v>6.1739938045350239E-2</v>
      </c>
      <c r="Y433" s="50">
        <f t="shared" si="356"/>
        <v>5.7231881517227232E-2</v>
      </c>
      <c r="Z433" s="50">
        <f t="shared" si="356"/>
        <v>5.0129255438435008E-2</v>
      </c>
      <c r="AA433" s="50">
        <f t="shared" si="356"/>
        <v>4.1010488221716553E-2</v>
      </c>
      <c r="AB433" s="50">
        <f t="shared" si="356"/>
        <v>3.34430625326523E-2</v>
      </c>
      <c r="AC433" s="8">
        <f>+SUM(E433:AB433)*D433</f>
        <v>21.000000000000004</v>
      </c>
    </row>
    <row r="434" spans="2:29" x14ac:dyDescent="0.25">
      <c r="B434" s="16"/>
      <c r="C434" s="8" t="s">
        <v>46</v>
      </c>
      <c r="D434" s="8">
        <v>4</v>
      </c>
      <c r="E434" s="50">
        <f t="shared" ref="E434:AB434" si="357">+E374</f>
        <v>3.0659473205105158E-2</v>
      </c>
      <c r="F434" s="50">
        <f t="shared" si="357"/>
        <v>2.8600001140869122E-2</v>
      </c>
      <c r="G434" s="50">
        <f t="shared" si="357"/>
        <v>2.7683858575034276E-2</v>
      </c>
      <c r="H434" s="50">
        <f t="shared" si="357"/>
        <v>2.7537802139610414E-2</v>
      </c>
      <c r="I434" s="50">
        <f t="shared" si="357"/>
        <v>2.8782539770184416E-2</v>
      </c>
      <c r="J434" s="50">
        <f t="shared" si="357"/>
        <v>3.2241585579716119E-2</v>
      </c>
      <c r="K434" s="50">
        <f t="shared" si="357"/>
        <v>3.645312931015221E-2</v>
      </c>
      <c r="L434" s="50">
        <f t="shared" si="357"/>
        <v>3.9012639181609042E-2</v>
      </c>
      <c r="M434" s="50">
        <f t="shared" si="357"/>
        <v>4.1549207589560662E-2</v>
      </c>
      <c r="N434" s="50">
        <f t="shared" si="357"/>
        <v>4.3042516751632572E-2</v>
      </c>
      <c r="O434" s="50">
        <f t="shared" si="357"/>
        <v>4.4973693586955334E-2</v>
      </c>
      <c r="P434" s="50">
        <f t="shared" si="357"/>
        <v>4.6808021710202923E-2</v>
      </c>
      <c r="Q434" s="50">
        <f t="shared" si="357"/>
        <v>4.6383383047344962E-2</v>
      </c>
      <c r="R434" s="50">
        <f t="shared" si="357"/>
        <v>4.4751654806610461E-2</v>
      </c>
      <c r="S434" s="50">
        <f t="shared" si="357"/>
        <v>4.4013077558728637E-2</v>
      </c>
      <c r="T434" s="50">
        <f t="shared" si="357"/>
        <v>4.428856091631931E-2</v>
      </c>
      <c r="U434" s="50">
        <f t="shared" si="357"/>
        <v>4.49735778579251E-2</v>
      </c>
      <c r="V434" s="50">
        <f t="shared" si="357"/>
        <v>4.6933206789217301E-2</v>
      </c>
      <c r="W434" s="50">
        <f t="shared" si="357"/>
        <v>5.6210586428141023E-2</v>
      </c>
      <c r="X434" s="50">
        <f t="shared" si="357"/>
        <v>6.1205656691958259E-2</v>
      </c>
      <c r="Y434" s="50">
        <f t="shared" si="357"/>
        <v>5.7018442088769522E-2</v>
      </c>
      <c r="Z434" s="50">
        <f t="shared" si="357"/>
        <v>4.9896672365740725E-2</v>
      </c>
      <c r="AA434" s="50">
        <f t="shared" si="357"/>
        <v>4.1622868086918119E-2</v>
      </c>
      <c r="AB434" s="50">
        <f t="shared" si="357"/>
        <v>3.5357844821693719E-2</v>
      </c>
      <c r="AC434" s="8">
        <f t="shared" ref="AC434:AC436" si="358">+SUM(E434:AB434)*D434</f>
        <v>3.9999999999999969</v>
      </c>
    </row>
    <row r="435" spans="2:29" x14ac:dyDescent="0.25">
      <c r="B435" s="16"/>
      <c r="C435" s="8" t="s">
        <v>47</v>
      </c>
      <c r="D435" s="8">
        <v>4</v>
      </c>
      <c r="E435" s="50">
        <f t="shared" ref="E435:AB435" si="359">+E375</f>
        <v>3.3281514565353124E-2</v>
      </c>
      <c r="F435" s="50">
        <f t="shared" si="359"/>
        <v>3.1140043873712407E-2</v>
      </c>
      <c r="G435" s="50">
        <f t="shared" si="359"/>
        <v>2.984335106750436E-2</v>
      </c>
      <c r="H435" s="50">
        <f t="shared" si="359"/>
        <v>2.9286927979133532E-2</v>
      </c>
      <c r="I435" s="50">
        <f t="shared" si="359"/>
        <v>2.9138028999542646E-2</v>
      </c>
      <c r="J435" s="50">
        <f t="shared" si="359"/>
        <v>3.0942883559119717E-2</v>
      </c>
      <c r="K435" s="50">
        <f t="shared" si="359"/>
        <v>3.4432484834348992E-2</v>
      </c>
      <c r="L435" s="50">
        <f t="shared" si="359"/>
        <v>3.8305304424032266E-2</v>
      </c>
      <c r="M435" s="50">
        <f t="shared" si="359"/>
        <v>4.1103790742913066E-2</v>
      </c>
      <c r="N435" s="50">
        <f t="shared" si="359"/>
        <v>4.2608444243851212E-2</v>
      </c>
      <c r="O435" s="50">
        <f t="shared" si="359"/>
        <v>4.3914681848814308E-2</v>
      </c>
      <c r="P435" s="50">
        <f t="shared" si="359"/>
        <v>4.5729867165388009E-2</v>
      </c>
      <c r="Q435" s="50">
        <f t="shared" si="359"/>
        <v>4.5741487779353565E-2</v>
      </c>
      <c r="R435" s="50">
        <f t="shared" si="359"/>
        <v>4.4277060725657284E-2</v>
      </c>
      <c r="S435" s="50">
        <f t="shared" si="359"/>
        <v>4.3144199391556254E-2</v>
      </c>
      <c r="T435" s="50">
        <f t="shared" si="359"/>
        <v>4.3279567369281124E-2</v>
      </c>
      <c r="U435" s="50">
        <f t="shared" si="359"/>
        <v>4.4109954506885138E-2</v>
      </c>
      <c r="V435" s="50">
        <f t="shared" si="359"/>
        <v>4.6298728840315946E-2</v>
      </c>
      <c r="W435" s="50">
        <f t="shared" si="359"/>
        <v>5.6176649878816001E-2</v>
      </c>
      <c r="X435" s="50">
        <f t="shared" si="359"/>
        <v>6.2194705000087863E-2</v>
      </c>
      <c r="Y435" s="50">
        <f t="shared" si="359"/>
        <v>5.7928891294023718E-2</v>
      </c>
      <c r="Z435" s="50">
        <f t="shared" si="359"/>
        <v>5.019499221712586E-2</v>
      </c>
      <c r="AA435" s="50">
        <f t="shared" si="359"/>
        <v>4.1853093029906328E-2</v>
      </c>
      <c r="AB435" s="50">
        <f t="shared" si="359"/>
        <v>3.507334666327714E-2</v>
      </c>
      <c r="AC435" s="8">
        <f t="shared" si="358"/>
        <v>3.9999999999999991</v>
      </c>
    </row>
    <row r="436" spans="2:29" x14ac:dyDescent="0.25">
      <c r="B436" s="16"/>
      <c r="C436" s="8" t="s">
        <v>48</v>
      </c>
      <c r="D436" s="8">
        <v>2</v>
      </c>
      <c r="E436" s="50">
        <f t="shared" ref="E436:AB436" si="360">+E376</f>
        <v>3.367503361886829E-2</v>
      </c>
      <c r="F436" s="50">
        <f t="shared" si="360"/>
        <v>3.1245692535415936E-2</v>
      </c>
      <c r="G436" s="50">
        <f t="shared" si="360"/>
        <v>2.9861746203171599E-2</v>
      </c>
      <c r="H436" s="50">
        <f t="shared" si="360"/>
        <v>2.9235019370742008E-2</v>
      </c>
      <c r="I436" s="50">
        <f t="shared" si="360"/>
        <v>3.0186379118294998E-2</v>
      </c>
      <c r="J436" s="50">
        <f t="shared" si="360"/>
        <v>3.3123682717801174E-2</v>
      </c>
      <c r="K436" s="50">
        <f t="shared" si="360"/>
        <v>3.5563630818173868E-2</v>
      </c>
      <c r="L436" s="50">
        <f t="shared" si="360"/>
        <v>3.7375437025807548E-2</v>
      </c>
      <c r="M436" s="50">
        <f t="shared" si="360"/>
        <v>3.9557895894381336E-2</v>
      </c>
      <c r="N436" s="50">
        <f t="shared" si="360"/>
        <v>4.1330002492198488E-2</v>
      </c>
      <c r="O436" s="50">
        <f t="shared" si="360"/>
        <v>4.3273465010057272E-2</v>
      </c>
      <c r="P436" s="50">
        <f t="shared" si="360"/>
        <v>4.5278417057592932E-2</v>
      </c>
      <c r="Q436" s="50">
        <f t="shared" si="360"/>
        <v>4.5765189585786785E-2</v>
      </c>
      <c r="R436" s="50">
        <f t="shared" si="360"/>
        <v>4.421428774797561E-2</v>
      </c>
      <c r="S436" s="50">
        <f t="shared" si="360"/>
        <v>4.3245429527174986E-2</v>
      </c>
      <c r="T436" s="50">
        <f t="shared" si="360"/>
        <v>4.3554999005074702E-2</v>
      </c>
      <c r="U436" s="50">
        <f t="shared" si="360"/>
        <v>4.4435510161992771E-2</v>
      </c>
      <c r="V436" s="50">
        <f t="shared" si="360"/>
        <v>4.717219114348542E-2</v>
      </c>
      <c r="W436" s="50">
        <f t="shared" si="360"/>
        <v>5.6899741232983039E-2</v>
      </c>
      <c r="X436" s="50">
        <f t="shared" si="360"/>
        <v>6.1986738769463187E-2</v>
      </c>
      <c r="Y436" s="50">
        <f t="shared" si="360"/>
        <v>5.7208700429979269E-2</v>
      </c>
      <c r="Z436" s="50">
        <f t="shared" si="360"/>
        <v>4.9339560702577757E-2</v>
      </c>
      <c r="AA436" s="50">
        <f t="shared" si="360"/>
        <v>4.1368944501432053E-2</v>
      </c>
      <c r="AB436" s="50">
        <f t="shared" si="360"/>
        <v>3.5102305329568817E-2</v>
      </c>
      <c r="AC436" s="8">
        <f t="shared" si="358"/>
        <v>1.9999999999999996</v>
      </c>
    </row>
    <row r="437" spans="2:29" x14ac:dyDescent="0.25">
      <c r="B437" s="12"/>
      <c r="C437" s="12" t="s">
        <v>15</v>
      </c>
      <c r="D437" s="12">
        <f>+SUM(D433:D436)</f>
        <v>31</v>
      </c>
      <c r="E437" s="19">
        <f>+SUMPRODUCT(E433:E436,$D433:$D436)</f>
        <v>0.93970041794117598</v>
      </c>
      <c r="F437" s="19">
        <f>+SUMPRODUCT(F433:F436,$D433:$D436)</f>
        <v>0.88299848210598197</v>
      </c>
      <c r="G437" s="19">
        <f t="shared" ref="G437:AB437" si="361">+SUMPRODUCT(G433:G436,$D433:$D436)</f>
        <v>0.85232072032812478</v>
      </c>
      <c r="H437" s="19">
        <f t="shared" si="361"/>
        <v>0.84829573596419738</v>
      </c>
      <c r="I437" s="19">
        <f t="shared" si="361"/>
        <v>0.90390631204323935</v>
      </c>
      <c r="J437" s="19">
        <f t="shared" si="361"/>
        <v>1.0443345629819747</v>
      </c>
      <c r="K437" s="19">
        <f t="shared" si="361"/>
        <v>1.1692394585131909</v>
      </c>
      <c r="L437" s="19">
        <f t="shared" si="361"/>
        <v>1.215174474736755</v>
      </c>
      <c r="M437" s="19">
        <f t="shared" si="361"/>
        <v>1.2698360888260669</v>
      </c>
      <c r="N437" s="19">
        <f t="shared" si="361"/>
        <v>1.3107691699084727</v>
      </c>
      <c r="O437" s="19">
        <f t="shared" si="361"/>
        <v>1.3692583054954905</v>
      </c>
      <c r="P437" s="19">
        <f t="shared" si="361"/>
        <v>1.4328995354134009</v>
      </c>
      <c r="Q437" s="19">
        <f t="shared" si="361"/>
        <v>1.4140992576205618</v>
      </c>
      <c r="R437" s="19">
        <f t="shared" si="361"/>
        <v>1.3660177361952903</v>
      </c>
      <c r="S437" s="19">
        <f t="shared" si="361"/>
        <v>1.3616086059729351</v>
      </c>
      <c r="T437" s="19">
        <f t="shared" si="361"/>
        <v>1.3863395969149375</v>
      </c>
      <c r="U437" s="19">
        <f t="shared" si="361"/>
        <v>1.4163086870602422</v>
      </c>
      <c r="V437" s="19">
        <f t="shared" si="361"/>
        <v>1.4804641430271626</v>
      </c>
      <c r="W437" s="19">
        <f t="shared" si="361"/>
        <v>1.7623830195837451</v>
      </c>
      <c r="X437" s="19">
        <f t="shared" si="361"/>
        <v>1.914113623259466</v>
      </c>
      <c r="Y437" s="19">
        <f t="shared" si="361"/>
        <v>1.7760762462529034</v>
      </c>
      <c r="Z437" s="19">
        <f t="shared" si="361"/>
        <v>1.5517601439437572</v>
      </c>
      <c r="AA437" s="19">
        <f t="shared" si="361"/>
        <v>1.2778619861262095</v>
      </c>
      <c r="AB437" s="19">
        <f t="shared" si="361"/>
        <v>1.0542336897847193</v>
      </c>
      <c r="AC437" s="12">
        <f>+SUM(E437:AB437)</f>
        <v>30.999999999999996</v>
      </c>
    </row>
    <row r="438" spans="2:29" x14ac:dyDescent="0.25">
      <c r="B438" s="15">
        <f>+EDATE(B433,1)</f>
        <v>47515</v>
      </c>
      <c r="C438" s="8" t="s">
        <v>45</v>
      </c>
      <c r="D438" s="8">
        <v>20</v>
      </c>
      <c r="E438" s="50">
        <f t="shared" ref="E438:AB438" si="362">+E378</f>
        <v>2.9361257124838391E-2</v>
      </c>
      <c r="F438" s="50">
        <f t="shared" si="362"/>
        <v>2.7692710332229715E-2</v>
      </c>
      <c r="G438" s="50">
        <f t="shared" si="362"/>
        <v>2.6785161397696527E-2</v>
      </c>
      <c r="H438" s="50">
        <f t="shared" si="362"/>
        <v>2.6786989368939883E-2</v>
      </c>
      <c r="I438" s="50">
        <f t="shared" si="362"/>
        <v>2.9135775177511477E-2</v>
      </c>
      <c r="J438" s="50">
        <f t="shared" si="362"/>
        <v>3.4540443856715661E-2</v>
      </c>
      <c r="K438" s="50">
        <f t="shared" si="362"/>
        <v>3.8789035252325646E-2</v>
      </c>
      <c r="L438" s="50">
        <f t="shared" si="362"/>
        <v>3.957865839345593E-2</v>
      </c>
      <c r="M438" s="50">
        <f t="shared" si="362"/>
        <v>4.0957538271781398E-2</v>
      </c>
      <c r="N438" s="50">
        <f t="shared" si="362"/>
        <v>4.2166920044863825E-2</v>
      </c>
      <c r="O438" s="50">
        <f t="shared" si="362"/>
        <v>4.4150374939633218E-2</v>
      </c>
      <c r="P438" s="50">
        <f t="shared" si="362"/>
        <v>4.6294816466469102E-2</v>
      </c>
      <c r="Q438" s="50">
        <f t="shared" si="362"/>
        <v>4.5431875959152102E-2</v>
      </c>
      <c r="R438" s="50">
        <f t="shared" si="362"/>
        <v>4.3879728503346101E-2</v>
      </c>
      <c r="S438" s="50">
        <f t="shared" si="362"/>
        <v>4.4118506624640258E-2</v>
      </c>
      <c r="T438" s="50">
        <f t="shared" si="362"/>
        <v>4.5188432655351718E-2</v>
      </c>
      <c r="U438" s="50">
        <f t="shared" si="362"/>
        <v>4.624302558461979E-2</v>
      </c>
      <c r="V438" s="50">
        <f t="shared" si="362"/>
        <v>4.8247238962955179E-2</v>
      </c>
      <c r="W438" s="50">
        <f t="shared" si="362"/>
        <v>5.7096885328092907E-2</v>
      </c>
      <c r="X438" s="50">
        <f t="shared" si="362"/>
        <v>6.1739938045350239E-2</v>
      </c>
      <c r="Y438" s="50">
        <f t="shared" si="362"/>
        <v>5.7231881517227232E-2</v>
      </c>
      <c r="Z438" s="50">
        <f t="shared" si="362"/>
        <v>5.0129255438435008E-2</v>
      </c>
      <c r="AA438" s="50">
        <f t="shared" si="362"/>
        <v>4.1010488221716553E-2</v>
      </c>
      <c r="AB438" s="50">
        <f t="shared" si="362"/>
        <v>3.34430625326523E-2</v>
      </c>
      <c r="AC438" s="8">
        <f>+SUM(E438:AB438)*D438</f>
        <v>20.000000000000004</v>
      </c>
    </row>
    <row r="439" spans="2:29" x14ac:dyDescent="0.25">
      <c r="B439" s="16"/>
      <c r="C439" s="8" t="s">
        <v>46</v>
      </c>
      <c r="D439" s="8">
        <v>4</v>
      </c>
      <c r="E439" s="50">
        <f t="shared" ref="E439:AB439" si="363">+E379</f>
        <v>3.0659473205105158E-2</v>
      </c>
      <c r="F439" s="50">
        <f t="shared" si="363"/>
        <v>2.8600001140869122E-2</v>
      </c>
      <c r="G439" s="50">
        <f t="shared" si="363"/>
        <v>2.7683858575034276E-2</v>
      </c>
      <c r="H439" s="50">
        <f t="shared" si="363"/>
        <v>2.7537802139610414E-2</v>
      </c>
      <c r="I439" s="50">
        <f t="shared" si="363"/>
        <v>2.8782539770184416E-2</v>
      </c>
      <c r="J439" s="50">
        <f t="shared" si="363"/>
        <v>3.2241585579716119E-2</v>
      </c>
      <c r="K439" s="50">
        <f t="shared" si="363"/>
        <v>3.645312931015221E-2</v>
      </c>
      <c r="L439" s="50">
        <f t="shared" si="363"/>
        <v>3.9012639181609042E-2</v>
      </c>
      <c r="M439" s="50">
        <f t="shared" si="363"/>
        <v>4.1549207589560662E-2</v>
      </c>
      <c r="N439" s="50">
        <f t="shared" si="363"/>
        <v>4.3042516751632572E-2</v>
      </c>
      <c r="O439" s="50">
        <f t="shared" si="363"/>
        <v>4.4973693586955334E-2</v>
      </c>
      <c r="P439" s="50">
        <f t="shared" si="363"/>
        <v>4.6808021710202923E-2</v>
      </c>
      <c r="Q439" s="50">
        <f t="shared" si="363"/>
        <v>4.6383383047344962E-2</v>
      </c>
      <c r="R439" s="50">
        <f t="shared" si="363"/>
        <v>4.4751654806610461E-2</v>
      </c>
      <c r="S439" s="50">
        <f t="shared" si="363"/>
        <v>4.4013077558728637E-2</v>
      </c>
      <c r="T439" s="50">
        <f t="shared" si="363"/>
        <v>4.428856091631931E-2</v>
      </c>
      <c r="U439" s="50">
        <f t="shared" si="363"/>
        <v>4.49735778579251E-2</v>
      </c>
      <c r="V439" s="50">
        <f t="shared" si="363"/>
        <v>4.6933206789217301E-2</v>
      </c>
      <c r="W439" s="50">
        <f t="shared" si="363"/>
        <v>5.6210586428141023E-2</v>
      </c>
      <c r="X439" s="50">
        <f t="shared" si="363"/>
        <v>6.1205656691958259E-2</v>
      </c>
      <c r="Y439" s="50">
        <f t="shared" si="363"/>
        <v>5.7018442088769522E-2</v>
      </c>
      <c r="Z439" s="50">
        <f t="shared" si="363"/>
        <v>4.9896672365740725E-2</v>
      </c>
      <c r="AA439" s="50">
        <f t="shared" si="363"/>
        <v>4.1622868086918119E-2</v>
      </c>
      <c r="AB439" s="50">
        <f t="shared" si="363"/>
        <v>3.5357844821693719E-2</v>
      </c>
      <c r="AC439" s="8">
        <f t="shared" ref="AC439:AC441" si="364">+SUM(E439:AB439)*D439</f>
        <v>3.9999999999999969</v>
      </c>
    </row>
    <row r="440" spans="2:29" x14ac:dyDescent="0.25">
      <c r="B440" s="16"/>
      <c r="C440" s="8" t="s">
        <v>47</v>
      </c>
      <c r="D440" s="8">
        <v>4</v>
      </c>
      <c r="E440" s="50">
        <f t="shared" ref="E440:AB440" si="365">+E380</f>
        <v>3.3281514565353124E-2</v>
      </c>
      <c r="F440" s="50">
        <f t="shared" si="365"/>
        <v>3.1140043873712407E-2</v>
      </c>
      <c r="G440" s="50">
        <f t="shared" si="365"/>
        <v>2.984335106750436E-2</v>
      </c>
      <c r="H440" s="50">
        <f t="shared" si="365"/>
        <v>2.9286927979133532E-2</v>
      </c>
      <c r="I440" s="50">
        <f t="shared" si="365"/>
        <v>2.9138028999542646E-2</v>
      </c>
      <c r="J440" s="50">
        <f t="shared" si="365"/>
        <v>3.0942883559119717E-2</v>
      </c>
      <c r="K440" s="50">
        <f t="shared" si="365"/>
        <v>3.4432484834348992E-2</v>
      </c>
      <c r="L440" s="50">
        <f t="shared" si="365"/>
        <v>3.8305304424032266E-2</v>
      </c>
      <c r="M440" s="50">
        <f t="shared" si="365"/>
        <v>4.1103790742913066E-2</v>
      </c>
      <c r="N440" s="50">
        <f t="shared" si="365"/>
        <v>4.2608444243851212E-2</v>
      </c>
      <c r="O440" s="50">
        <f t="shared" si="365"/>
        <v>4.3914681848814308E-2</v>
      </c>
      <c r="P440" s="50">
        <f t="shared" si="365"/>
        <v>4.5729867165388009E-2</v>
      </c>
      <c r="Q440" s="50">
        <f t="shared" si="365"/>
        <v>4.5741487779353565E-2</v>
      </c>
      <c r="R440" s="50">
        <f t="shared" si="365"/>
        <v>4.4277060725657284E-2</v>
      </c>
      <c r="S440" s="50">
        <f t="shared" si="365"/>
        <v>4.3144199391556254E-2</v>
      </c>
      <c r="T440" s="50">
        <f t="shared" si="365"/>
        <v>4.3279567369281124E-2</v>
      </c>
      <c r="U440" s="50">
        <f t="shared" si="365"/>
        <v>4.4109954506885138E-2</v>
      </c>
      <c r="V440" s="50">
        <f t="shared" si="365"/>
        <v>4.6298728840315946E-2</v>
      </c>
      <c r="W440" s="50">
        <f t="shared" si="365"/>
        <v>5.6176649878816001E-2</v>
      </c>
      <c r="X440" s="50">
        <f t="shared" si="365"/>
        <v>6.2194705000087863E-2</v>
      </c>
      <c r="Y440" s="50">
        <f t="shared" si="365"/>
        <v>5.7928891294023718E-2</v>
      </c>
      <c r="Z440" s="50">
        <f t="shared" si="365"/>
        <v>5.019499221712586E-2</v>
      </c>
      <c r="AA440" s="50">
        <f t="shared" si="365"/>
        <v>4.1853093029906328E-2</v>
      </c>
      <c r="AB440" s="50">
        <f t="shared" si="365"/>
        <v>3.507334666327714E-2</v>
      </c>
      <c r="AC440" s="8">
        <f t="shared" si="364"/>
        <v>3.9999999999999991</v>
      </c>
    </row>
    <row r="441" spans="2:29" x14ac:dyDescent="0.25">
      <c r="B441" s="16"/>
      <c r="C441" s="8" t="s">
        <v>48</v>
      </c>
      <c r="D441" s="8">
        <v>0</v>
      </c>
      <c r="E441" s="50">
        <f t="shared" ref="E441:AB441" si="366">+E381</f>
        <v>3.367503361886829E-2</v>
      </c>
      <c r="F441" s="50">
        <f t="shared" si="366"/>
        <v>3.1245692535415936E-2</v>
      </c>
      <c r="G441" s="50">
        <f t="shared" si="366"/>
        <v>2.9861746203171599E-2</v>
      </c>
      <c r="H441" s="50">
        <f t="shared" si="366"/>
        <v>2.9235019370742008E-2</v>
      </c>
      <c r="I441" s="50">
        <f t="shared" si="366"/>
        <v>3.0186379118294998E-2</v>
      </c>
      <c r="J441" s="50">
        <f t="shared" si="366"/>
        <v>3.3123682717801174E-2</v>
      </c>
      <c r="K441" s="50">
        <f t="shared" si="366"/>
        <v>3.5563630818173868E-2</v>
      </c>
      <c r="L441" s="50">
        <f t="shared" si="366"/>
        <v>3.7375437025807548E-2</v>
      </c>
      <c r="M441" s="50">
        <f t="shared" si="366"/>
        <v>3.9557895894381336E-2</v>
      </c>
      <c r="N441" s="50">
        <f t="shared" si="366"/>
        <v>4.1330002492198488E-2</v>
      </c>
      <c r="O441" s="50">
        <f t="shared" si="366"/>
        <v>4.3273465010057272E-2</v>
      </c>
      <c r="P441" s="50">
        <f t="shared" si="366"/>
        <v>4.5278417057592932E-2</v>
      </c>
      <c r="Q441" s="50">
        <f t="shared" si="366"/>
        <v>4.5765189585786785E-2</v>
      </c>
      <c r="R441" s="50">
        <f t="shared" si="366"/>
        <v>4.421428774797561E-2</v>
      </c>
      <c r="S441" s="50">
        <f t="shared" si="366"/>
        <v>4.3245429527174986E-2</v>
      </c>
      <c r="T441" s="50">
        <f t="shared" si="366"/>
        <v>4.3554999005074702E-2</v>
      </c>
      <c r="U441" s="50">
        <f t="shared" si="366"/>
        <v>4.4435510161992771E-2</v>
      </c>
      <c r="V441" s="50">
        <f t="shared" si="366"/>
        <v>4.717219114348542E-2</v>
      </c>
      <c r="W441" s="50">
        <f t="shared" si="366"/>
        <v>5.6899741232983039E-2</v>
      </c>
      <c r="X441" s="50">
        <f t="shared" si="366"/>
        <v>6.1986738769463187E-2</v>
      </c>
      <c r="Y441" s="50">
        <f t="shared" si="366"/>
        <v>5.7208700429979269E-2</v>
      </c>
      <c r="Z441" s="50">
        <f t="shared" si="366"/>
        <v>4.9339560702577757E-2</v>
      </c>
      <c r="AA441" s="50">
        <f t="shared" si="366"/>
        <v>4.1368944501432053E-2</v>
      </c>
      <c r="AB441" s="50">
        <f t="shared" si="366"/>
        <v>3.5102305329568817E-2</v>
      </c>
      <c r="AC441" s="8">
        <f t="shared" si="364"/>
        <v>0</v>
      </c>
    </row>
    <row r="442" spans="2:29" x14ac:dyDescent="0.25">
      <c r="B442" s="12"/>
      <c r="C442" s="12" t="s">
        <v>15</v>
      </c>
      <c r="D442" s="12">
        <f>+SUM(D438:D441)</f>
        <v>28</v>
      </c>
      <c r="E442" s="19">
        <f>+SUMPRODUCT(E438:E441,$D438:$D441)</f>
        <v>0.84298909357860086</v>
      </c>
      <c r="F442" s="19">
        <f>+SUMPRODUCT(F438:F441,$D438:$D441)</f>
        <v>0.79281438670292037</v>
      </c>
      <c r="G442" s="19">
        <f t="shared" ref="G442:AB442" si="367">+SUMPRODUCT(G438:G441,$D438:$D441)</f>
        <v>0.76581206652408507</v>
      </c>
      <c r="H442" s="19">
        <f t="shared" si="367"/>
        <v>0.76303870785377348</v>
      </c>
      <c r="I442" s="19">
        <f t="shared" si="367"/>
        <v>0.81439777862913776</v>
      </c>
      <c r="J442" s="19">
        <f t="shared" si="367"/>
        <v>0.94354675368965668</v>
      </c>
      <c r="K442" s="19">
        <f t="shared" si="367"/>
        <v>1.0593231616245178</v>
      </c>
      <c r="L442" s="19">
        <f t="shared" si="367"/>
        <v>1.1008449422916837</v>
      </c>
      <c r="M442" s="19">
        <f t="shared" si="367"/>
        <v>1.1497627587655228</v>
      </c>
      <c r="N442" s="19">
        <f t="shared" si="367"/>
        <v>1.1859422448792118</v>
      </c>
      <c r="O442" s="19">
        <f t="shared" si="367"/>
        <v>1.238561000535743</v>
      </c>
      <c r="P442" s="19">
        <f t="shared" si="367"/>
        <v>1.2960478848317458</v>
      </c>
      <c r="Q442" s="19">
        <f t="shared" si="367"/>
        <v>1.2771370024898361</v>
      </c>
      <c r="R442" s="19">
        <f t="shared" si="367"/>
        <v>1.2337094321959929</v>
      </c>
      <c r="S442" s="19">
        <f t="shared" si="367"/>
        <v>1.2309992402939449</v>
      </c>
      <c r="T442" s="19">
        <f t="shared" si="367"/>
        <v>1.2540411662494362</v>
      </c>
      <c r="U442" s="19">
        <f t="shared" si="367"/>
        <v>1.2811946411516368</v>
      </c>
      <c r="V442" s="19">
        <f t="shared" si="367"/>
        <v>1.3378725217772365</v>
      </c>
      <c r="W442" s="19">
        <f t="shared" si="367"/>
        <v>1.5914866517896862</v>
      </c>
      <c r="X442" s="19">
        <f t="shared" si="367"/>
        <v>1.7284002076751892</v>
      </c>
      <c r="Y442" s="19">
        <f t="shared" si="367"/>
        <v>1.6044269638757178</v>
      </c>
      <c r="Z442" s="19">
        <f t="shared" si="367"/>
        <v>1.4029517671001666</v>
      </c>
      <c r="AA442" s="19">
        <f t="shared" si="367"/>
        <v>1.1541136089016288</v>
      </c>
      <c r="AB442" s="19">
        <f t="shared" si="367"/>
        <v>0.95058601659292941</v>
      </c>
      <c r="AC442" s="12">
        <f>+SUM(E442:AB442)</f>
        <v>27.999999999999996</v>
      </c>
    </row>
    <row r="443" spans="2:29" x14ac:dyDescent="0.25">
      <c r="B443" s="15">
        <f>+EDATE(B438,1)</f>
        <v>47543</v>
      </c>
      <c r="C443" s="8" t="s">
        <v>45</v>
      </c>
      <c r="D443" s="8">
        <v>20</v>
      </c>
      <c r="E443" s="50">
        <f t="shared" ref="E443:AB443" si="368">+E383</f>
        <v>2.9361257124838391E-2</v>
      </c>
      <c r="F443" s="50">
        <f t="shared" si="368"/>
        <v>2.7692710332229715E-2</v>
      </c>
      <c r="G443" s="50">
        <f t="shared" si="368"/>
        <v>2.6785161397696527E-2</v>
      </c>
      <c r="H443" s="50">
        <f t="shared" si="368"/>
        <v>2.6786989368939883E-2</v>
      </c>
      <c r="I443" s="50">
        <f t="shared" si="368"/>
        <v>2.9135775177511477E-2</v>
      </c>
      <c r="J443" s="50">
        <f t="shared" si="368"/>
        <v>3.4540443856715661E-2</v>
      </c>
      <c r="K443" s="50">
        <f t="shared" si="368"/>
        <v>3.8789035252325646E-2</v>
      </c>
      <c r="L443" s="50">
        <f t="shared" si="368"/>
        <v>3.957865839345593E-2</v>
      </c>
      <c r="M443" s="50">
        <f t="shared" si="368"/>
        <v>4.0957538271781398E-2</v>
      </c>
      <c r="N443" s="50">
        <f t="shared" si="368"/>
        <v>4.2166920044863825E-2</v>
      </c>
      <c r="O443" s="50">
        <f t="shared" si="368"/>
        <v>4.4150374939633218E-2</v>
      </c>
      <c r="P443" s="50">
        <f t="shared" si="368"/>
        <v>4.6294816466469102E-2</v>
      </c>
      <c r="Q443" s="50">
        <f t="shared" si="368"/>
        <v>4.5431875959152102E-2</v>
      </c>
      <c r="R443" s="50">
        <f t="shared" si="368"/>
        <v>4.3879728503346101E-2</v>
      </c>
      <c r="S443" s="50">
        <f t="shared" si="368"/>
        <v>4.4118506624640258E-2</v>
      </c>
      <c r="T443" s="50">
        <f t="shared" si="368"/>
        <v>4.5188432655351718E-2</v>
      </c>
      <c r="U443" s="50">
        <f t="shared" si="368"/>
        <v>4.624302558461979E-2</v>
      </c>
      <c r="V443" s="50">
        <f t="shared" si="368"/>
        <v>4.8247238962955179E-2</v>
      </c>
      <c r="W443" s="50">
        <f t="shared" si="368"/>
        <v>5.7096885328092907E-2</v>
      </c>
      <c r="X443" s="50">
        <f t="shared" si="368"/>
        <v>6.1739938045350239E-2</v>
      </c>
      <c r="Y443" s="50">
        <f t="shared" si="368"/>
        <v>5.7231881517227232E-2</v>
      </c>
      <c r="Z443" s="50">
        <f t="shared" si="368"/>
        <v>5.0129255438435008E-2</v>
      </c>
      <c r="AA443" s="50">
        <f t="shared" si="368"/>
        <v>4.1010488221716553E-2</v>
      </c>
      <c r="AB443" s="50">
        <f t="shared" si="368"/>
        <v>3.34430625326523E-2</v>
      </c>
      <c r="AC443" s="8">
        <f>+SUM(E443:AB443)*D443</f>
        <v>20.000000000000004</v>
      </c>
    </row>
    <row r="444" spans="2:29" x14ac:dyDescent="0.25">
      <c r="B444" s="16"/>
      <c r="C444" s="8" t="s">
        <v>46</v>
      </c>
      <c r="D444" s="8">
        <v>5</v>
      </c>
      <c r="E444" s="50">
        <f t="shared" ref="E444:AB444" si="369">+E384</f>
        <v>3.0659473205105158E-2</v>
      </c>
      <c r="F444" s="50">
        <f t="shared" si="369"/>
        <v>2.8600001140869122E-2</v>
      </c>
      <c r="G444" s="50">
        <f t="shared" si="369"/>
        <v>2.7683858575034276E-2</v>
      </c>
      <c r="H444" s="50">
        <f t="shared" si="369"/>
        <v>2.7537802139610414E-2</v>
      </c>
      <c r="I444" s="50">
        <f t="shared" si="369"/>
        <v>2.8782539770184416E-2</v>
      </c>
      <c r="J444" s="50">
        <f t="shared" si="369"/>
        <v>3.2241585579716119E-2</v>
      </c>
      <c r="K444" s="50">
        <f t="shared" si="369"/>
        <v>3.645312931015221E-2</v>
      </c>
      <c r="L444" s="50">
        <f t="shared" si="369"/>
        <v>3.9012639181609042E-2</v>
      </c>
      <c r="M444" s="50">
        <f t="shared" si="369"/>
        <v>4.1549207589560662E-2</v>
      </c>
      <c r="N444" s="50">
        <f t="shared" si="369"/>
        <v>4.3042516751632572E-2</v>
      </c>
      <c r="O444" s="50">
        <f t="shared" si="369"/>
        <v>4.4973693586955334E-2</v>
      </c>
      <c r="P444" s="50">
        <f t="shared" si="369"/>
        <v>4.6808021710202923E-2</v>
      </c>
      <c r="Q444" s="50">
        <f t="shared" si="369"/>
        <v>4.6383383047344962E-2</v>
      </c>
      <c r="R444" s="50">
        <f t="shared" si="369"/>
        <v>4.4751654806610461E-2</v>
      </c>
      <c r="S444" s="50">
        <f t="shared" si="369"/>
        <v>4.4013077558728637E-2</v>
      </c>
      <c r="T444" s="50">
        <f t="shared" si="369"/>
        <v>4.428856091631931E-2</v>
      </c>
      <c r="U444" s="50">
        <f t="shared" si="369"/>
        <v>4.49735778579251E-2</v>
      </c>
      <c r="V444" s="50">
        <f t="shared" si="369"/>
        <v>4.6933206789217301E-2</v>
      </c>
      <c r="W444" s="50">
        <f t="shared" si="369"/>
        <v>5.6210586428141023E-2</v>
      </c>
      <c r="X444" s="50">
        <f t="shared" si="369"/>
        <v>6.1205656691958259E-2</v>
      </c>
      <c r="Y444" s="50">
        <f t="shared" si="369"/>
        <v>5.7018442088769522E-2</v>
      </c>
      <c r="Z444" s="50">
        <f t="shared" si="369"/>
        <v>4.9896672365740725E-2</v>
      </c>
      <c r="AA444" s="50">
        <f t="shared" si="369"/>
        <v>4.1622868086918119E-2</v>
      </c>
      <c r="AB444" s="50">
        <f t="shared" si="369"/>
        <v>3.5357844821693719E-2</v>
      </c>
      <c r="AC444" s="8">
        <f t="shared" ref="AC444:AC446" si="370">+SUM(E444:AB444)*D444</f>
        <v>4.9999999999999964</v>
      </c>
    </row>
    <row r="445" spans="2:29" x14ac:dyDescent="0.25">
      <c r="B445" s="16"/>
      <c r="C445" s="8" t="s">
        <v>47</v>
      </c>
      <c r="D445" s="8">
        <v>5</v>
      </c>
      <c r="E445" s="50">
        <f t="shared" ref="E445:AB445" si="371">+E385</f>
        <v>3.3281514565353124E-2</v>
      </c>
      <c r="F445" s="50">
        <f t="shared" si="371"/>
        <v>3.1140043873712407E-2</v>
      </c>
      <c r="G445" s="50">
        <f t="shared" si="371"/>
        <v>2.984335106750436E-2</v>
      </c>
      <c r="H445" s="50">
        <f t="shared" si="371"/>
        <v>2.9286927979133532E-2</v>
      </c>
      <c r="I445" s="50">
        <f t="shared" si="371"/>
        <v>2.9138028999542646E-2</v>
      </c>
      <c r="J445" s="50">
        <f t="shared" si="371"/>
        <v>3.0942883559119717E-2</v>
      </c>
      <c r="K445" s="50">
        <f t="shared" si="371"/>
        <v>3.4432484834348992E-2</v>
      </c>
      <c r="L445" s="50">
        <f t="shared" si="371"/>
        <v>3.8305304424032266E-2</v>
      </c>
      <c r="M445" s="50">
        <f t="shared" si="371"/>
        <v>4.1103790742913066E-2</v>
      </c>
      <c r="N445" s="50">
        <f t="shared" si="371"/>
        <v>4.2608444243851212E-2</v>
      </c>
      <c r="O445" s="50">
        <f t="shared" si="371"/>
        <v>4.3914681848814308E-2</v>
      </c>
      <c r="P445" s="50">
        <f t="shared" si="371"/>
        <v>4.5729867165388009E-2</v>
      </c>
      <c r="Q445" s="50">
        <f t="shared" si="371"/>
        <v>4.5741487779353565E-2</v>
      </c>
      <c r="R445" s="50">
        <f t="shared" si="371"/>
        <v>4.4277060725657284E-2</v>
      </c>
      <c r="S445" s="50">
        <f t="shared" si="371"/>
        <v>4.3144199391556254E-2</v>
      </c>
      <c r="T445" s="50">
        <f t="shared" si="371"/>
        <v>4.3279567369281124E-2</v>
      </c>
      <c r="U445" s="50">
        <f t="shared" si="371"/>
        <v>4.4109954506885138E-2</v>
      </c>
      <c r="V445" s="50">
        <f t="shared" si="371"/>
        <v>4.6298728840315946E-2</v>
      </c>
      <c r="W445" s="50">
        <f t="shared" si="371"/>
        <v>5.6176649878816001E-2</v>
      </c>
      <c r="X445" s="50">
        <f t="shared" si="371"/>
        <v>6.2194705000087863E-2</v>
      </c>
      <c r="Y445" s="50">
        <f t="shared" si="371"/>
        <v>5.7928891294023718E-2</v>
      </c>
      <c r="Z445" s="50">
        <f t="shared" si="371"/>
        <v>5.019499221712586E-2</v>
      </c>
      <c r="AA445" s="50">
        <f t="shared" si="371"/>
        <v>4.1853093029906328E-2</v>
      </c>
      <c r="AB445" s="50">
        <f t="shared" si="371"/>
        <v>3.507334666327714E-2</v>
      </c>
      <c r="AC445" s="8">
        <f t="shared" si="370"/>
        <v>4.9999999999999991</v>
      </c>
    </row>
    <row r="446" spans="2:29" x14ac:dyDescent="0.25">
      <c r="B446" s="16"/>
      <c r="C446" s="8" t="s">
        <v>48</v>
      </c>
      <c r="D446" s="8">
        <v>1</v>
      </c>
      <c r="E446" s="50">
        <f t="shared" ref="E446:AB446" si="372">+E386</f>
        <v>3.367503361886829E-2</v>
      </c>
      <c r="F446" s="50">
        <f t="shared" si="372"/>
        <v>3.1245692535415936E-2</v>
      </c>
      <c r="G446" s="50">
        <f t="shared" si="372"/>
        <v>2.9861746203171599E-2</v>
      </c>
      <c r="H446" s="50">
        <f t="shared" si="372"/>
        <v>2.9235019370742008E-2</v>
      </c>
      <c r="I446" s="50">
        <f t="shared" si="372"/>
        <v>3.0186379118294998E-2</v>
      </c>
      <c r="J446" s="50">
        <f t="shared" si="372"/>
        <v>3.3123682717801174E-2</v>
      </c>
      <c r="K446" s="50">
        <f t="shared" si="372"/>
        <v>3.5563630818173868E-2</v>
      </c>
      <c r="L446" s="50">
        <f t="shared" si="372"/>
        <v>3.7375437025807548E-2</v>
      </c>
      <c r="M446" s="50">
        <f t="shared" si="372"/>
        <v>3.9557895894381336E-2</v>
      </c>
      <c r="N446" s="50">
        <f t="shared" si="372"/>
        <v>4.1330002492198488E-2</v>
      </c>
      <c r="O446" s="50">
        <f t="shared" si="372"/>
        <v>4.3273465010057272E-2</v>
      </c>
      <c r="P446" s="50">
        <f t="shared" si="372"/>
        <v>4.5278417057592932E-2</v>
      </c>
      <c r="Q446" s="50">
        <f t="shared" si="372"/>
        <v>4.5765189585786785E-2</v>
      </c>
      <c r="R446" s="50">
        <f t="shared" si="372"/>
        <v>4.421428774797561E-2</v>
      </c>
      <c r="S446" s="50">
        <f t="shared" si="372"/>
        <v>4.3245429527174986E-2</v>
      </c>
      <c r="T446" s="50">
        <f t="shared" si="372"/>
        <v>4.3554999005074702E-2</v>
      </c>
      <c r="U446" s="50">
        <f t="shared" si="372"/>
        <v>4.4435510161992771E-2</v>
      </c>
      <c r="V446" s="50">
        <f t="shared" si="372"/>
        <v>4.717219114348542E-2</v>
      </c>
      <c r="W446" s="50">
        <f t="shared" si="372"/>
        <v>5.6899741232983039E-2</v>
      </c>
      <c r="X446" s="50">
        <f t="shared" si="372"/>
        <v>6.1986738769463187E-2</v>
      </c>
      <c r="Y446" s="50">
        <f t="shared" si="372"/>
        <v>5.7208700429979269E-2</v>
      </c>
      <c r="Z446" s="50">
        <f t="shared" si="372"/>
        <v>4.9339560702577757E-2</v>
      </c>
      <c r="AA446" s="50">
        <f t="shared" si="372"/>
        <v>4.1368944501432053E-2</v>
      </c>
      <c r="AB446" s="50">
        <f t="shared" si="372"/>
        <v>3.5102305329568817E-2</v>
      </c>
      <c r="AC446" s="8">
        <f t="shared" si="370"/>
        <v>0.99999999999999978</v>
      </c>
    </row>
    <row r="447" spans="2:29" x14ac:dyDescent="0.25">
      <c r="B447" s="12"/>
      <c r="C447" s="12" t="s">
        <v>15</v>
      </c>
      <c r="D447" s="12">
        <f>+SUM(D443:D446)</f>
        <v>31</v>
      </c>
      <c r="E447" s="19">
        <f>+SUMPRODUCT(E443:E446,$D443:$D446)</f>
        <v>0.94060511496792754</v>
      </c>
      <c r="F447" s="19">
        <f>+SUMPRODUCT(F443:F446,$D443:$D446)</f>
        <v>0.88380012425291787</v>
      </c>
      <c r="G447" s="19">
        <f t="shared" ref="G447:AB447" si="373">+SUMPRODUCT(G443:G446,$D443:$D446)</f>
        <v>0.85320102236979534</v>
      </c>
      <c r="H447" s="19">
        <f t="shared" si="373"/>
        <v>0.84909845734325939</v>
      </c>
      <c r="I447" s="19">
        <f t="shared" si="373"/>
        <v>0.90250472651715985</v>
      </c>
      <c r="J447" s="19">
        <f t="shared" si="373"/>
        <v>1.0398549055462936</v>
      </c>
      <c r="K447" s="19">
        <f t="shared" si="373"/>
        <v>1.1657724065871928</v>
      </c>
      <c r="L447" s="19">
        <f t="shared" si="373"/>
        <v>1.2155383229231327</v>
      </c>
      <c r="M447" s="19">
        <f t="shared" si="373"/>
        <v>1.271973652992378</v>
      </c>
      <c r="N447" s="19">
        <f t="shared" si="373"/>
        <v>1.3129232083668938</v>
      </c>
      <c r="O447" s="19">
        <f t="shared" si="373"/>
        <v>1.3707228409815699</v>
      </c>
      <c r="P447" s="19">
        <f t="shared" si="373"/>
        <v>1.4338641907649297</v>
      </c>
      <c r="Q447" s="19">
        <f t="shared" si="373"/>
        <v>1.4150270629023214</v>
      </c>
      <c r="R447" s="19">
        <f t="shared" si="373"/>
        <v>1.3669524354762363</v>
      </c>
      <c r="S447" s="19">
        <f t="shared" si="373"/>
        <v>1.3614019467714047</v>
      </c>
      <c r="T447" s="19">
        <f t="shared" si="373"/>
        <v>1.3851642935401114</v>
      </c>
      <c r="U447" s="19">
        <f t="shared" si="373"/>
        <v>1.4147136836784397</v>
      </c>
      <c r="V447" s="19">
        <f t="shared" si="373"/>
        <v>1.4782766485502554</v>
      </c>
      <c r="W447" s="19">
        <f t="shared" si="373"/>
        <v>1.7607736293296263</v>
      </c>
      <c r="X447" s="19">
        <f t="shared" si="373"/>
        <v>1.9137873081366987</v>
      </c>
      <c r="Y447" s="19">
        <f t="shared" si="373"/>
        <v>1.7765829976884902</v>
      </c>
      <c r="Z447" s="19">
        <f t="shared" si="373"/>
        <v>1.5523829923856107</v>
      </c>
      <c r="AA447" s="19">
        <f t="shared" si="373"/>
        <v>1.2789585145198852</v>
      </c>
      <c r="AB447" s="19">
        <f t="shared" si="373"/>
        <v>1.0561195134074692</v>
      </c>
      <c r="AC447" s="12">
        <f>+SUM(E447:AB447)</f>
        <v>30.999999999999996</v>
      </c>
    </row>
    <row r="448" spans="2:29" x14ac:dyDescent="0.25">
      <c r="B448" s="15">
        <f>+EDATE(B443,1)</f>
        <v>47574</v>
      </c>
      <c r="C448" s="8" t="s">
        <v>45</v>
      </c>
      <c r="D448" s="8">
        <v>20</v>
      </c>
      <c r="E448" s="50">
        <f t="shared" ref="E448:AB448" si="374">+E388</f>
        <v>2.9361257124838391E-2</v>
      </c>
      <c r="F448" s="50">
        <f t="shared" si="374"/>
        <v>2.7692710332229715E-2</v>
      </c>
      <c r="G448" s="50">
        <f t="shared" si="374"/>
        <v>2.6785161397696527E-2</v>
      </c>
      <c r="H448" s="50">
        <f t="shared" si="374"/>
        <v>2.6786989368939883E-2</v>
      </c>
      <c r="I448" s="50">
        <f t="shared" si="374"/>
        <v>2.9135775177511477E-2</v>
      </c>
      <c r="J448" s="50">
        <f t="shared" si="374"/>
        <v>3.4540443856715661E-2</v>
      </c>
      <c r="K448" s="50">
        <f t="shared" si="374"/>
        <v>3.8789035252325646E-2</v>
      </c>
      <c r="L448" s="50">
        <f t="shared" si="374"/>
        <v>3.957865839345593E-2</v>
      </c>
      <c r="M448" s="50">
        <f t="shared" si="374"/>
        <v>4.0957538271781398E-2</v>
      </c>
      <c r="N448" s="50">
        <f t="shared" si="374"/>
        <v>4.2166920044863825E-2</v>
      </c>
      <c r="O448" s="50">
        <f t="shared" si="374"/>
        <v>4.4150374939633218E-2</v>
      </c>
      <c r="P448" s="50">
        <f t="shared" si="374"/>
        <v>4.6294816466469102E-2</v>
      </c>
      <c r="Q448" s="50">
        <f t="shared" si="374"/>
        <v>4.5431875959152102E-2</v>
      </c>
      <c r="R448" s="50">
        <f t="shared" si="374"/>
        <v>4.3879728503346101E-2</v>
      </c>
      <c r="S448" s="50">
        <f t="shared" si="374"/>
        <v>4.4118506624640258E-2</v>
      </c>
      <c r="T448" s="50">
        <f t="shared" si="374"/>
        <v>4.5188432655351718E-2</v>
      </c>
      <c r="U448" s="50">
        <f t="shared" si="374"/>
        <v>4.624302558461979E-2</v>
      </c>
      <c r="V448" s="50">
        <f t="shared" si="374"/>
        <v>4.8247238962955179E-2</v>
      </c>
      <c r="W448" s="50">
        <f t="shared" si="374"/>
        <v>5.7096885328092907E-2</v>
      </c>
      <c r="X448" s="50">
        <f t="shared" si="374"/>
        <v>6.1739938045350239E-2</v>
      </c>
      <c r="Y448" s="50">
        <f t="shared" si="374"/>
        <v>5.7231881517227232E-2</v>
      </c>
      <c r="Z448" s="50">
        <f t="shared" si="374"/>
        <v>5.0129255438435008E-2</v>
      </c>
      <c r="AA448" s="50">
        <f t="shared" si="374"/>
        <v>4.1010488221716553E-2</v>
      </c>
      <c r="AB448" s="50">
        <f t="shared" si="374"/>
        <v>3.34430625326523E-2</v>
      </c>
      <c r="AC448" s="8">
        <f>+SUM(E448:AB448)*D448</f>
        <v>20.000000000000004</v>
      </c>
    </row>
    <row r="449" spans="2:29" x14ac:dyDescent="0.25">
      <c r="B449" s="16"/>
      <c r="C449" s="8" t="s">
        <v>46</v>
      </c>
      <c r="D449" s="8">
        <v>4</v>
      </c>
      <c r="E449" s="50">
        <f t="shared" ref="E449:AB449" si="375">+E389</f>
        <v>3.0659473205105158E-2</v>
      </c>
      <c r="F449" s="50">
        <f t="shared" si="375"/>
        <v>2.8600001140869122E-2</v>
      </c>
      <c r="G449" s="50">
        <f t="shared" si="375"/>
        <v>2.7683858575034276E-2</v>
      </c>
      <c r="H449" s="50">
        <f t="shared" si="375"/>
        <v>2.7537802139610414E-2</v>
      </c>
      <c r="I449" s="50">
        <f t="shared" si="375"/>
        <v>2.8782539770184416E-2</v>
      </c>
      <c r="J449" s="50">
        <f t="shared" si="375"/>
        <v>3.2241585579716119E-2</v>
      </c>
      <c r="K449" s="50">
        <f t="shared" si="375"/>
        <v>3.645312931015221E-2</v>
      </c>
      <c r="L449" s="50">
        <f t="shared" si="375"/>
        <v>3.9012639181609042E-2</v>
      </c>
      <c r="M449" s="50">
        <f t="shared" si="375"/>
        <v>4.1549207589560662E-2</v>
      </c>
      <c r="N449" s="50">
        <f t="shared" si="375"/>
        <v>4.3042516751632572E-2</v>
      </c>
      <c r="O449" s="50">
        <f t="shared" si="375"/>
        <v>4.4973693586955334E-2</v>
      </c>
      <c r="P449" s="50">
        <f t="shared" si="375"/>
        <v>4.6808021710202923E-2</v>
      </c>
      <c r="Q449" s="50">
        <f t="shared" si="375"/>
        <v>4.6383383047344962E-2</v>
      </c>
      <c r="R449" s="50">
        <f t="shared" si="375"/>
        <v>4.4751654806610461E-2</v>
      </c>
      <c r="S449" s="50">
        <f t="shared" si="375"/>
        <v>4.4013077558728637E-2</v>
      </c>
      <c r="T449" s="50">
        <f t="shared" si="375"/>
        <v>4.428856091631931E-2</v>
      </c>
      <c r="U449" s="50">
        <f t="shared" si="375"/>
        <v>4.49735778579251E-2</v>
      </c>
      <c r="V449" s="50">
        <f t="shared" si="375"/>
        <v>4.6933206789217301E-2</v>
      </c>
      <c r="W449" s="50">
        <f t="shared" si="375"/>
        <v>5.6210586428141023E-2</v>
      </c>
      <c r="X449" s="50">
        <f t="shared" si="375"/>
        <v>6.1205656691958259E-2</v>
      </c>
      <c r="Y449" s="50">
        <f t="shared" si="375"/>
        <v>5.7018442088769522E-2</v>
      </c>
      <c r="Z449" s="50">
        <f t="shared" si="375"/>
        <v>4.9896672365740725E-2</v>
      </c>
      <c r="AA449" s="50">
        <f t="shared" si="375"/>
        <v>4.1622868086918119E-2</v>
      </c>
      <c r="AB449" s="50">
        <f t="shared" si="375"/>
        <v>3.5357844821693719E-2</v>
      </c>
      <c r="AC449" s="8">
        <f t="shared" ref="AC449:AC451" si="376">+SUM(E449:AB449)*D449</f>
        <v>3.9999999999999969</v>
      </c>
    </row>
    <row r="450" spans="2:29" x14ac:dyDescent="0.25">
      <c r="B450" s="16"/>
      <c r="C450" s="8" t="s">
        <v>47</v>
      </c>
      <c r="D450" s="8">
        <v>4</v>
      </c>
      <c r="E450" s="50">
        <f t="shared" ref="E450:AB450" si="377">+E390</f>
        <v>3.3281514565353124E-2</v>
      </c>
      <c r="F450" s="50">
        <f t="shared" si="377"/>
        <v>3.1140043873712407E-2</v>
      </c>
      <c r="G450" s="50">
        <f t="shared" si="377"/>
        <v>2.984335106750436E-2</v>
      </c>
      <c r="H450" s="50">
        <f t="shared" si="377"/>
        <v>2.9286927979133532E-2</v>
      </c>
      <c r="I450" s="50">
        <f t="shared" si="377"/>
        <v>2.9138028999542646E-2</v>
      </c>
      <c r="J450" s="50">
        <f t="shared" si="377"/>
        <v>3.0942883559119717E-2</v>
      </c>
      <c r="K450" s="50">
        <f t="shared" si="377"/>
        <v>3.4432484834348992E-2</v>
      </c>
      <c r="L450" s="50">
        <f t="shared" si="377"/>
        <v>3.8305304424032266E-2</v>
      </c>
      <c r="M450" s="50">
        <f t="shared" si="377"/>
        <v>4.1103790742913066E-2</v>
      </c>
      <c r="N450" s="50">
        <f t="shared" si="377"/>
        <v>4.2608444243851212E-2</v>
      </c>
      <c r="O450" s="50">
        <f t="shared" si="377"/>
        <v>4.3914681848814308E-2</v>
      </c>
      <c r="P450" s="50">
        <f t="shared" si="377"/>
        <v>4.5729867165388009E-2</v>
      </c>
      <c r="Q450" s="50">
        <f t="shared" si="377"/>
        <v>4.5741487779353565E-2</v>
      </c>
      <c r="R450" s="50">
        <f t="shared" si="377"/>
        <v>4.4277060725657284E-2</v>
      </c>
      <c r="S450" s="50">
        <f t="shared" si="377"/>
        <v>4.3144199391556254E-2</v>
      </c>
      <c r="T450" s="50">
        <f t="shared" si="377"/>
        <v>4.3279567369281124E-2</v>
      </c>
      <c r="U450" s="50">
        <f t="shared" si="377"/>
        <v>4.4109954506885138E-2</v>
      </c>
      <c r="V450" s="50">
        <f t="shared" si="377"/>
        <v>4.6298728840315946E-2</v>
      </c>
      <c r="W450" s="50">
        <f t="shared" si="377"/>
        <v>5.6176649878816001E-2</v>
      </c>
      <c r="X450" s="50">
        <f t="shared" si="377"/>
        <v>6.2194705000087863E-2</v>
      </c>
      <c r="Y450" s="50">
        <f t="shared" si="377"/>
        <v>5.7928891294023718E-2</v>
      </c>
      <c r="Z450" s="50">
        <f t="shared" si="377"/>
        <v>5.019499221712586E-2</v>
      </c>
      <c r="AA450" s="50">
        <f t="shared" si="377"/>
        <v>4.1853093029906328E-2</v>
      </c>
      <c r="AB450" s="50">
        <f t="shared" si="377"/>
        <v>3.507334666327714E-2</v>
      </c>
      <c r="AC450" s="8">
        <f t="shared" si="376"/>
        <v>3.9999999999999991</v>
      </c>
    </row>
    <row r="451" spans="2:29" x14ac:dyDescent="0.25">
      <c r="B451" s="16"/>
      <c r="C451" s="8" t="s">
        <v>48</v>
      </c>
      <c r="D451" s="8">
        <v>2</v>
      </c>
      <c r="E451" s="50">
        <f t="shared" ref="E451:AB451" si="378">+E391</f>
        <v>3.367503361886829E-2</v>
      </c>
      <c r="F451" s="50">
        <f t="shared" si="378"/>
        <v>3.1245692535415936E-2</v>
      </c>
      <c r="G451" s="50">
        <f t="shared" si="378"/>
        <v>2.9861746203171599E-2</v>
      </c>
      <c r="H451" s="50">
        <f t="shared" si="378"/>
        <v>2.9235019370742008E-2</v>
      </c>
      <c r="I451" s="50">
        <f t="shared" si="378"/>
        <v>3.0186379118294998E-2</v>
      </c>
      <c r="J451" s="50">
        <f t="shared" si="378"/>
        <v>3.3123682717801174E-2</v>
      </c>
      <c r="K451" s="50">
        <f t="shared" si="378"/>
        <v>3.5563630818173868E-2</v>
      </c>
      <c r="L451" s="50">
        <f t="shared" si="378"/>
        <v>3.7375437025807548E-2</v>
      </c>
      <c r="M451" s="50">
        <f t="shared" si="378"/>
        <v>3.9557895894381336E-2</v>
      </c>
      <c r="N451" s="50">
        <f t="shared" si="378"/>
        <v>4.1330002492198488E-2</v>
      </c>
      <c r="O451" s="50">
        <f t="shared" si="378"/>
        <v>4.3273465010057272E-2</v>
      </c>
      <c r="P451" s="50">
        <f t="shared" si="378"/>
        <v>4.5278417057592932E-2</v>
      </c>
      <c r="Q451" s="50">
        <f t="shared" si="378"/>
        <v>4.5765189585786785E-2</v>
      </c>
      <c r="R451" s="50">
        <f t="shared" si="378"/>
        <v>4.421428774797561E-2</v>
      </c>
      <c r="S451" s="50">
        <f t="shared" si="378"/>
        <v>4.3245429527174986E-2</v>
      </c>
      <c r="T451" s="50">
        <f t="shared" si="378"/>
        <v>4.3554999005074702E-2</v>
      </c>
      <c r="U451" s="50">
        <f t="shared" si="378"/>
        <v>4.4435510161992771E-2</v>
      </c>
      <c r="V451" s="50">
        <f t="shared" si="378"/>
        <v>4.717219114348542E-2</v>
      </c>
      <c r="W451" s="50">
        <f t="shared" si="378"/>
        <v>5.6899741232983039E-2</v>
      </c>
      <c r="X451" s="50">
        <f t="shared" si="378"/>
        <v>6.1986738769463187E-2</v>
      </c>
      <c r="Y451" s="50">
        <f t="shared" si="378"/>
        <v>5.7208700429979269E-2</v>
      </c>
      <c r="Z451" s="50">
        <f t="shared" si="378"/>
        <v>4.9339560702577757E-2</v>
      </c>
      <c r="AA451" s="50">
        <f t="shared" si="378"/>
        <v>4.1368944501432053E-2</v>
      </c>
      <c r="AB451" s="50">
        <f t="shared" si="378"/>
        <v>3.5102305329568817E-2</v>
      </c>
      <c r="AC451" s="8">
        <f t="shared" si="376"/>
        <v>1.9999999999999996</v>
      </c>
    </row>
    <row r="452" spans="2:29" x14ac:dyDescent="0.25">
      <c r="B452" s="12"/>
      <c r="C452" s="12" t="s">
        <v>15</v>
      </c>
      <c r="D452" s="12">
        <f>+SUM(D448:D451)</f>
        <v>30</v>
      </c>
      <c r="E452" s="19">
        <f>+SUMPRODUCT(E448:E451,$D448:$D451)</f>
        <v>0.91033916081633748</v>
      </c>
      <c r="F452" s="19">
        <f>+SUMPRODUCT(F448:F451,$D448:$D451)</f>
        <v>0.85530577177375222</v>
      </c>
      <c r="G452" s="19">
        <f t="shared" ref="G452:AB452" si="379">+SUMPRODUCT(G448:G451,$D448:$D451)</f>
        <v>0.82553555893042829</v>
      </c>
      <c r="H452" s="19">
        <f t="shared" si="379"/>
        <v>0.82150874659525752</v>
      </c>
      <c r="I452" s="19">
        <f t="shared" si="379"/>
        <v>0.8747705368657277</v>
      </c>
      <c r="J452" s="19">
        <f t="shared" si="379"/>
        <v>1.0097941191252591</v>
      </c>
      <c r="K452" s="19">
        <f t="shared" si="379"/>
        <v>1.1304504232608654</v>
      </c>
      <c r="L452" s="19">
        <f t="shared" si="379"/>
        <v>1.1755958163432989</v>
      </c>
      <c r="M452" s="19">
        <f t="shared" si="379"/>
        <v>1.2288785505542854</v>
      </c>
      <c r="N452" s="19">
        <f t="shared" si="379"/>
        <v>1.2686022498636089</v>
      </c>
      <c r="O452" s="19">
        <f t="shared" si="379"/>
        <v>1.3251079305558575</v>
      </c>
      <c r="P452" s="19">
        <f t="shared" si="379"/>
        <v>1.3866047189469317</v>
      </c>
      <c r="Q452" s="19">
        <f t="shared" si="379"/>
        <v>1.3686673816614097</v>
      </c>
      <c r="R452" s="19">
        <f t="shared" si="379"/>
        <v>1.3221380076919442</v>
      </c>
      <c r="S452" s="19">
        <f t="shared" si="379"/>
        <v>1.317490099348295</v>
      </c>
      <c r="T452" s="19">
        <f t="shared" si="379"/>
        <v>1.3411511642595855</v>
      </c>
      <c r="U452" s="19">
        <f t="shared" si="379"/>
        <v>1.3700656614756224</v>
      </c>
      <c r="V452" s="19">
        <f t="shared" si="379"/>
        <v>1.4322169040642074</v>
      </c>
      <c r="W452" s="19">
        <f t="shared" si="379"/>
        <v>1.7052861342556522</v>
      </c>
      <c r="X452" s="19">
        <f t="shared" si="379"/>
        <v>1.8523736852141155</v>
      </c>
      <c r="Y452" s="19">
        <f t="shared" si="379"/>
        <v>1.7188443647356764</v>
      </c>
      <c r="Z452" s="19">
        <f t="shared" si="379"/>
        <v>1.501630888505322</v>
      </c>
      <c r="AA452" s="19">
        <f t="shared" si="379"/>
        <v>1.2368514979044929</v>
      </c>
      <c r="AB452" s="19">
        <f t="shared" si="379"/>
        <v>1.020790627252067</v>
      </c>
      <c r="AC452" s="12">
        <f>+SUM(E452:AB452)</f>
        <v>30</v>
      </c>
    </row>
    <row r="453" spans="2:29" x14ac:dyDescent="0.25">
      <c r="B453" s="15">
        <f>+EDATE(B448,1)</f>
        <v>47604</v>
      </c>
      <c r="C453" s="8" t="s">
        <v>45</v>
      </c>
      <c r="D453" s="8">
        <v>22</v>
      </c>
      <c r="E453" s="50">
        <f t="shared" ref="E453:AB453" si="380">+E393</f>
        <v>2.9361257124838391E-2</v>
      </c>
      <c r="F453" s="50">
        <f t="shared" si="380"/>
        <v>2.7692710332229715E-2</v>
      </c>
      <c r="G453" s="50">
        <f t="shared" si="380"/>
        <v>2.6785161397696527E-2</v>
      </c>
      <c r="H453" s="50">
        <f t="shared" si="380"/>
        <v>2.6786989368939883E-2</v>
      </c>
      <c r="I453" s="50">
        <f t="shared" si="380"/>
        <v>2.9135775177511477E-2</v>
      </c>
      <c r="J453" s="50">
        <f t="shared" si="380"/>
        <v>3.4540443856715661E-2</v>
      </c>
      <c r="K453" s="50">
        <f t="shared" si="380"/>
        <v>3.8789035252325646E-2</v>
      </c>
      <c r="L453" s="50">
        <f t="shared" si="380"/>
        <v>3.957865839345593E-2</v>
      </c>
      <c r="M453" s="50">
        <f t="shared" si="380"/>
        <v>4.0957538271781398E-2</v>
      </c>
      <c r="N453" s="50">
        <f t="shared" si="380"/>
        <v>4.2166920044863825E-2</v>
      </c>
      <c r="O453" s="50">
        <f t="shared" si="380"/>
        <v>4.4150374939633218E-2</v>
      </c>
      <c r="P453" s="50">
        <f t="shared" si="380"/>
        <v>4.6294816466469102E-2</v>
      </c>
      <c r="Q453" s="50">
        <f t="shared" si="380"/>
        <v>4.5431875959152102E-2</v>
      </c>
      <c r="R453" s="50">
        <f t="shared" si="380"/>
        <v>4.3879728503346101E-2</v>
      </c>
      <c r="S453" s="50">
        <f t="shared" si="380"/>
        <v>4.4118506624640258E-2</v>
      </c>
      <c r="T453" s="50">
        <f t="shared" si="380"/>
        <v>4.5188432655351718E-2</v>
      </c>
      <c r="U453" s="50">
        <f t="shared" si="380"/>
        <v>4.624302558461979E-2</v>
      </c>
      <c r="V453" s="50">
        <f t="shared" si="380"/>
        <v>4.8247238962955179E-2</v>
      </c>
      <c r="W453" s="50">
        <f t="shared" si="380"/>
        <v>5.7096885328092907E-2</v>
      </c>
      <c r="X453" s="50">
        <f t="shared" si="380"/>
        <v>6.1739938045350239E-2</v>
      </c>
      <c r="Y453" s="50">
        <f t="shared" si="380"/>
        <v>5.7231881517227232E-2</v>
      </c>
      <c r="Z453" s="50">
        <f t="shared" si="380"/>
        <v>5.0129255438435008E-2</v>
      </c>
      <c r="AA453" s="50">
        <f t="shared" si="380"/>
        <v>4.1010488221716553E-2</v>
      </c>
      <c r="AB453" s="50">
        <f t="shared" si="380"/>
        <v>3.34430625326523E-2</v>
      </c>
      <c r="AC453" s="8">
        <f>+SUM(E453:AB453)*D453</f>
        <v>22.000000000000004</v>
      </c>
    </row>
    <row r="454" spans="2:29" x14ac:dyDescent="0.25">
      <c r="B454" s="16"/>
      <c r="C454" s="8" t="s">
        <v>46</v>
      </c>
      <c r="D454" s="8">
        <v>4</v>
      </c>
      <c r="E454" s="50">
        <f t="shared" ref="E454:AB454" si="381">+E394</f>
        <v>3.0659473205105158E-2</v>
      </c>
      <c r="F454" s="50">
        <f t="shared" si="381"/>
        <v>2.8600001140869122E-2</v>
      </c>
      <c r="G454" s="50">
        <f t="shared" si="381"/>
        <v>2.7683858575034276E-2</v>
      </c>
      <c r="H454" s="50">
        <f t="shared" si="381"/>
        <v>2.7537802139610414E-2</v>
      </c>
      <c r="I454" s="50">
        <f t="shared" si="381"/>
        <v>2.8782539770184416E-2</v>
      </c>
      <c r="J454" s="50">
        <f t="shared" si="381"/>
        <v>3.2241585579716119E-2</v>
      </c>
      <c r="K454" s="50">
        <f t="shared" si="381"/>
        <v>3.645312931015221E-2</v>
      </c>
      <c r="L454" s="50">
        <f t="shared" si="381"/>
        <v>3.9012639181609042E-2</v>
      </c>
      <c r="M454" s="50">
        <f t="shared" si="381"/>
        <v>4.1549207589560662E-2</v>
      </c>
      <c r="N454" s="50">
        <f t="shared" si="381"/>
        <v>4.3042516751632572E-2</v>
      </c>
      <c r="O454" s="50">
        <f t="shared" si="381"/>
        <v>4.4973693586955334E-2</v>
      </c>
      <c r="P454" s="50">
        <f t="shared" si="381"/>
        <v>4.6808021710202923E-2</v>
      </c>
      <c r="Q454" s="50">
        <f t="shared" si="381"/>
        <v>4.6383383047344962E-2</v>
      </c>
      <c r="R454" s="50">
        <f t="shared" si="381"/>
        <v>4.4751654806610461E-2</v>
      </c>
      <c r="S454" s="50">
        <f t="shared" si="381"/>
        <v>4.4013077558728637E-2</v>
      </c>
      <c r="T454" s="50">
        <f t="shared" si="381"/>
        <v>4.428856091631931E-2</v>
      </c>
      <c r="U454" s="50">
        <f t="shared" si="381"/>
        <v>4.49735778579251E-2</v>
      </c>
      <c r="V454" s="50">
        <f t="shared" si="381"/>
        <v>4.6933206789217301E-2</v>
      </c>
      <c r="W454" s="50">
        <f t="shared" si="381"/>
        <v>5.6210586428141023E-2</v>
      </c>
      <c r="X454" s="50">
        <f t="shared" si="381"/>
        <v>6.1205656691958259E-2</v>
      </c>
      <c r="Y454" s="50">
        <f t="shared" si="381"/>
        <v>5.7018442088769522E-2</v>
      </c>
      <c r="Z454" s="50">
        <f t="shared" si="381"/>
        <v>4.9896672365740725E-2</v>
      </c>
      <c r="AA454" s="50">
        <f t="shared" si="381"/>
        <v>4.1622868086918119E-2</v>
      </c>
      <c r="AB454" s="50">
        <f t="shared" si="381"/>
        <v>3.5357844821693719E-2</v>
      </c>
      <c r="AC454" s="8">
        <f t="shared" ref="AC454:AC455" si="382">+SUM(E454:AB454)*D454</f>
        <v>3.9999999999999969</v>
      </c>
    </row>
    <row r="455" spans="2:29" x14ac:dyDescent="0.25">
      <c r="B455" s="16"/>
      <c r="C455" s="8" t="s">
        <v>47</v>
      </c>
      <c r="D455" s="8">
        <v>4</v>
      </c>
      <c r="E455" s="50">
        <f t="shared" ref="E455:AB455" si="383">+E395</f>
        <v>3.3281514565353124E-2</v>
      </c>
      <c r="F455" s="50">
        <f t="shared" si="383"/>
        <v>3.1140043873712407E-2</v>
      </c>
      <c r="G455" s="50">
        <f t="shared" si="383"/>
        <v>2.984335106750436E-2</v>
      </c>
      <c r="H455" s="50">
        <f t="shared" si="383"/>
        <v>2.9286927979133532E-2</v>
      </c>
      <c r="I455" s="50">
        <f t="shared" si="383"/>
        <v>2.9138028999542646E-2</v>
      </c>
      <c r="J455" s="50">
        <f t="shared" si="383"/>
        <v>3.0942883559119717E-2</v>
      </c>
      <c r="K455" s="50">
        <f t="shared" si="383"/>
        <v>3.4432484834348992E-2</v>
      </c>
      <c r="L455" s="50">
        <f t="shared" si="383"/>
        <v>3.8305304424032266E-2</v>
      </c>
      <c r="M455" s="50">
        <f t="shared" si="383"/>
        <v>4.1103790742913066E-2</v>
      </c>
      <c r="N455" s="50">
        <f t="shared" si="383"/>
        <v>4.2608444243851212E-2</v>
      </c>
      <c r="O455" s="50">
        <f t="shared" si="383"/>
        <v>4.3914681848814308E-2</v>
      </c>
      <c r="P455" s="50">
        <f t="shared" si="383"/>
        <v>4.5729867165388009E-2</v>
      </c>
      <c r="Q455" s="50">
        <f t="shared" si="383"/>
        <v>4.5741487779353565E-2</v>
      </c>
      <c r="R455" s="50">
        <f t="shared" si="383"/>
        <v>4.4277060725657284E-2</v>
      </c>
      <c r="S455" s="50">
        <f t="shared" si="383"/>
        <v>4.3144199391556254E-2</v>
      </c>
      <c r="T455" s="50">
        <f t="shared" si="383"/>
        <v>4.3279567369281124E-2</v>
      </c>
      <c r="U455" s="50">
        <f t="shared" si="383"/>
        <v>4.4109954506885138E-2</v>
      </c>
      <c r="V455" s="50">
        <f t="shared" si="383"/>
        <v>4.6298728840315946E-2</v>
      </c>
      <c r="W455" s="50">
        <f t="shared" si="383"/>
        <v>5.6176649878816001E-2</v>
      </c>
      <c r="X455" s="50">
        <f t="shared" si="383"/>
        <v>6.2194705000087863E-2</v>
      </c>
      <c r="Y455" s="50">
        <f t="shared" si="383"/>
        <v>5.7928891294023718E-2</v>
      </c>
      <c r="Z455" s="50">
        <f t="shared" si="383"/>
        <v>5.019499221712586E-2</v>
      </c>
      <c r="AA455" s="50">
        <f t="shared" si="383"/>
        <v>4.1853093029906328E-2</v>
      </c>
      <c r="AB455" s="50">
        <f t="shared" si="383"/>
        <v>3.507334666327714E-2</v>
      </c>
      <c r="AC455" s="8">
        <f t="shared" si="382"/>
        <v>3.9999999999999991</v>
      </c>
    </row>
    <row r="456" spans="2:29" x14ac:dyDescent="0.25">
      <c r="B456" s="16"/>
      <c r="C456" s="8" t="s">
        <v>48</v>
      </c>
      <c r="D456" s="8">
        <v>1</v>
      </c>
      <c r="E456" s="50">
        <f t="shared" ref="E456:AB456" si="384">+E396</f>
        <v>3.367503361886829E-2</v>
      </c>
      <c r="F456" s="50">
        <f t="shared" si="384"/>
        <v>3.1245692535415936E-2</v>
      </c>
      <c r="G456" s="50">
        <f t="shared" si="384"/>
        <v>2.9861746203171599E-2</v>
      </c>
      <c r="H456" s="50">
        <f t="shared" si="384"/>
        <v>2.9235019370742008E-2</v>
      </c>
      <c r="I456" s="50">
        <f t="shared" si="384"/>
        <v>3.0186379118294998E-2</v>
      </c>
      <c r="J456" s="50">
        <f t="shared" si="384"/>
        <v>3.3123682717801174E-2</v>
      </c>
      <c r="K456" s="50">
        <f t="shared" si="384"/>
        <v>3.5563630818173868E-2</v>
      </c>
      <c r="L456" s="50">
        <f t="shared" si="384"/>
        <v>3.7375437025807548E-2</v>
      </c>
      <c r="M456" s="50">
        <f t="shared" si="384"/>
        <v>3.9557895894381336E-2</v>
      </c>
      <c r="N456" s="50">
        <f t="shared" si="384"/>
        <v>4.1330002492198488E-2</v>
      </c>
      <c r="O456" s="50">
        <f t="shared" si="384"/>
        <v>4.3273465010057272E-2</v>
      </c>
      <c r="P456" s="50">
        <f t="shared" si="384"/>
        <v>4.5278417057592932E-2</v>
      </c>
      <c r="Q456" s="50">
        <f t="shared" si="384"/>
        <v>4.5765189585786785E-2</v>
      </c>
      <c r="R456" s="50">
        <f t="shared" si="384"/>
        <v>4.421428774797561E-2</v>
      </c>
      <c r="S456" s="50">
        <f t="shared" si="384"/>
        <v>4.3245429527174986E-2</v>
      </c>
      <c r="T456" s="50">
        <f t="shared" si="384"/>
        <v>4.3554999005074702E-2</v>
      </c>
      <c r="U456" s="50">
        <f t="shared" si="384"/>
        <v>4.4435510161992771E-2</v>
      </c>
      <c r="V456" s="50">
        <f t="shared" si="384"/>
        <v>4.717219114348542E-2</v>
      </c>
      <c r="W456" s="50">
        <f t="shared" si="384"/>
        <v>5.6899741232983039E-2</v>
      </c>
      <c r="X456" s="50">
        <f t="shared" si="384"/>
        <v>6.1986738769463187E-2</v>
      </c>
      <c r="Y456" s="50">
        <f t="shared" si="384"/>
        <v>5.7208700429979269E-2</v>
      </c>
      <c r="Z456" s="50">
        <f t="shared" si="384"/>
        <v>4.9339560702577757E-2</v>
      </c>
      <c r="AA456" s="50">
        <f t="shared" si="384"/>
        <v>4.1368944501432053E-2</v>
      </c>
      <c r="AB456" s="50">
        <f t="shared" si="384"/>
        <v>3.5102305329568817E-2</v>
      </c>
      <c r="AC456" s="8">
        <f>+SUM(E456:AB456)*D456</f>
        <v>0.99999999999999978</v>
      </c>
    </row>
    <row r="457" spans="2:29" x14ac:dyDescent="0.25">
      <c r="B457" s="12"/>
      <c r="C457" s="12" t="s">
        <v>15</v>
      </c>
      <c r="D457" s="12">
        <f>+SUM(D453:D456)</f>
        <v>31</v>
      </c>
      <c r="E457" s="19">
        <f>+SUMPRODUCT(E453:E456,$D453:$D456)</f>
        <v>0.93538664144714589</v>
      </c>
      <c r="F457" s="19">
        <f>+SUMPRODUCT(F453:F456,$D453:$D456)</f>
        <v>0.87944549990279586</v>
      </c>
      <c r="G457" s="19">
        <f t="shared" ref="G457:AB457" si="385">+SUMPRODUCT(G453:G456,$D453:$D456)</f>
        <v>0.84924413552264977</v>
      </c>
      <c r="H457" s="19">
        <f t="shared" si="385"/>
        <v>0.84584770596239522</v>
      </c>
      <c r="I457" s="19">
        <f t="shared" si="385"/>
        <v>0.90285570810245575</v>
      </c>
      <c r="J457" s="19">
        <f t="shared" si="385"/>
        <v>1.0457513241208891</v>
      </c>
      <c r="K457" s="19">
        <f t="shared" si="385"/>
        <v>1.1724648629473431</v>
      </c>
      <c r="L457" s="19">
        <f t="shared" si="385"/>
        <v>1.2173776961044029</v>
      </c>
      <c r="M457" s="19">
        <f t="shared" si="385"/>
        <v>1.2712357312034672</v>
      </c>
      <c r="N457" s="19">
        <f t="shared" si="385"/>
        <v>1.3116060874611379</v>
      </c>
      <c r="O457" s="19">
        <f t="shared" si="385"/>
        <v>1.3701352154250666</v>
      </c>
      <c r="P457" s="19">
        <f t="shared" si="385"/>
        <v>1.4339159348222767</v>
      </c>
      <c r="Q457" s="19">
        <f t="shared" si="385"/>
        <v>1.413765943993927</v>
      </c>
      <c r="R457" s="19">
        <f t="shared" si="385"/>
        <v>1.3656831769506608</v>
      </c>
      <c r="S457" s="19">
        <f t="shared" si="385"/>
        <v>1.3624816830704001</v>
      </c>
      <c r="T457" s="19">
        <f t="shared" si="385"/>
        <v>1.3879730305652143</v>
      </c>
      <c r="U457" s="19">
        <f t="shared" si="385"/>
        <v>1.4181162024828693</v>
      </c>
      <c r="V457" s="19">
        <f t="shared" si="385"/>
        <v>1.4815391908466324</v>
      </c>
      <c r="W457" s="19">
        <f t="shared" si="385"/>
        <v>1.7625801636788549</v>
      </c>
      <c r="X457" s="19">
        <f t="shared" si="385"/>
        <v>1.913866822535353</v>
      </c>
      <c r="Y457" s="19">
        <f t="shared" si="385"/>
        <v>1.7760994273401516</v>
      </c>
      <c r="Z457" s="19">
        <f t="shared" si="385"/>
        <v>1.5525498386796144</v>
      </c>
      <c r="AA457" s="19">
        <f t="shared" si="385"/>
        <v>1.2775035298464938</v>
      </c>
      <c r="AB457" s="19">
        <f t="shared" si="385"/>
        <v>1.0525744469878027</v>
      </c>
      <c r="AC457" s="12">
        <f>+SUM(E457:AB457)</f>
        <v>31.000000000000004</v>
      </c>
    </row>
    <row r="458" spans="2:29" x14ac:dyDescent="0.25">
      <c r="B458" s="15">
        <f>+EDATE(B453,1)</f>
        <v>47635</v>
      </c>
      <c r="C458" s="8" t="s">
        <v>45</v>
      </c>
      <c r="D458" s="8">
        <v>18</v>
      </c>
      <c r="E458" s="50">
        <f t="shared" ref="E458:AB458" si="386">+E398</f>
        <v>2.9361257124838391E-2</v>
      </c>
      <c r="F458" s="50">
        <f t="shared" si="386"/>
        <v>2.7692710332229715E-2</v>
      </c>
      <c r="G458" s="50">
        <f t="shared" si="386"/>
        <v>2.6785161397696527E-2</v>
      </c>
      <c r="H458" s="50">
        <f t="shared" si="386"/>
        <v>2.6786989368939883E-2</v>
      </c>
      <c r="I458" s="50">
        <f t="shared" si="386"/>
        <v>2.9135775177511477E-2</v>
      </c>
      <c r="J458" s="50">
        <f t="shared" si="386"/>
        <v>3.4540443856715661E-2</v>
      </c>
      <c r="K458" s="50">
        <f t="shared" si="386"/>
        <v>3.8789035252325646E-2</v>
      </c>
      <c r="L458" s="50">
        <f t="shared" si="386"/>
        <v>3.957865839345593E-2</v>
      </c>
      <c r="M458" s="50">
        <f t="shared" si="386"/>
        <v>4.0957538271781398E-2</v>
      </c>
      <c r="N458" s="50">
        <f t="shared" si="386"/>
        <v>4.2166920044863825E-2</v>
      </c>
      <c r="O458" s="50">
        <f t="shared" si="386"/>
        <v>4.4150374939633218E-2</v>
      </c>
      <c r="P458" s="50">
        <f t="shared" si="386"/>
        <v>4.6294816466469102E-2</v>
      </c>
      <c r="Q458" s="50">
        <f t="shared" si="386"/>
        <v>4.5431875959152102E-2</v>
      </c>
      <c r="R458" s="50">
        <f t="shared" si="386"/>
        <v>4.3879728503346101E-2</v>
      </c>
      <c r="S458" s="50">
        <f t="shared" si="386"/>
        <v>4.4118506624640258E-2</v>
      </c>
      <c r="T458" s="50">
        <f t="shared" si="386"/>
        <v>4.5188432655351718E-2</v>
      </c>
      <c r="U458" s="50">
        <f t="shared" si="386"/>
        <v>4.624302558461979E-2</v>
      </c>
      <c r="V458" s="50">
        <f t="shared" si="386"/>
        <v>4.8247238962955179E-2</v>
      </c>
      <c r="W458" s="50">
        <f t="shared" si="386"/>
        <v>5.7096885328092907E-2</v>
      </c>
      <c r="X458" s="50">
        <f t="shared" si="386"/>
        <v>6.1739938045350239E-2</v>
      </c>
      <c r="Y458" s="50">
        <f t="shared" si="386"/>
        <v>5.7231881517227232E-2</v>
      </c>
      <c r="Z458" s="50">
        <f t="shared" si="386"/>
        <v>5.0129255438435008E-2</v>
      </c>
      <c r="AA458" s="50">
        <f t="shared" si="386"/>
        <v>4.1010488221716553E-2</v>
      </c>
      <c r="AB458" s="50">
        <f t="shared" si="386"/>
        <v>3.34430625326523E-2</v>
      </c>
      <c r="AC458" s="8">
        <f>+SUM(E458:AB458)*D458</f>
        <v>18.000000000000004</v>
      </c>
    </row>
    <row r="459" spans="2:29" x14ac:dyDescent="0.25">
      <c r="B459" s="16"/>
      <c r="C459" s="8" t="s">
        <v>46</v>
      </c>
      <c r="D459" s="8">
        <v>5</v>
      </c>
      <c r="E459" s="50">
        <f t="shared" ref="E459:AB459" si="387">+E399</f>
        <v>3.0659473205105158E-2</v>
      </c>
      <c r="F459" s="50">
        <f t="shared" si="387"/>
        <v>2.8600001140869122E-2</v>
      </c>
      <c r="G459" s="50">
        <f t="shared" si="387"/>
        <v>2.7683858575034276E-2</v>
      </c>
      <c r="H459" s="50">
        <f t="shared" si="387"/>
        <v>2.7537802139610414E-2</v>
      </c>
      <c r="I459" s="50">
        <f t="shared" si="387"/>
        <v>2.8782539770184416E-2</v>
      </c>
      <c r="J459" s="50">
        <f t="shared" si="387"/>
        <v>3.2241585579716119E-2</v>
      </c>
      <c r="K459" s="50">
        <f t="shared" si="387"/>
        <v>3.645312931015221E-2</v>
      </c>
      <c r="L459" s="50">
        <f t="shared" si="387"/>
        <v>3.9012639181609042E-2</v>
      </c>
      <c r="M459" s="50">
        <f t="shared" si="387"/>
        <v>4.1549207589560662E-2</v>
      </c>
      <c r="N459" s="50">
        <f t="shared" si="387"/>
        <v>4.3042516751632572E-2</v>
      </c>
      <c r="O459" s="50">
        <f t="shared" si="387"/>
        <v>4.4973693586955334E-2</v>
      </c>
      <c r="P459" s="50">
        <f t="shared" si="387"/>
        <v>4.6808021710202923E-2</v>
      </c>
      <c r="Q459" s="50">
        <f t="shared" si="387"/>
        <v>4.6383383047344962E-2</v>
      </c>
      <c r="R459" s="50">
        <f t="shared" si="387"/>
        <v>4.4751654806610461E-2</v>
      </c>
      <c r="S459" s="50">
        <f t="shared" si="387"/>
        <v>4.4013077558728637E-2</v>
      </c>
      <c r="T459" s="50">
        <f t="shared" si="387"/>
        <v>4.428856091631931E-2</v>
      </c>
      <c r="U459" s="50">
        <f t="shared" si="387"/>
        <v>4.49735778579251E-2</v>
      </c>
      <c r="V459" s="50">
        <f t="shared" si="387"/>
        <v>4.6933206789217301E-2</v>
      </c>
      <c r="W459" s="50">
        <f t="shared" si="387"/>
        <v>5.6210586428141023E-2</v>
      </c>
      <c r="X459" s="50">
        <f t="shared" si="387"/>
        <v>6.1205656691958259E-2</v>
      </c>
      <c r="Y459" s="50">
        <f t="shared" si="387"/>
        <v>5.7018442088769522E-2</v>
      </c>
      <c r="Z459" s="50">
        <f t="shared" si="387"/>
        <v>4.9896672365740725E-2</v>
      </c>
      <c r="AA459" s="50">
        <f t="shared" si="387"/>
        <v>4.1622868086918119E-2</v>
      </c>
      <c r="AB459" s="50">
        <f t="shared" si="387"/>
        <v>3.5357844821693719E-2</v>
      </c>
      <c r="AC459" s="8">
        <f t="shared" ref="AC459:AC461" si="388">+SUM(E459:AB459)*D459</f>
        <v>4.9999999999999964</v>
      </c>
    </row>
    <row r="460" spans="2:29" x14ac:dyDescent="0.25">
      <c r="B460" s="16"/>
      <c r="C460" s="8" t="s">
        <v>47</v>
      </c>
      <c r="D460" s="8">
        <v>5</v>
      </c>
      <c r="E460" s="50">
        <f t="shared" ref="E460:AB460" si="389">+E400</f>
        <v>3.3281514565353124E-2</v>
      </c>
      <c r="F460" s="50">
        <f t="shared" si="389"/>
        <v>3.1140043873712407E-2</v>
      </c>
      <c r="G460" s="50">
        <f t="shared" si="389"/>
        <v>2.984335106750436E-2</v>
      </c>
      <c r="H460" s="50">
        <f t="shared" si="389"/>
        <v>2.9286927979133532E-2</v>
      </c>
      <c r="I460" s="50">
        <f t="shared" si="389"/>
        <v>2.9138028999542646E-2</v>
      </c>
      <c r="J460" s="50">
        <f t="shared" si="389"/>
        <v>3.0942883559119717E-2</v>
      </c>
      <c r="K460" s="50">
        <f t="shared" si="389"/>
        <v>3.4432484834348992E-2</v>
      </c>
      <c r="L460" s="50">
        <f t="shared" si="389"/>
        <v>3.8305304424032266E-2</v>
      </c>
      <c r="M460" s="50">
        <f t="shared" si="389"/>
        <v>4.1103790742913066E-2</v>
      </c>
      <c r="N460" s="50">
        <f t="shared" si="389"/>
        <v>4.2608444243851212E-2</v>
      </c>
      <c r="O460" s="50">
        <f t="shared" si="389"/>
        <v>4.3914681848814308E-2</v>
      </c>
      <c r="P460" s="50">
        <f t="shared" si="389"/>
        <v>4.5729867165388009E-2</v>
      </c>
      <c r="Q460" s="50">
        <f t="shared" si="389"/>
        <v>4.5741487779353565E-2</v>
      </c>
      <c r="R460" s="50">
        <f t="shared" si="389"/>
        <v>4.4277060725657284E-2</v>
      </c>
      <c r="S460" s="50">
        <f t="shared" si="389"/>
        <v>4.3144199391556254E-2</v>
      </c>
      <c r="T460" s="50">
        <f t="shared" si="389"/>
        <v>4.3279567369281124E-2</v>
      </c>
      <c r="U460" s="50">
        <f t="shared" si="389"/>
        <v>4.4109954506885138E-2</v>
      </c>
      <c r="V460" s="50">
        <f t="shared" si="389"/>
        <v>4.6298728840315946E-2</v>
      </c>
      <c r="W460" s="50">
        <f t="shared" si="389"/>
        <v>5.6176649878816001E-2</v>
      </c>
      <c r="X460" s="50">
        <f t="shared" si="389"/>
        <v>6.2194705000087863E-2</v>
      </c>
      <c r="Y460" s="50">
        <f t="shared" si="389"/>
        <v>5.7928891294023718E-2</v>
      </c>
      <c r="Z460" s="50">
        <f t="shared" si="389"/>
        <v>5.019499221712586E-2</v>
      </c>
      <c r="AA460" s="50">
        <f t="shared" si="389"/>
        <v>4.1853093029906328E-2</v>
      </c>
      <c r="AB460" s="50">
        <f t="shared" si="389"/>
        <v>3.507334666327714E-2</v>
      </c>
      <c r="AC460" s="8">
        <f t="shared" si="388"/>
        <v>4.9999999999999991</v>
      </c>
    </row>
    <row r="461" spans="2:29" x14ac:dyDescent="0.25">
      <c r="B461" s="16"/>
      <c r="C461" s="8" t="s">
        <v>48</v>
      </c>
      <c r="D461" s="8">
        <v>2</v>
      </c>
      <c r="E461" s="50">
        <f t="shared" ref="E461:AB461" si="390">+E401</f>
        <v>3.367503361886829E-2</v>
      </c>
      <c r="F461" s="50">
        <f t="shared" si="390"/>
        <v>3.1245692535415936E-2</v>
      </c>
      <c r="G461" s="50">
        <f t="shared" si="390"/>
        <v>2.9861746203171599E-2</v>
      </c>
      <c r="H461" s="50">
        <f t="shared" si="390"/>
        <v>2.9235019370742008E-2</v>
      </c>
      <c r="I461" s="50">
        <f t="shared" si="390"/>
        <v>3.0186379118294998E-2</v>
      </c>
      <c r="J461" s="50">
        <f t="shared" si="390"/>
        <v>3.3123682717801174E-2</v>
      </c>
      <c r="K461" s="50">
        <f t="shared" si="390"/>
        <v>3.5563630818173868E-2</v>
      </c>
      <c r="L461" s="50">
        <f t="shared" si="390"/>
        <v>3.7375437025807548E-2</v>
      </c>
      <c r="M461" s="50">
        <f t="shared" si="390"/>
        <v>3.9557895894381336E-2</v>
      </c>
      <c r="N461" s="50">
        <f t="shared" si="390"/>
        <v>4.1330002492198488E-2</v>
      </c>
      <c r="O461" s="50">
        <f t="shared" si="390"/>
        <v>4.3273465010057272E-2</v>
      </c>
      <c r="P461" s="50">
        <f t="shared" si="390"/>
        <v>4.5278417057592932E-2</v>
      </c>
      <c r="Q461" s="50">
        <f t="shared" si="390"/>
        <v>4.5765189585786785E-2</v>
      </c>
      <c r="R461" s="50">
        <f t="shared" si="390"/>
        <v>4.421428774797561E-2</v>
      </c>
      <c r="S461" s="50">
        <f t="shared" si="390"/>
        <v>4.3245429527174986E-2</v>
      </c>
      <c r="T461" s="50">
        <f t="shared" si="390"/>
        <v>4.3554999005074702E-2</v>
      </c>
      <c r="U461" s="50">
        <f t="shared" si="390"/>
        <v>4.4435510161992771E-2</v>
      </c>
      <c r="V461" s="50">
        <f t="shared" si="390"/>
        <v>4.717219114348542E-2</v>
      </c>
      <c r="W461" s="50">
        <f t="shared" si="390"/>
        <v>5.6899741232983039E-2</v>
      </c>
      <c r="X461" s="50">
        <f t="shared" si="390"/>
        <v>6.1986738769463187E-2</v>
      </c>
      <c r="Y461" s="50">
        <f t="shared" si="390"/>
        <v>5.7208700429979269E-2</v>
      </c>
      <c r="Z461" s="50">
        <f t="shared" si="390"/>
        <v>4.9339560702577757E-2</v>
      </c>
      <c r="AA461" s="50">
        <f t="shared" si="390"/>
        <v>4.1368944501432053E-2</v>
      </c>
      <c r="AB461" s="50">
        <f t="shared" si="390"/>
        <v>3.5102305329568817E-2</v>
      </c>
      <c r="AC461" s="8">
        <f t="shared" si="388"/>
        <v>1.9999999999999996</v>
      </c>
    </row>
    <row r="462" spans="2:29" x14ac:dyDescent="0.25">
      <c r="B462" s="12"/>
      <c r="C462" s="12" t="s">
        <v>15</v>
      </c>
      <c r="D462" s="12">
        <f>+SUM(D458:D461)</f>
        <v>30</v>
      </c>
      <c r="E462" s="19">
        <f>+SUMPRODUCT(E458:E461,$D458:$D461)</f>
        <v>0.91555763433711912</v>
      </c>
      <c r="F462" s="19">
        <f>+SUMPRODUCT(F458:F461,$D458:$D461)</f>
        <v>0.85966039612387446</v>
      </c>
      <c r="G462" s="19">
        <f t="shared" ref="G462:AB462" si="391">+SUMPRODUCT(G458:G461,$D458:$D461)</f>
        <v>0.82949244577757386</v>
      </c>
      <c r="H462" s="19">
        <f t="shared" si="391"/>
        <v>0.82475949797612158</v>
      </c>
      <c r="I462" s="19">
        <f t="shared" si="391"/>
        <v>0.87441955528043191</v>
      </c>
      <c r="J462" s="19">
        <f t="shared" si="391"/>
        <v>1.0038977005506635</v>
      </c>
      <c r="K462" s="19">
        <f t="shared" si="391"/>
        <v>1.1237579669007152</v>
      </c>
      <c r="L462" s="19">
        <f t="shared" si="391"/>
        <v>1.1737564431620284</v>
      </c>
      <c r="M462" s="19">
        <f t="shared" si="391"/>
        <v>1.2296164723431964</v>
      </c>
      <c r="N462" s="19">
        <f t="shared" si="391"/>
        <v>1.2699193707693648</v>
      </c>
      <c r="O462" s="19">
        <f t="shared" si="391"/>
        <v>1.3256955561123607</v>
      </c>
      <c r="P462" s="19">
        <f t="shared" si="391"/>
        <v>1.3865529748895844</v>
      </c>
      <c r="Q462" s="19">
        <f t="shared" si="391"/>
        <v>1.3699285005698041</v>
      </c>
      <c r="R462" s="19">
        <f t="shared" si="391"/>
        <v>1.3234072662175198</v>
      </c>
      <c r="S462" s="19">
        <f t="shared" si="391"/>
        <v>1.3164103630492991</v>
      </c>
      <c r="T462" s="19">
        <f t="shared" si="391"/>
        <v>1.3383424272344824</v>
      </c>
      <c r="U462" s="19">
        <f t="shared" si="391"/>
        <v>1.3666631426711928</v>
      </c>
      <c r="V462" s="19">
        <f t="shared" si="391"/>
        <v>1.4289543617678304</v>
      </c>
      <c r="W462" s="19">
        <f t="shared" si="391"/>
        <v>1.7034795999064236</v>
      </c>
      <c r="X462" s="19">
        <f t="shared" si="391"/>
        <v>1.8522941708154612</v>
      </c>
      <c r="Y462" s="19">
        <f t="shared" si="391"/>
        <v>1.7193279350840149</v>
      </c>
      <c r="Z462" s="19">
        <f t="shared" si="391"/>
        <v>1.5014640422113186</v>
      </c>
      <c r="AA462" s="19">
        <f t="shared" si="391"/>
        <v>1.2383064825778842</v>
      </c>
      <c r="AB462" s="19">
        <f t="shared" si="391"/>
        <v>1.0243356936717334</v>
      </c>
      <c r="AC462" s="12">
        <f>+SUM(E462:AB462)</f>
        <v>29.999999999999996</v>
      </c>
    </row>
    <row r="463" spans="2:29" x14ac:dyDescent="0.25">
      <c r="B463" s="15">
        <f>+EDATE(B458,1)</f>
        <v>47665</v>
      </c>
      <c r="C463" s="8" t="s">
        <v>45</v>
      </c>
      <c r="D463" s="8">
        <v>22</v>
      </c>
      <c r="E463" s="50">
        <f t="shared" ref="E463:AB463" si="392">+E403</f>
        <v>2.9361257124838391E-2</v>
      </c>
      <c r="F463" s="50">
        <f t="shared" si="392"/>
        <v>2.7692710332229715E-2</v>
      </c>
      <c r="G463" s="50">
        <f t="shared" si="392"/>
        <v>2.6785161397696527E-2</v>
      </c>
      <c r="H463" s="50">
        <f t="shared" si="392"/>
        <v>2.6786989368939883E-2</v>
      </c>
      <c r="I463" s="50">
        <f t="shared" si="392"/>
        <v>2.9135775177511477E-2</v>
      </c>
      <c r="J463" s="50">
        <f t="shared" si="392"/>
        <v>3.4540443856715661E-2</v>
      </c>
      <c r="K463" s="50">
        <f t="shared" si="392"/>
        <v>3.8789035252325646E-2</v>
      </c>
      <c r="L463" s="50">
        <f t="shared" si="392"/>
        <v>3.957865839345593E-2</v>
      </c>
      <c r="M463" s="50">
        <f t="shared" si="392"/>
        <v>4.0957538271781398E-2</v>
      </c>
      <c r="N463" s="50">
        <f t="shared" si="392"/>
        <v>4.2166920044863825E-2</v>
      </c>
      <c r="O463" s="50">
        <f t="shared" si="392"/>
        <v>4.4150374939633218E-2</v>
      </c>
      <c r="P463" s="50">
        <f t="shared" si="392"/>
        <v>4.6294816466469102E-2</v>
      </c>
      <c r="Q463" s="50">
        <f t="shared" si="392"/>
        <v>4.5431875959152102E-2</v>
      </c>
      <c r="R463" s="50">
        <f t="shared" si="392"/>
        <v>4.3879728503346101E-2</v>
      </c>
      <c r="S463" s="50">
        <f t="shared" si="392"/>
        <v>4.4118506624640258E-2</v>
      </c>
      <c r="T463" s="50">
        <f t="shared" si="392"/>
        <v>4.5188432655351718E-2</v>
      </c>
      <c r="U463" s="50">
        <f t="shared" si="392"/>
        <v>4.624302558461979E-2</v>
      </c>
      <c r="V463" s="50">
        <f t="shared" si="392"/>
        <v>4.8247238962955179E-2</v>
      </c>
      <c r="W463" s="50">
        <f t="shared" si="392"/>
        <v>5.7096885328092907E-2</v>
      </c>
      <c r="X463" s="50">
        <f t="shared" si="392"/>
        <v>6.1739938045350239E-2</v>
      </c>
      <c r="Y463" s="50">
        <f t="shared" si="392"/>
        <v>5.7231881517227232E-2</v>
      </c>
      <c r="Z463" s="50">
        <f t="shared" si="392"/>
        <v>5.0129255438435008E-2</v>
      </c>
      <c r="AA463" s="50">
        <f t="shared" si="392"/>
        <v>4.1010488221716553E-2</v>
      </c>
      <c r="AB463" s="50">
        <f t="shared" si="392"/>
        <v>3.34430625326523E-2</v>
      </c>
      <c r="AC463" s="8">
        <f>+SUM(E463:AB463)*D463</f>
        <v>22.000000000000004</v>
      </c>
    </row>
    <row r="464" spans="2:29" x14ac:dyDescent="0.25">
      <c r="B464" s="16"/>
      <c r="C464" s="8" t="s">
        <v>46</v>
      </c>
      <c r="D464" s="8">
        <v>3</v>
      </c>
      <c r="E464" s="50">
        <f t="shared" ref="E464:AB464" si="393">+E404</f>
        <v>3.0659473205105158E-2</v>
      </c>
      <c r="F464" s="50">
        <f t="shared" si="393"/>
        <v>2.8600001140869122E-2</v>
      </c>
      <c r="G464" s="50">
        <f t="shared" si="393"/>
        <v>2.7683858575034276E-2</v>
      </c>
      <c r="H464" s="50">
        <f t="shared" si="393"/>
        <v>2.7537802139610414E-2</v>
      </c>
      <c r="I464" s="50">
        <f t="shared" si="393"/>
        <v>2.8782539770184416E-2</v>
      </c>
      <c r="J464" s="50">
        <f t="shared" si="393"/>
        <v>3.2241585579716119E-2</v>
      </c>
      <c r="K464" s="50">
        <f t="shared" si="393"/>
        <v>3.645312931015221E-2</v>
      </c>
      <c r="L464" s="50">
        <f t="shared" si="393"/>
        <v>3.9012639181609042E-2</v>
      </c>
      <c r="M464" s="50">
        <f t="shared" si="393"/>
        <v>4.1549207589560662E-2</v>
      </c>
      <c r="N464" s="50">
        <f t="shared" si="393"/>
        <v>4.3042516751632572E-2</v>
      </c>
      <c r="O464" s="50">
        <f t="shared" si="393"/>
        <v>4.4973693586955334E-2</v>
      </c>
      <c r="P464" s="50">
        <f t="shared" si="393"/>
        <v>4.6808021710202923E-2</v>
      </c>
      <c r="Q464" s="50">
        <f t="shared" si="393"/>
        <v>4.6383383047344962E-2</v>
      </c>
      <c r="R464" s="50">
        <f t="shared" si="393"/>
        <v>4.4751654806610461E-2</v>
      </c>
      <c r="S464" s="50">
        <f t="shared" si="393"/>
        <v>4.4013077558728637E-2</v>
      </c>
      <c r="T464" s="50">
        <f t="shared" si="393"/>
        <v>4.428856091631931E-2</v>
      </c>
      <c r="U464" s="50">
        <f t="shared" si="393"/>
        <v>4.49735778579251E-2</v>
      </c>
      <c r="V464" s="50">
        <f t="shared" si="393"/>
        <v>4.6933206789217301E-2</v>
      </c>
      <c r="W464" s="50">
        <f t="shared" si="393"/>
        <v>5.6210586428141023E-2</v>
      </c>
      <c r="X464" s="50">
        <f t="shared" si="393"/>
        <v>6.1205656691958259E-2</v>
      </c>
      <c r="Y464" s="50">
        <f t="shared" si="393"/>
        <v>5.7018442088769522E-2</v>
      </c>
      <c r="Z464" s="50">
        <f t="shared" si="393"/>
        <v>4.9896672365740725E-2</v>
      </c>
      <c r="AA464" s="50">
        <f t="shared" si="393"/>
        <v>4.1622868086918119E-2</v>
      </c>
      <c r="AB464" s="50">
        <f t="shared" si="393"/>
        <v>3.5357844821693719E-2</v>
      </c>
      <c r="AC464" s="8">
        <f t="shared" ref="AC464:AC466" si="394">+SUM(E464:AB464)*D464</f>
        <v>2.9999999999999978</v>
      </c>
    </row>
    <row r="465" spans="2:29" x14ac:dyDescent="0.25">
      <c r="B465" s="16"/>
      <c r="C465" s="8" t="s">
        <v>47</v>
      </c>
      <c r="D465" s="8">
        <v>4</v>
      </c>
      <c r="E465" s="50">
        <f t="shared" ref="E465:AB465" si="395">+E405</f>
        <v>3.3281514565353124E-2</v>
      </c>
      <c r="F465" s="50">
        <f t="shared" si="395"/>
        <v>3.1140043873712407E-2</v>
      </c>
      <c r="G465" s="50">
        <f t="shared" si="395"/>
        <v>2.984335106750436E-2</v>
      </c>
      <c r="H465" s="50">
        <f t="shared" si="395"/>
        <v>2.9286927979133532E-2</v>
      </c>
      <c r="I465" s="50">
        <f t="shared" si="395"/>
        <v>2.9138028999542646E-2</v>
      </c>
      <c r="J465" s="50">
        <f t="shared" si="395"/>
        <v>3.0942883559119717E-2</v>
      </c>
      <c r="K465" s="50">
        <f t="shared" si="395"/>
        <v>3.4432484834348992E-2</v>
      </c>
      <c r="L465" s="50">
        <f t="shared" si="395"/>
        <v>3.8305304424032266E-2</v>
      </c>
      <c r="M465" s="50">
        <f t="shared" si="395"/>
        <v>4.1103790742913066E-2</v>
      </c>
      <c r="N465" s="50">
        <f t="shared" si="395"/>
        <v>4.2608444243851212E-2</v>
      </c>
      <c r="O465" s="50">
        <f t="shared" si="395"/>
        <v>4.3914681848814308E-2</v>
      </c>
      <c r="P465" s="50">
        <f t="shared" si="395"/>
        <v>4.5729867165388009E-2</v>
      </c>
      <c r="Q465" s="50">
        <f t="shared" si="395"/>
        <v>4.5741487779353565E-2</v>
      </c>
      <c r="R465" s="50">
        <f t="shared" si="395"/>
        <v>4.4277060725657284E-2</v>
      </c>
      <c r="S465" s="50">
        <f t="shared" si="395"/>
        <v>4.3144199391556254E-2</v>
      </c>
      <c r="T465" s="50">
        <f t="shared" si="395"/>
        <v>4.3279567369281124E-2</v>
      </c>
      <c r="U465" s="50">
        <f t="shared" si="395"/>
        <v>4.4109954506885138E-2</v>
      </c>
      <c r="V465" s="50">
        <f t="shared" si="395"/>
        <v>4.6298728840315946E-2</v>
      </c>
      <c r="W465" s="50">
        <f t="shared" si="395"/>
        <v>5.6176649878816001E-2</v>
      </c>
      <c r="X465" s="50">
        <f t="shared" si="395"/>
        <v>6.2194705000087863E-2</v>
      </c>
      <c r="Y465" s="50">
        <f t="shared" si="395"/>
        <v>5.7928891294023718E-2</v>
      </c>
      <c r="Z465" s="50">
        <f t="shared" si="395"/>
        <v>5.019499221712586E-2</v>
      </c>
      <c r="AA465" s="50">
        <f t="shared" si="395"/>
        <v>4.1853093029906328E-2</v>
      </c>
      <c r="AB465" s="50">
        <f t="shared" si="395"/>
        <v>3.507334666327714E-2</v>
      </c>
      <c r="AC465" s="8">
        <f t="shared" si="394"/>
        <v>3.9999999999999991</v>
      </c>
    </row>
    <row r="466" spans="2:29" x14ac:dyDescent="0.25">
      <c r="B466" s="16"/>
      <c r="C466" s="8" t="s">
        <v>48</v>
      </c>
      <c r="D466" s="8">
        <v>2</v>
      </c>
      <c r="E466" s="50">
        <f t="shared" ref="E466:AB466" si="396">+E406</f>
        <v>3.367503361886829E-2</v>
      </c>
      <c r="F466" s="50">
        <f t="shared" si="396"/>
        <v>3.1245692535415936E-2</v>
      </c>
      <c r="G466" s="50">
        <f t="shared" si="396"/>
        <v>2.9861746203171599E-2</v>
      </c>
      <c r="H466" s="50">
        <f t="shared" si="396"/>
        <v>2.9235019370742008E-2</v>
      </c>
      <c r="I466" s="50">
        <f t="shared" si="396"/>
        <v>3.0186379118294998E-2</v>
      </c>
      <c r="J466" s="50">
        <f t="shared" si="396"/>
        <v>3.3123682717801174E-2</v>
      </c>
      <c r="K466" s="50">
        <f t="shared" si="396"/>
        <v>3.5563630818173868E-2</v>
      </c>
      <c r="L466" s="50">
        <f t="shared" si="396"/>
        <v>3.7375437025807548E-2</v>
      </c>
      <c r="M466" s="50">
        <f t="shared" si="396"/>
        <v>3.9557895894381336E-2</v>
      </c>
      <c r="N466" s="50">
        <f t="shared" si="396"/>
        <v>4.1330002492198488E-2</v>
      </c>
      <c r="O466" s="50">
        <f t="shared" si="396"/>
        <v>4.3273465010057272E-2</v>
      </c>
      <c r="P466" s="50">
        <f t="shared" si="396"/>
        <v>4.5278417057592932E-2</v>
      </c>
      <c r="Q466" s="50">
        <f t="shared" si="396"/>
        <v>4.5765189585786785E-2</v>
      </c>
      <c r="R466" s="50">
        <f t="shared" si="396"/>
        <v>4.421428774797561E-2</v>
      </c>
      <c r="S466" s="50">
        <f t="shared" si="396"/>
        <v>4.3245429527174986E-2</v>
      </c>
      <c r="T466" s="50">
        <f t="shared" si="396"/>
        <v>4.3554999005074702E-2</v>
      </c>
      <c r="U466" s="50">
        <f t="shared" si="396"/>
        <v>4.4435510161992771E-2</v>
      </c>
      <c r="V466" s="50">
        <f t="shared" si="396"/>
        <v>4.717219114348542E-2</v>
      </c>
      <c r="W466" s="50">
        <f t="shared" si="396"/>
        <v>5.6899741232983039E-2</v>
      </c>
      <c r="X466" s="50">
        <f t="shared" si="396"/>
        <v>6.1986738769463187E-2</v>
      </c>
      <c r="Y466" s="50">
        <f t="shared" si="396"/>
        <v>5.7208700429979269E-2</v>
      </c>
      <c r="Z466" s="50">
        <f t="shared" si="396"/>
        <v>4.9339560702577757E-2</v>
      </c>
      <c r="AA466" s="50">
        <f t="shared" si="396"/>
        <v>4.1368944501432053E-2</v>
      </c>
      <c r="AB466" s="50">
        <f t="shared" si="396"/>
        <v>3.5102305329568817E-2</v>
      </c>
      <c r="AC466" s="8">
        <f t="shared" si="394"/>
        <v>1.9999999999999996</v>
      </c>
    </row>
    <row r="467" spans="2:29" x14ac:dyDescent="0.25">
      <c r="B467" s="12"/>
      <c r="C467" s="12" t="s">
        <v>15</v>
      </c>
      <c r="D467" s="12">
        <f>+SUM(D463:D466)</f>
        <v>31</v>
      </c>
      <c r="E467" s="19">
        <f>+SUMPRODUCT(E463:E466,$D463:$D466)</f>
        <v>0.93840220186090917</v>
      </c>
      <c r="F467" s="19">
        <f>+SUMPRODUCT(F463:F466,$D463:$D466)</f>
        <v>0.88209119129734259</v>
      </c>
      <c r="G467" s="19">
        <f t="shared" ref="G467:AB467" si="397">+SUMPRODUCT(G463:G466,$D463:$D466)</f>
        <v>0.85142202315078708</v>
      </c>
      <c r="H467" s="19">
        <f t="shared" si="397"/>
        <v>0.84754492319352692</v>
      </c>
      <c r="I467" s="19">
        <f t="shared" si="397"/>
        <v>0.90425954745056636</v>
      </c>
      <c r="J467" s="19">
        <f t="shared" si="397"/>
        <v>1.0466334212589741</v>
      </c>
      <c r="K467" s="19">
        <f t="shared" si="397"/>
        <v>1.1715753644553646</v>
      </c>
      <c r="L467" s="19">
        <f t="shared" si="397"/>
        <v>1.2157404939486016</v>
      </c>
      <c r="M467" s="19">
        <f t="shared" si="397"/>
        <v>1.2692444195082875</v>
      </c>
      <c r="N467" s="19">
        <f t="shared" si="397"/>
        <v>1.3098935732017036</v>
      </c>
      <c r="O467" s="19">
        <f t="shared" si="397"/>
        <v>1.3684349868481684</v>
      </c>
      <c r="P467" s="19">
        <f t="shared" si="397"/>
        <v>1.4323863301696669</v>
      </c>
      <c r="Q467" s="19">
        <f t="shared" si="397"/>
        <v>1.4131477505323689</v>
      </c>
      <c r="R467" s="19">
        <f t="shared" si="397"/>
        <v>1.3651458098920259</v>
      </c>
      <c r="S467" s="19">
        <f t="shared" si="397"/>
        <v>1.3617140350388468</v>
      </c>
      <c r="T467" s="19">
        <f t="shared" si="397"/>
        <v>1.3872394686539695</v>
      </c>
      <c r="U467" s="19">
        <f t="shared" si="397"/>
        <v>1.4175781347869367</v>
      </c>
      <c r="V467" s="19">
        <f t="shared" si="397"/>
        <v>1.4817781752009003</v>
      </c>
      <c r="W467" s="19">
        <f t="shared" si="397"/>
        <v>1.7632693184836969</v>
      </c>
      <c r="X467" s="19">
        <f t="shared" si="397"/>
        <v>1.9146479046128577</v>
      </c>
      <c r="Y467" s="19">
        <f t="shared" si="397"/>
        <v>1.7762896856813613</v>
      </c>
      <c r="Z467" s="19">
        <f t="shared" si="397"/>
        <v>1.5519927270164513</v>
      </c>
      <c r="AA467" s="19">
        <f t="shared" si="397"/>
        <v>1.2772496062610077</v>
      </c>
      <c r="AB467" s="19">
        <f t="shared" si="397"/>
        <v>1.0523189074956778</v>
      </c>
      <c r="AC467" s="12">
        <f>+SUM(E467:AB467)</f>
        <v>31.000000000000004</v>
      </c>
    </row>
    <row r="468" spans="2:29" x14ac:dyDescent="0.25">
      <c r="B468" s="15">
        <f>+EDATE(B463,1)</f>
        <v>47696</v>
      </c>
      <c r="C468" s="8" t="s">
        <v>45</v>
      </c>
      <c r="D468" s="8">
        <v>20</v>
      </c>
      <c r="E468" s="50">
        <f t="shared" ref="E468:AB468" si="398">+E408</f>
        <v>2.9361257124838391E-2</v>
      </c>
      <c r="F468" s="50">
        <f t="shared" si="398"/>
        <v>2.7692710332229715E-2</v>
      </c>
      <c r="G468" s="50">
        <f t="shared" si="398"/>
        <v>2.6785161397696527E-2</v>
      </c>
      <c r="H468" s="50">
        <f t="shared" si="398"/>
        <v>2.6786989368939883E-2</v>
      </c>
      <c r="I468" s="50">
        <f t="shared" si="398"/>
        <v>2.9135775177511477E-2</v>
      </c>
      <c r="J468" s="50">
        <f t="shared" si="398"/>
        <v>3.4540443856715661E-2</v>
      </c>
      <c r="K468" s="50">
        <f t="shared" si="398"/>
        <v>3.8789035252325646E-2</v>
      </c>
      <c r="L468" s="50">
        <f t="shared" si="398"/>
        <v>3.957865839345593E-2</v>
      </c>
      <c r="M468" s="50">
        <f t="shared" si="398"/>
        <v>4.0957538271781398E-2</v>
      </c>
      <c r="N468" s="50">
        <f t="shared" si="398"/>
        <v>4.2166920044863825E-2</v>
      </c>
      <c r="O468" s="50">
        <f t="shared" si="398"/>
        <v>4.4150374939633218E-2</v>
      </c>
      <c r="P468" s="50">
        <f t="shared" si="398"/>
        <v>4.6294816466469102E-2</v>
      </c>
      <c r="Q468" s="50">
        <f t="shared" si="398"/>
        <v>4.5431875959152102E-2</v>
      </c>
      <c r="R468" s="50">
        <f t="shared" si="398"/>
        <v>4.3879728503346101E-2</v>
      </c>
      <c r="S468" s="50">
        <f t="shared" si="398"/>
        <v>4.4118506624640258E-2</v>
      </c>
      <c r="T468" s="50">
        <f t="shared" si="398"/>
        <v>4.5188432655351718E-2</v>
      </c>
      <c r="U468" s="50">
        <f t="shared" si="398"/>
        <v>4.624302558461979E-2</v>
      </c>
      <c r="V468" s="50">
        <f t="shared" si="398"/>
        <v>4.8247238962955179E-2</v>
      </c>
      <c r="W468" s="50">
        <f t="shared" si="398"/>
        <v>5.7096885328092907E-2</v>
      </c>
      <c r="X468" s="50">
        <f t="shared" si="398"/>
        <v>6.1739938045350239E-2</v>
      </c>
      <c r="Y468" s="50">
        <f t="shared" si="398"/>
        <v>5.7231881517227232E-2</v>
      </c>
      <c r="Z468" s="50">
        <f t="shared" si="398"/>
        <v>5.0129255438435008E-2</v>
      </c>
      <c r="AA468" s="50">
        <f t="shared" si="398"/>
        <v>4.1010488221716553E-2</v>
      </c>
      <c r="AB468" s="50">
        <f t="shared" si="398"/>
        <v>3.34430625326523E-2</v>
      </c>
      <c r="AC468" s="8">
        <f>+SUM(E468:AB468)*D468</f>
        <v>20.000000000000004</v>
      </c>
    </row>
    <row r="469" spans="2:29" x14ac:dyDescent="0.25">
      <c r="B469" s="16"/>
      <c r="C469" s="8" t="s">
        <v>46</v>
      </c>
      <c r="D469" s="8">
        <v>5</v>
      </c>
      <c r="E469" s="50">
        <f t="shared" ref="E469:AB469" si="399">+E409</f>
        <v>3.0659473205105158E-2</v>
      </c>
      <c r="F469" s="50">
        <f t="shared" si="399"/>
        <v>2.8600001140869122E-2</v>
      </c>
      <c r="G469" s="50">
        <f t="shared" si="399"/>
        <v>2.7683858575034276E-2</v>
      </c>
      <c r="H469" s="50">
        <f t="shared" si="399"/>
        <v>2.7537802139610414E-2</v>
      </c>
      <c r="I469" s="50">
        <f t="shared" si="399"/>
        <v>2.8782539770184416E-2</v>
      </c>
      <c r="J469" s="50">
        <f t="shared" si="399"/>
        <v>3.2241585579716119E-2</v>
      </c>
      <c r="K469" s="50">
        <f t="shared" si="399"/>
        <v>3.645312931015221E-2</v>
      </c>
      <c r="L469" s="50">
        <f t="shared" si="399"/>
        <v>3.9012639181609042E-2</v>
      </c>
      <c r="M469" s="50">
        <f t="shared" si="399"/>
        <v>4.1549207589560662E-2</v>
      </c>
      <c r="N469" s="50">
        <f t="shared" si="399"/>
        <v>4.3042516751632572E-2</v>
      </c>
      <c r="O469" s="50">
        <f t="shared" si="399"/>
        <v>4.4973693586955334E-2</v>
      </c>
      <c r="P469" s="50">
        <f t="shared" si="399"/>
        <v>4.6808021710202923E-2</v>
      </c>
      <c r="Q469" s="50">
        <f t="shared" si="399"/>
        <v>4.6383383047344962E-2</v>
      </c>
      <c r="R469" s="50">
        <f t="shared" si="399"/>
        <v>4.4751654806610461E-2</v>
      </c>
      <c r="S469" s="50">
        <f t="shared" si="399"/>
        <v>4.4013077558728637E-2</v>
      </c>
      <c r="T469" s="50">
        <f t="shared" si="399"/>
        <v>4.428856091631931E-2</v>
      </c>
      <c r="U469" s="50">
        <f t="shared" si="399"/>
        <v>4.49735778579251E-2</v>
      </c>
      <c r="V469" s="50">
        <f t="shared" si="399"/>
        <v>4.6933206789217301E-2</v>
      </c>
      <c r="W469" s="50">
        <f t="shared" si="399"/>
        <v>5.6210586428141023E-2</v>
      </c>
      <c r="X469" s="50">
        <f t="shared" si="399"/>
        <v>6.1205656691958259E-2</v>
      </c>
      <c r="Y469" s="50">
        <f t="shared" si="399"/>
        <v>5.7018442088769522E-2</v>
      </c>
      <c r="Z469" s="50">
        <f t="shared" si="399"/>
        <v>4.9896672365740725E-2</v>
      </c>
      <c r="AA469" s="50">
        <f t="shared" si="399"/>
        <v>4.1622868086918119E-2</v>
      </c>
      <c r="AB469" s="50">
        <f t="shared" si="399"/>
        <v>3.5357844821693719E-2</v>
      </c>
      <c r="AC469" s="8">
        <f t="shared" ref="AC469:AC471" si="400">+SUM(E469:AB469)*D469</f>
        <v>4.9999999999999964</v>
      </c>
    </row>
    <row r="470" spans="2:29" x14ac:dyDescent="0.25">
      <c r="B470" s="16"/>
      <c r="C470" s="8" t="s">
        <v>47</v>
      </c>
      <c r="D470" s="8">
        <v>4</v>
      </c>
      <c r="E470" s="50">
        <f t="shared" ref="E470:AB470" si="401">+E410</f>
        <v>3.3281514565353124E-2</v>
      </c>
      <c r="F470" s="50">
        <f t="shared" si="401"/>
        <v>3.1140043873712407E-2</v>
      </c>
      <c r="G470" s="50">
        <f t="shared" si="401"/>
        <v>2.984335106750436E-2</v>
      </c>
      <c r="H470" s="50">
        <f t="shared" si="401"/>
        <v>2.9286927979133532E-2</v>
      </c>
      <c r="I470" s="50">
        <f t="shared" si="401"/>
        <v>2.9138028999542646E-2</v>
      </c>
      <c r="J470" s="50">
        <f t="shared" si="401"/>
        <v>3.0942883559119717E-2</v>
      </c>
      <c r="K470" s="50">
        <f t="shared" si="401"/>
        <v>3.4432484834348992E-2</v>
      </c>
      <c r="L470" s="50">
        <f t="shared" si="401"/>
        <v>3.8305304424032266E-2</v>
      </c>
      <c r="M470" s="50">
        <f t="shared" si="401"/>
        <v>4.1103790742913066E-2</v>
      </c>
      <c r="N470" s="50">
        <f t="shared" si="401"/>
        <v>4.2608444243851212E-2</v>
      </c>
      <c r="O470" s="50">
        <f t="shared" si="401"/>
        <v>4.3914681848814308E-2</v>
      </c>
      <c r="P470" s="50">
        <f t="shared" si="401"/>
        <v>4.5729867165388009E-2</v>
      </c>
      <c r="Q470" s="50">
        <f t="shared" si="401"/>
        <v>4.5741487779353565E-2</v>
      </c>
      <c r="R470" s="50">
        <f t="shared" si="401"/>
        <v>4.4277060725657284E-2</v>
      </c>
      <c r="S470" s="50">
        <f t="shared" si="401"/>
        <v>4.3144199391556254E-2</v>
      </c>
      <c r="T470" s="50">
        <f t="shared" si="401"/>
        <v>4.3279567369281124E-2</v>
      </c>
      <c r="U470" s="50">
        <f t="shared" si="401"/>
        <v>4.4109954506885138E-2</v>
      </c>
      <c r="V470" s="50">
        <f t="shared" si="401"/>
        <v>4.6298728840315946E-2</v>
      </c>
      <c r="W470" s="50">
        <f t="shared" si="401"/>
        <v>5.6176649878816001E-2</v>
      </c>
      <c r="X470" s="50">
        <f t="shared" si="401"/>
        <v>6.2194705000087863E-2</v>
      </c>
      <c r="Y470" s="50">
        <f t="shared" si="401"/>
        <v>5.7928891294023718E-2</v>
      </c>
      <c r="Z470" s="50">
        <f t="shared" si="401"/>
        <v>5.019499221712586E-2</v>
      </c>
      <c r="AA470" s="50">
        <f t="shared" si="401"/>
        <v>4.1853093029906328E-2</v>
      </c>
      <c r="AB470" s="50">
        <f t="shared" si="401"/>
        <v>3.507334666327714E-2</v>
      </c>
      <c r="AC470" s="8">
        <f t="shared" si="400"/>
        <v>3.9999999999999991</v>
      </c>
    </row>
    <row r="471" spans="2:29" x14ac:dyDescent="0.25">
      <c r="B471" s="16"/>
      <c r="C471" s="8" t="s">
        <v>48</v>
      </c>
      <c r="D471" s="8">
        <v>2</v>
      </c>
      <c r="E471" s="50">
        <f t="shared" ref="E471:AB471" si="402">+E411</f>
        <v>3.367503361886829E-2</v>
      </c>
      <c r="F471" s="50">
        <f t="shared" si="402"/>
        <v>3.1245692535415936E-2</v>
      </c>
      <c r="G471" s="50">
        <f t="shared" si="402"/>
        <v>2.9861746203171599E-2</v>
      </c>
      <c r="H471" s="50">
        <f t="shared" si="402"/>
        <v>2.9235019370742008E-2</v>
      </c>
      <c r="I471" s="50">
        <f t="shared" si="402"/>
        <v>3.0186379118294998E-2</v>
      </c>
      <c r="J471" s="50">
        <f t="shared" si="402"/>
        <v>3.3123682717801174E-2</v>
      </c>
      <c r="K471" s="50">
        <f t="shared" si="402"/>
        <v>3.5563630818173868E-2</v>
      </c>
      <c r="L471" s="50">
        <f t="shared" si="402"/>
        <v>3.7375437025807548E-2</v>
      </c>
      <c r="M471" s="50">
        <f t="shared" si="402"/>
        <v>3.9557895894381336E-2</v>
      </c>
      <c r="N471" s="50">
        <f t="shared" si="402"/>
        <v>4.1330002492198488E-2</v>
      </c>
      <c r="O471" s="50">
        <f t="shared" si="402"/>
        <v>4.3273465010057272E-2</v>
      </c>
      <c r="P471" s="50">
        <f t="shared" si="402"/>
        <v>4.5278417057592932E-2</v>
      </c>
      <c r="Q471" s="50">
        <f t="shared" si="402"/>
        <v>4.5765189585786785E-2</v>
      </c>
      <c r="R471" s="50">
        <f t="shared" si="402"/>
        <v>4.421428774797561E-2</v>
      </c>
      <c r="S471" s="50">
        <f t="shared" si="402"/>
        <v>4.3245429527174986E-2</v>
      </c>
      <c r="T471" s="50">
        <f t="shared" si="402"/>
        <v>4.3554999005074702E-2</v>
      </c>
      <c r="U471" s="50">
        <f t="shared" si="402"/>
        <v>4.4435510161992771E-2</v>
      </c>
      <c r="V471" s="50">
        <f t="shared" si="402"/>
        <v>4.717219114348542E-2</v>
      </c>
      <c r="W471" s="50">
        <f t="shared" si="402"/>
        <v>5.6899741232983039E-2</v>
      </c>
      <c r="X471" s="50">
        <f t="shared" si="402"/>
        <v>6.1986738769463187E-2</v>
      </c>
      <c r="Y471" s="50">
        <f t="shared" si="402"/>
        <v>5.7208700429979269E-2</v>
      </c>
      <c r="Z471" s="50">
        <f t="shared" si="402"/>
        <v>4.9339560702577757E-2</v>
      </c>
      <c r="AA471" s="50">
        <f t="shared" si="402"/>
        <v>4.1368944501432053E-2</v>
      </c>
      <c r="AB471" s="50">
        <f t="shared" si="402"/>
        <v>3.5102305329568817E-2</v>
      </c>
      <c r="AC471" s="8">
        <f t="shared" si="400"/>
        <v>1.9999999999999996</v>
      </c>
    </row>
    <row r="472" spans="2:29" x14ac:dyDescent="0.25">
      <c r="B472" s="12"/>
      <c r="C472" s="12" t="s">
        <v>15</v>
      </c>
      <c r="D472" s="12">
        <f>+SUM(D468:D471)</f>
        <v>31</v>
      </c>
      <c r="E472" s="19">
        <f>+SUMPRODUCT(E468:E471,$D468:$D471)</f>
        <v>0.94099863402144279</v>
      </c>
      <c r="F472" s="19">
        <f>+SUMPRODUCT(F468:F471,$D468:$D471)</f>
        <v>0.88390577291462136</v>
      </c>
      <c r="G472" s="19">
        <f t="shared" ref="G472:AB472" si="403">+SUMPRODUCT(G468:G471,$D468:$D471)</f>
        <v>0.8532194175054626</v>
      </c>
      <c r="H472" s="19">
        <f t="shared" si="403"/>
        <v>0.84904654873486796</v>
      </c>
      <c r="I472" s="19">
        <f t="shared" si="403"/>
        <v>0.90355307663591211</v>
      </c>
      <c r="J472" s="19">
        <f t="shared" si="403"/>
        <v>1.0420357047049751</v>
      </c>
      <c r="K472" s="19">
        <f t="shared" si="403"/>
        <v>1.1669035525710176</v>
      </c>
      <c r="L472" s="19">
        <f t="shared" si="403"/>
        <v>1.2146084555249079</v>
      </c>
      <c r="M472" s="19">
        <f t="shared" si="403"/>
        <v>1.2704277581438459</v>
      </c>
      <c r="N472" s="19">
        <f t="shared" si="403"/>
        <v>1.3116447666152413</v>
      </c>
      <c r="O472" s="19">
        <f t="shared" si="403"/>
        <v>1.3700816241428129</v>
      </c>
      <c r="P472" s="19">
        <f t="shared" si="403"/>
        <v>1.4334127406571346</v>
      </c>
      <c r="Q472" s="19">
        <f t="shared" si="403"/>
        <v>1.4150507647087547</v>
      </c>
      <c r="R472" s="19">
        <f t="shared" si="403"/>
        <v>1.3668896624985547</v>
      </c>
      <c r="S472" s="19">
        <f t="shared" si="403"/>
        <v>1.3615031769070234</v>
      </c>
      <c r="T472" s="19">
        <f t="shared" si="403"/>
        <v>1.385439725175905</v>
      </c>
      <c r="U472" s="19">
        <f t="shared" si="403"/>
        <v>1.4150392393335474</v>
      </c>
      <c r="V472" s="19">
        <f t="shared" si="403"/>
        <v>1.4791501108534248</v>
      </c>
      <c r="W472" s="19">
        <f t="shared" si="403"/>
        <v>1.7614967206837933</v>
      </c>
      <c r="X472" s="19">
        <f t="shared" si="403"/>
        <v>1.9135793419060738</v>
      </c>
      <c r="Y472" s="19">
        <f t="shared" si="403"/>
        <v>1.7758628068244457</v>
      </c>
      <c r="Z472" s="19">
        <f t="shared" si="403"/>
        <v>1.5515275608710626</v>
      </c>
      <c r="AA472" s="19">
        <f t="shared" si="403"/>
        <v>1.2784743659914108</v>
      </c>
      <c r="AB472" s="19">
        <f t="shared" si="403"/>
        <v>1.0561484720737608</v>
      </c>
      <c r="AC472" s="12">
        <f>+SUM(E472:AB472)</f>
        <v>31.000000000000007</v>
      </c>
    </row>
    <row r="473" spans="2:29" x14ac:dyDescent="0.25">
      <c r="B473" s="15">
        <f>+EDATE(B468,1)</f>
        <v>47727</v>
      </c>
      <c r="C473" s="8" t="s">
        <v>45</v>
      </c>
      <c r="D473" s="8">
        <v>21</v>
      </c>
      <c r="E473" s="50">
        <f t="shared" ref="E473:AB473" si="404">+E413</f>
        <v>2.9361257124838391E-2</v>
      </c>
      <c r="F473" s="50">
        <f t="shared" si="404"/>
        <v>2.7692710332229715E-2</v>
      </c>
      <c r="G473" s="50">
        <f t="shared" si="404"/>
        <v>2.6785161397696527E-2</v>
      </c>
      <c r="H473" s="50">
        <f t="shared" si="404"/>
        <v>2.6786989368939883E-2</v>
      </c>
      <c r="I473" s="50">
        <f t="shared" si="404"/>
        <v>2.9135775177511477E-2</v>
      </c>
      <c r="J473" s="50">
        <f t="shared" si="404"/>
        <v>3.4540443856715661E-2</v>
      </c>
      <c r="K473" s="50">
        <f t="shared" si="404"/>
        <v>3.8789035252325646E-2</v>
      </c>
      <c r="L473" s="50">
        <f t="shared" si="404"/>
        <v>3.957865839345593E-2</v>
      </c>
      <c r="M473" s="50">
        <f t="shared" si="404"/>
        <v>4.0957538271781398E-2</v>
      </c>
      <c r="N473" s="50">
        <f t="shared" si="404"/>
        <v>4.2166920044863825E-2</v>
      </c>
      <c r="O473" s="50">
        <f t="shared" si="404"/>
        <v>4.4150374939633218E-2</v>
      </c>
      <c r="P473" s="50">
        <f t="shared" si="404"/>
        <v>4.6294816466469102E-2</v>
      </c>
      <c r="Q473" s="50">
        <f t="shared" si="404"/>
        <v>4.5431875959152102E-2</v>
      </c>
      <c r="R473" s="50">
        <f t="shared" si="404"/>
        <v>4.3879728503346101E-2</v>
      </c>
      <c r="S473" s="50">
        <f t="shared" si="404"/>
        <v>4.4118506624640258E-2</v>
      </c>
      <c r="T473" s="50">
        <f t="shared" si="404"/>
        <v>4.5188432655351718E-2</v>
      </c>
      <c r="U473" s="50">
        <f t="shared" si="404"/>
        <v>4.624302558461979E-2</v>
      </c>
      <c r="V473" s="50">
        <f t="shared" si="404"/>
        <v>4.8247238962955179E-2</v>
      </c>
      <c r="W473" s="50">
        <f t="shared" si="404"/>
        <v>5.7096885328092907E-2</v>
      </c>
      <c r="X473" s="50">
        <f t="shared" si="404"/>
        <v>6.1739938045350239E-2</v>
      </c>
      <c r="Y473" s="50">
        <f t="shared" si="404"/>
        <v>5.7231881517227232E-2</v>
      </c>
      <c r="Z473" s="50">
        <f t="shared" si="404"/>
        <v>5.0129255438435008E-2</v>
      </c>
      <c r="AA473" s="50">
        <f t="shared" si="404"/>
        <v>4.1010488221716553E-2</v>
      </c>
      <c r="AB473" s="50">
        <f t="shared" si="404"/>
        <v>3.34430625326523E-2</v>
      </c>
      <c r="AC473" s="8">
        <f>+SUM(E473:AB473)*D473</f>
        <v>21.000000000000004</v>
      </c>
    </row>
    <row r="474" spans="2:29" x14ac:dyDescent="0.25">
      <c r="B474" s="16"/>
      <c r="C474" s="8" t="s">
        <v>46</v>
      </c>
      <c r="D474" s="8">
        <v>4</v>
      </c>
      <c r="E474" s="50">
        <f t="shared" ref="E474:AB474" si="405">+E414</f>
        <v>3.0659473205105158E-2</v>
      </c>
      <c r="F474" s="50">
        <f t="shared" si="405"/>
        <v>2.8600001140869122E-2</v>
      </c>
      <c r="G474" s="50">
        <f t="shared" si="405"/>
        <v>2.7683858575034276E-2</v>
      </c>
      <c r="H474" s="50">
        <f t="shared" si="405"/>
        <v>2.7537802139610414E-2</v>
      </c>
      <c r="I474" s="50">
        <f t="shared" si="405"/>
        <v>2.8782539770184416E-2</v>
      </c>
      <c r="J474" s="50">
        <f t="shared" si="405"/>
        <v>3.2241585579716119E-2</v>
      </c>
      <c r="K474" s="50">
        <f t="shared" si="405"/>
        <v>3.645312931015221E-2</v>
      </c>
      <c r="L474" s="50">
        <f t="shared" si="405"/>
        <v>3.9012639181609042E-2</v>
      </c>
      <c r="M474" s="50">
        <f t="shared" si="405"/>
        <v>4.1549207589560662E-2</v>
      </c>
      <c r="N474" s="50">
        <f t="shared" si="405"/>
        <v>4.3042516751632572E-2</v>
      </c>
      <c r="O474" s="50">
        <f t="shared" si="405"/>
        <v>4.4973693586955334E-2</v>
      </c>
      <c r="P474" s="50">
        <f t="shared" si="405"/>
        <v>4.6808021710202923E-2</v>
      </c>
      <c r="Q474" s="50">
        <f t="shared" si="405"/>
        <v>4.6383383047344962E-2</v>
      </c>
      <c r="R474" s="50">
        <f t="shared" si="405"/>
        <v>4.4751654806610461E-2</v>
      </c>
      <c r="S474" s="50">
        <f t="shared" si="405"/>
        <v>4.4013077558728637E-2</v>
      </c>
      <c r="T474" s="50">
        <f t="shared" si="405"/>
        <v>4.428856091631931E-2</v>
      </c>
      <c r="U474" s="50">
        <f t="shared" si="405"/>
        <v>4.49735778579251E-2</v>
      </c>
      <c r="V474" s="50">
        <f t="shared" si="405"/>
        <v>4.6933206789217301E-2</v>
      </c>
      <c r="W474" s="50">
        <f t="shared" si="405"/>
        <v>5.6210586428141023E-2</v>
      </c>
      <c r="X474" s="50">
        <f t="shared" si="405"/>
        <v>6.1205656691958259E-2</v>
      </c>
      <c r="Y474" s="50">
        <f t="shared" si="405"/>
        <v>5.7018442088769522E-2</v>
      </c>
      <c r="Z474" s="50">
        <f t="shared" si="405"/>
        <v>4.9896672365740725E-2</v>
      </c>
      <c r="AA474" s="50">
        <f t="shared" si="405"/>
        <v>4.1622868086918119E-2</v>
      </c>
      <c r="AB474" s="50">
        <f t="shared" si="405"/>
        <v>3.5357844821693719E-2</v>
      </c>
      <c r="AC474" s="8">
        <f t="shared" ref="AC474:AC476" si="406">+SUM(E474:AB474)*D474</f>
        <v>3.9999999999999969</v>
      </c>
    </row>
    <row r="475" spans="2:29" x14ac:dyDescent="0.25">
      <c r="B475" s="16"/>
      <c r="C475" s="8" t="s">
        <v>47</v>
      </c>
      <c r="D475" s="8">
        <v>5</v>
      </c>
      <c r="E475" s="50">
        <f t="shared" ref="E475:AB475" si="407">+E415</f>
        <v>3.3281514565353124E-2</v>
      </c>
      <c r="F475" s="50">
        <f t="shared" si="407"/>
        <v>3.1140043873712407E-2</v>
      </c>
      <c r="G475" s="50">
        <f t="shared" si="407"/>
        <v>2.984335106750436E-2</v>
      </c>
      <c r="H475" s="50">
        <f t="shared" si="407"/>
        <v>2.9286927979133532E-2</v>
      </c>
      <c r="I475" s="50">
        <f t="shared" si="407"/>
        <v>2.9138028999542646E-2</v>
      </c>
      <c r="J475" s="50">
        <f t="shared" si="407"/>
        <v>3.0942883559119717E-2</v>
      </c>
      <c r="K475" s="50">
        <f t="shared" si="407"/>
        <v>3.4432484834348992E-2</v>
      </c>
      <c r="L475" s="50">
        <f t="shared" si="407"/>
        <v>3.8305304424032266E-2</v>
      </c>
      <c r="M475" s="50">
        <f t="shared" si="407"/>
        <v>4.1103790742913066E-2</v>
      </c>
      <c r="N475" s="50">
        <f t="shared" si="407"/>
        <v>4.2608444243851212E-2</v>
      </c>
      <c r="O475" s="50">
        <f t="shared" si="407"/>
        <v>4.3914681848814308E-2</v>
      </c>
      <c r="P475" s="50">
        <f t="shared" si="407"/>
        <v>4.5729867165388009E-2</v>
      </c>
      <c r="Q475" s="50">
        <f t="shared" si="407"/>
        <v>4.5741487779353565E-2</v>
      </c>
      <c r="R475" s="50">
        <f t="shared" si="407"/>
        <v>4.4277060725657284E-2</v>
      </c>
      <c r="S475" s="50">
        <f t="shared" si="407"/>
        <v>4.3144199391556254E-2</v>
      </c>
      <c r="T475" s="50">
        <f t="shared" si="407"/>
        <v>4.3279567369281124E-2</v>
      </c>
      <c r="U475" s="50">
        <f t="shared" si="407"/>
        <v>4.4109954506885138E-2</v>
      </c>
      <c r="V475" s="50">
        <f t="shared" si="407"/>
        <v>4.6298728840315946E-2</v>
      </c>
      <c r="W475" s="50">
        <f t="shared" si="407"/>
        <v>5.6176649878816001E-2</v>
      </c>
      <c r="X475" s="50">
        <f t="shared" si="407"/>
        <v>6.2194705000087863E-2</v>
      </c>
      <c r="Y475" s="50">
        <f t="shared" si="407"/>
        <v>5.7928891294023718E-2</v>
      </c>
      <c r="Z475" s="50">
        <f t="shared" si="407"/>
        <v>5.019499221712586E-2</v>
      </c>
      <c r="AA475" s="50">
        <f t="shared" si="407"/>
        <v>4.1853093029906328E-2</v>
      </c>
      <c r="AB475" s="50">
        <f t="shared" si="407"/>
        <v>3.507334666327714E-2</v>
      </c>
      <c r="AC475" s="8">
        <f t="shared" si="406"/>
        <v>4.9999999999999991</v>
      </c>
    </row>
    <row r="476" spans="2:29" x14ac:dyDescent="0.25">
      <c r="B476" s="16"/>
      <c r="C476" s="8" t="s">
        <v>48</v>
      </c>
      <c r="D476" s="8">
        <v>0</v>
      </c>
      <c r="E476" s="50">
        <f t="shared" ref="E476:AB476" si="408">+E416</f>
        <v>3.367503361886829E-2</v>
      </c>
      <c r="F476" s="50">
        <f t="shared" si="408"/>
        <v>3.1245692535415936E-2</v>
      </c>
      <c r="G476" s="50">
        <f t="shared" si="408"/>
        <v>2.9861746203171599E-2</v>
      </c>
      <c r="H476" s="50">
        <f t="shared" si="408"/>
        <v>2.9235019370742008E-2</v>
      </c>
      <c r="I476" s="50">
        <f t="shared" si="408"/>
        <v>3.0186379118294998E-2</v>
      </c>
      <c r="J476" s="50">
        <f t="shared" si="408"/>
        <v>3.3123682717801174E-2</v>
      </c>
      <c r="K476" s="50">
        <f t="shared" si="408"/>
        <v>3.5563630818173868E-2</v>
      </c>
      <c r="L476" s="50">
        <f t="shared" si="408"/>
        <v>3.7375437025807548E-2</v>
      </c>
      <c r="M476" s="50">
        <f t="shared" si="408"/>
        <v>3.9557895894381336E-2</v>
      </c>
      <c r="N476" s="50">
        <f t="shared" si="408"/>
        <v>4.1330002492198488E-2</v>
      </c>
      <c r="O476" s="50">
        <f t="shared" si="408"/>
        <v>4.3273465010057272E-2</v>
      </c>
      <c r="P476" s="50">
        <f t="shared" si="408"/>
        <v>4.5278417057592932E-2</v>
      </c>
      <c r="Q476" s="50">
        <f t="shared" si="408"/>
        <v>4.5765189585786785E-2</v>
      </c>
      <c r="R476" s="50">
        <f t="shared" si="408"/>
        <v>4.421428774797561E-2</v>
      </c>
      <c r="S476" s="50">
        <f t="shared" si="408"/>
        <v>4.3245429527174986E-2</v>
      </c>
      <c r="T476" s="50">
        <f t="shared" si="408"/>
        <v>4.3554999005074702E-2</v>
      </c>
      <c r="U476" s="50">
        <f t="shared" si="408"/>
        <v>4.4435510161992771E-2</v>
      </c>
      <c r="V476" s="50">
        <f t="shared" si="408"/>
        <v>4.717219114348542E-2</v>
      </c>
      <c r="W476" s="50">
        <f t="shared" si="408"/>
        <v>5.6899741232983039E-2</v>
      </c>
      <c r="X476" s="50">
        <f t="shared" si="408"/>
        <v>6.1986738769463187E-2</v>
      </c>
      <c r="Y476" s="50">
        <f t="shared" si="408"/>
        <v>5.7208700429979269E-2</v>
      </c>
      <c r="Z476" s="50">
        <f t="shared" si="408"/>
        <v>4.9339560702577757E-2</v>
      </c>
      <c r="AA476" s="50">
        <f t="shared" si="408"/>
        <v>4.1368944501432053E-2</v>
      </c>
      <c r="AB476" s="50">
        <f t="shared" si="408"/>
        <v>3.5102305329568817E-2</v>
      </c>
      <c r="AC476" s="8">
        <f t="shared" si="406"/>
        <v>0</v>
      </c>
    </row>
    <row r="477" spans="2:29" x14ac:dyDescent="0.25">
      <c r="B477" s="12"/>
      <c r="C477" s="12" t="s">
        <v>15</v>
      </c>
      <c r="D477" s="12">
        <f>+SUM(D473:D476)</f>
        <v>30</v>
      </c>
      <c r="E477" s="19">
        <f>+SUMPRODUCT(E473:E476,$D473:$D476)</f>
        <v>0.90563186526879247</v>
      </c>
      <c r="F477" s="19">
        <f>+SUMPRODUCT(F473:F476,$D473:$D476)</f>
        <v>0.85164714090886251</v>
      </c>
      <c r="G477" s="19">
        <f t="shared" ref="G477:AB477" si="409">+SUMPRODUCT(G473:G476,$D473:$D476)</f>
        <v>0.82244057898928591</v>
      </c>
      <c r="H477" s="19">
        <f t="shared" si="409"/>
        <v>0.8191126252018468</v>
      </c>
      <c r="I477" s="19">
        <f t="shared" si="409"/>
        <v>0.87267158280619195</v>
      </c>
      <c r="J477" s="19">
        <f t="shared" si="409"/>
        <v>1.009030081105492</v>
      </c>
      <c r="K477" s="19">
        <f t="shared" si="409"/>
        <v>1.1325446817111924</v>
      </c>
      <c r="L477" s="19">
        <f t="shared" si="409"/>
        <v>1.1787289051091721</v>
      </c>
      <c r="M477" s="19">
        <f t="shared" si="409"/>
        <v>1.2318240877802173</v>
      </c>
      <c r="N477" s="19">
        <f t="shared" si="409"/>
        <v>1.2707176091679266</v>
      </c>
      <c r="O477" s="19">
        <f t="shared" si="409"/>
        <v>1.3266260573241904</v>
      </c>
      <c r="P477" s="19">
        <f t="shared" si="409"/>
        <v>1.3880725684636031</v>
      </c>
      <c r="Q477" s="19">
        <f t="shared" si="409"/>
        <v>1.3683103662283418</v>
      </c>
      <c r="R477" s="19">
        <f t="shared" si="409"/>
        <v>1.3218662214249963</v>
      </c>
      <c r="S477" s="19">
        <f t="shared" si="409"/>
        <v>1.3182619463101413</v>
      </c>
      <c r="T477" s="19">
        <f t="shared" si="409"/>
        <v>1.3425091662740691</v>
      </c>
      <c r="U477" s="19">
        <f t="shared" si="409"/>
        <v>1.3715476212431417</v>
      </c>
      <c r="V477" s="19">
        <f t="shared" si="409"/>
        <v>1.4324184895805079</v>
      </c>
      <c r="W477" s="19">
        <f t="shared" si="409"/>
        <v>1.7047601869965952</v>
      </c>
      <c r="X477" s="19">
        <f t="shared" si="409"/>
        <v>1.8523348507206274</v>
      </c>
      <c r="Y477" s="19">
        <f t="shared" si="409"/>
        <v>1.7195877366869685</v>
      </c>
      <c r="Z477" s="19">
        <f t="shared" si="409"/>
        <v>1.5032760147557276</v>
      </c>
      <c r="AA477" s="19">
        <f t="shared" si="409"/>
        <v>1.2369771901532518</v>
      </c>
      <c r="AB477" s="19">
        <f t="shared" si="409"/>
        <v>1.0191024257888588</v>
      </c>
      <c r="AC477" s="12">
        <f>+SUM(E477:AB477)</f>
        <v>30</v>
      </c>
    </row>
    <row r="478" spans="2:29" x14ac:dyDescent="0.25">
      <c r="B478" s="15">
        <f>+EDATE(B473,1)</f>
        <v>47757</v>
      </c>
      <c r="C478" s="8" t="s">
        <v>45</v>
      </c>
      <c r="D478" s="8">
        <v>22</v>
      </c>
      <c r="E478" s="50">
        <f t="shared" ref="E478:AB478" si="410">+E418</f>
        <v>2.9361257124838391E-2</v>
      </c>
      <c r="F478" s="50">
        <f t="shared" si="410"/>
        <v>2.7692710332229715E-2</v>
      </c>
      <c r="G478" s="50">
        <f t="shared" si="410"/>
        <v>2.6785161397696527E-2</v>
      </c>
      <c r="H478" s="50">
        <f t="shared" si="410"/>
        <v>2.6786989368939883E-2</v>
      </c>
      <c r="I478" s="50">
        <f t="shared" si="410"/>
        <v>2.9135775177511477E-2</v>
      </c>
      <c r="J478" s="50">
        <f t="shared" si="410"/>
        <v>3.4540443856715661E-2</v>
      </c>
      <c r="K478" s="50">
        <f t="shared" si="410"/>
        <v>3.8789035252325646E-2</v>
      </c>
      <c r="L478" s="50">
        <f t="shared" si="410"/>
        <v>3.957865839345593E-2</v>
      </c>
      <c r="M478" s="50">
        <f t="shared" si="410"/>
        <v>4.0957538271781398E-2</v>
      </c>
      <c r="N478" s="50">
        <f t="shared" si="410"/>
        <v>4.2166920044863825E-2</v>
      </c>
      <c r="O478" s="50">
        <f t="shared" si="410"/>
        <v>4.4150374939633218E-2</v>
      </c>
      <c r="P478" s="50">
        <f t="shared" si="410"/>
        <v>4.6294816466469102E-2</v>
      </c>
      <c r="Q478" s="50">
        <f t="shared" si="410"/>
        <v>4.5431875959152102E-2</v>
      </c>
      <c r="R478" s="50">
        <f t="shared" si="410"/>
        <v>4.3879728503346101E-2</v>
      </c>
      <c r="S478" s="50">
        <f t="shared" si="410"/>
        <v>4.4118506624640258E-2</v>
      </c>
      <c r="T478" s="50">
        <f t="shared" si="410"/>
        <v>4.5188432655351718E-2</v>
      </c>
      <c r="U478" s="50">
        <f t="shared" si="410"/>
        <v>4.624302558461979E-2</v>
      </c>
      <c r="V478" s="50">
        <f t="shared" si="410"/>
        <v>4.8247238962955179E-2</v>
      </c>
      <c r="W478" s="50">
        <f t="shared" si="410"/>
        <v>5.7096885328092907E-2</v>
      </c>
      <c r="X478" s="50">
        <f t="shared" si="410"/>
        <v>6.1739938045350239E-2</v>
      </c>
      <c r="Y478" s="50">
        <f t="shared" si="410"/>
        <v>5.7231881517227232E-2</v>
      </c>
      <c r="Z478" s="50">
        <f t="shared" si="410"/>
        <v>5.0129255438435008E-2</v>
      </c>
      <c r="AA478" s="50">
        <f t="shared" si="410"/>
        <v>4.1010488221716553E-2</v>
      </c>
      <c r="AB478" s="50">
        <f t="shared" si="410"/>
        <v>3.34430625326523E-2</v>
      </c>
      <c r="AC478" s="8">
        <f>+SUM(E478:AB478)*D478</f>
        <v>22.000000000000004</v>
      </c>
    </row>
    <row r="479" spans="2:29" x14ac:dyDescent="0.25">
      <c r="B479" s="16"/>
      <c r="C479" s="8" t="s">
        <v>46</v>
      </c>
      <c r="D479" s="8">
        <v>4</v>
      </c>
      <c r="E479" s="50">
        <f t="shared" ref="E479:AB479" si="411">+E419</f>
        <v>3.0659473205105158E-2</v>
      </c>
      <c r="F479" s="50">
        <f t="shared" si="411"/>
        <v>2.8600001140869122E-2</v>
      </c>
      <c r="G479" s="50">
        <f t="shared" si="411"/>
        <v>2.7683858575034276E-2</v>
      </c>
      <c r="H479" s="50">
        <f t="shared" si="411"/>
        <v>2.7537802139610414E-2</v>
      </c>
      <c r="I479" s="50">
        <f t="shared" si="411"/>
        <v>2.8782539770184416E-2</v>
      </c>
      <c r="J479" s="50">
        <f t="shared" si="411"/>
        <v>3.2241585579716119E-2</v>
      </c>
      <c r="K479" s="50">
        <f t="shared" si="411"/>
        <v>3.645312931015221E-2</v>
      </c>
      <c r="L479" s="50">
        <f t="shared" si="411"/>
        <v>3.9012639181609042E-2</v>
      </c>
      <c r="M479" s="50">
        <f t="shared" si="411"/>
        <v>4.1549207589560662E-2</v>
      </c>
      <c r="N479" s="50">
        <f t="shared" si="411"/>
        <v>4.3042516751632572E-2</v>
      </c>
      <c r="O479" s="50">
        <f t="shared" si="411"/>
        <v>4.4973693586955334E-2</v>
      </c>
      <c r="P479" s="50">
        <f t="shared" si="411"/>
        <v>4.6808021710202923E-2</v>
      </c>
      <c r="Q479" s="50">
        <f t="shared" si="411"/>
        <v>4.6383383047344962E-2</v>
      </c>
      <c r="R479" s="50">
        <f t="shared" si="411"/>
        <v>4.4751654806610461E-2</v>
      </c>
      <c r="S479" s="50">
        <f t="shared" si="411"/>
        <v>4.4013077558728637E-2</v>
      </c>
      <c r="T479" s="50">
        <f t="shared" si="411"/>
        <v>4.428856091631931E-2</v>
      </c>
      <c r="U479" s="50">
        <f t="shared" si="411"/>
        <v>4.49735778579251E-2</v>
      </c>
      <c r="V479" s="50">
        <f t="shared" si="411"/>
        <v>4.6933206789217301E-2</v>
      </c>
      <c r="W479" s="50">
        <f t="shared" si="411"/>
        <v>5.6210586428141023E-2</v>
      </c>
      <c r="X479" s="50">
        <f t="shared" si="411"/>
        <v>6.1205656691958259E-2</v>
      </c>
      <c r="Y479" s="50">
        <f t="shared" si="411"/>
        <v>5.7018442088769522E-2</v>
      </c>
      <c r="Z479" s="50">
        <f t="shared" si="411"/>
        <v>4.9896672365740725E-2</v>
      </c>
      <c r="AA479" s="50">
        <f t="shared" si="411"/>
        <v>4.1622868086918119E-2</v>
      </c>
      <c r="AB479" s="50">
        <f t="shared" si="411"/>
        <v>3.5357844821693719E-2</v>
      </c>
      <c r="AC479" s="8">
        <f t="shared" ref="AC479:AC481" si="412">+SUM(E479:AB479)*D479</f>
        <v>3.9999999999999969</v>
      </c>
    </row>
    <row r="480" spans="2:29" x14ac:dyDescent="0.25">
      <c r="B480" s="16"/>
      <c r="C480" s="8" t="s">
        <v>47</v>
      </c>
      <c r="D480" s="8">
        <v>4</v>
      </c>
      <c r="E480" s="50">
        <f t="shared" ref="E480:AB480" si="413">+E420</f>
        <v>3.3281514565353124E-2</v>
      </c>
      <c r="F480" s="50">
        <f t="shared" si="413"/>
        <v>3.1140043873712407E-2</v>
      </c>
      <c r="G480" s="50">
        <f t="shared" si="413"/>
        <v>2.984335106750436E-2</v>
      </c>
      <c r="H480" s="50">
        <f t="shared" si="413"/>
        <v>2.9286927979133532E-2</v>
      </c>
      <c r="I480" s="50">
        <f t="shared" si="413"/>
        <v>2.9138028999542646E-2</v>
      </c>
      <c r="J480" s="50">
        <f t="shared" si="413"/>
        <v>3.0942883559119717E-2</v>
      </c>
      <c r="K480" s="50">
        <f t="shared" si="413"/>
        <v>3.4432484834348992E-2</v>
      </c>
      <c r="L480" s="50">
        <f t="shared" si="413"/>
        <v>3.8305304424032266E-2</v>
      </c>
      <c r="M480" s="50">
        <f t="shared" si="413"/>
        <v>4.1103790742913066E-2</v>
      </c>
      <c r="N480" s="50">
        <f t="shared" si="413"/>
        <v>4.2608444243851212E-2</v>
      </c>
      <c r="O480" s="50">
        <f t="shared" si="413"/>
        <v>4.3914681848814308E-2</v>
      </c>
      <c r="P480" s="50">
        <f t="shared" si="413"/>
        <v>4.5729867165388009E-2</v>
      </c>
      <c r="Q480" s="50">
        <f t="shared" si="413"/>
        <v>4.5741487779353565E-2</v>
      </c>
      <c r="R480" s="50">
        <f t="shared" si="413"/>
        <v>4.4277060725657284E-2</v>
      </c>
      <c r="S480" s="50">
        <f t="shared" si="413"/>
        <v>4.3144199391556254E-2</v>
      </c>
      <c r="T480" s="50">
        <f t="shared" si="413"/>
        <v>4.3279567369281124E-2</v>
      </c>
      <c r="U480" s="50">
        <f t="shared" si="413"/>
        <v>4.4109954506885138E-2</v>
      </c>
      <c r="V480" s="50">
        <f t="shared" si="413"/>
        <v>4.6298728840315946E-2</v>
      </c>
      <c r="W480" s="50">
        <f t="shared" si="413"/>
        <v>5.6176649878816001E-2</v>
      </c>
      <c r="X480" s="50">
        <f t="shared" si="413"/>
        <v>6.2194705000087863E-2</v>
      </c>
      <c r="Y480" s="50">
        <f t="shared" si="413"/>
        <v>5.7928891294023718E-2</v>
      </c>
      <c r="Z480" s="50">
        <f t="shared" si="413"/>
        <v>5.019499221712586E-2</v>
      </c>
      <c r="AA480" s="50">
        <f t="shared" si="413"/>
        <v>4.1853093029906328E-2</v>
      </c>
      <c r="AB480" s="50">
        <f t="shared" si="413"/>
        <v>3.507334666327714E-2</v>
      </c>
      <c r="AC480" s="8">
        <f t="shared" si="412"/>
        <v>3.9999999999999991</v>
      </c>
    </row>
    <row r="481" spans="2:29" x14ac:dyDescent="0.25">
      <c r="B481" s="16"/>
      <c r="C481" s="8" t="s">
        <v>48</v>
      </c>
      <c r="D481" s="8">
        <v>1</v>
      </c>
      <c r="E481" s="50">
        <f t="shared" ref="E481:AB481" si="414">+E421</f>
        <v>3.367503361886829E-2</v>
      </c>
      <c r="F481" s="50">
        <f t="shared" si="414"/>
        <v>3.1245692535415936E-2</v>
      </c>
      <c r="G481" s="50">
        <f t="shared" si="414"/>
        <v>2.9861746203171599E-2</v>
      </c>
      <c r="H481" s="50">
        <f t="shared" si="414"/>
        <v>2.9235019370742008E-2</v>
      </c>
      <c r="I481" s="50">
        <f t="shared" si="414"/>
        <v>3.0186379118294998E-2</v>
      </c>
      <c r="J481" s="50">
        <f t="shared" si="414"/>
        <v>3.3123682717801174E-2</v>
      </c>
      <c r="K481" s="50">
        <f t="shared" si="414"/>
        <v>3.5563630818173868E-2</v>
      </c>
      <c r="L481" s="50">
        <f t="shared" si="414"/>
        <v>3.7375437025807548E-2</v>
      </c>
      <c r="M481" s="50">
        <f t="shared" si="414"/>
        <v>3.9557895894381336E-2</v>
      </c>
      <c r="N481" s="50">
        <f t="shared" si="414"/>
        <v>4.1330002492198488E-2</v>
      </c>
      <c r="O481" s="50">
        <f t="shared" si="414"/>
        <v>4.3273465010057272E-2</v>
      </c>
      <c r="P481" s="50">
        <f t="shared" si="414"/>
        <v>4.5278417057592932E-2</v>
      </c>
      <c r="Q481" s="50">
        <f t="shared" si="414"/>
        <v>4.5765189585786785E-2</v>
      </c>
      <c r="R481" s="50">
        <f t="shared" si="414"/>
        <v>4.421428774797561E-2</v>
      </c>
      <c r="S481" s="50">
        <f t="shared" si="414"/>
        <v>4.3245429527174986E-2</v>
      </c>
      <c r="T481" s="50">
        <f t="shared" si="414"/>
        <v>4.3554999005074702E-2</v>
      </c>
      <c r="U481" s="50">
        <f t="shared" si="414"/>
        <v>4.4435510161992771E-2</v>
      </c>
      <c r="V481" s="50">
        <f t="shared" si="414"/>
        <v>4.717219114348542E-2</v>
      </c>
      <c r="W481" s="50">
        <f t="shared" si="414"/>
        <v>5.6899741232983039E-2</v>
      </c>
      <c r="X481" s="50">
        <f t="shared" si="414"/>
        <v>6.1986738769463187E-2</v>
      </c>
      <c r="Y481" s="50">
        <f t="shared" si="414"/>
        <v>5.7208700429979269E-2</v>
      </c>
      <c r="Z481" s="50">
        <f t="shared" si="414"/>
        <v>4.9339560702577757E-2</v>
      </c>
      <c r="AA481" s="50">
        <f t="shared" si="414"/>
        <v>4.1368944501432053E-2</v>
      </c>
      <c r="AB481" s="50">
        <f t="shared" si="414"/>
        <v>3.5102305329568817E-2</v>
      </c>
      <c r="AC481" s="8">
        <f t="shared" si="412"/>
        <v>0.99999999999999978</v>
      </c>
    </row>
    <row r="482" spans="2:29" x14ac:dyDescent="0.25">
      <c r="B482" s="12"/>
      <c r="C482" s="12" t="s">
        <v>15</v>
      </c>
      <c r="D482" s="12">
        <f>+SUM(D478:D481)</f>
        <v>31</v>
      </c>
      <c r="E482" s="19">
        <f>+SUMPRODUCT(E478:E481,$D478:$D481)</f>
        <v>0.93538664144714589</v>
      </c>
      <c r="F482" s="19">
        <f>+SUMPRODUCT(F478:F481,$D478:$D481)</f>
        <v>0.87944549990279586</v>
      </c>
      <c r="G482" s="19">
        <f t="shared" ref="G482:AB482" si="415">+SUMPRODUCT(G478:G481,$D478:$D481)</f>
        <v>0.84924413552264977</v>
      </c>
      <c r="H482" s="19">
        <f t="shared" si="415"/>
        <v>0.84584770596239522</v>
      </c>
      <c r="I482" s="19">
        <f t="shared" si="415"/>
        <v>0.90285570810245575</v>
      </c>
      <c r="J482" s="19">
        <f t="shared" si="415"/>
        <v>1.0457513241208891</v>
      </c>
      <c r="K482" s="19">
        <f t="shared" si="415"/>
        <v>1.1724648629473431</v>
      </c>
      <c r="L482" s="19">
        <f t="shared" si="415"/>
        <v>1.2173776961044029</v>
      </c>
      <c r="M482" s="19">
        <f t="shared" si="415"/>
        <v>1.2712357312034672</v>
      </c>
      <c r="N482" s="19">
        <f t="shared" si="415"/>
        <v>1.3116060874611379</v>
      </c>
      <c r="O482" s="19">
        <f t="shared" si="415"/>
        <v>1.3701352154250666</v>
      </c>
      <c r="P482" s="19">
        <f t="shared" si="415"/>
        <v>1.4339159348222767</v>
      </c>
      <c r="Q482" s="19">
        <f t="shared" si="415"/>
        <v>1.413765943993927</v>
      </c>
      <c r="R482" s="19">
        <f t="shared" si="415"/>
        <v>1.3656831769506608</v>
      </c>
      <c r="S482" s="19">
        <f t="shared" si="415"/>
        <v>1.3624816830704001</v>
      </c>
      <c r="T482" s="19">
        <f t="shared" si="415"/>
        <v>1.3879730305652143</v>
      </c>
      <c r="U482" s="19">
        <f t="shared" si="415"/>
        <v>1.4181162024828693</v>
      </c>
      <c r="V482" s="19">
        <f t="shared" si="415"/>
        <v>1.4815391908466324</v>
      </c>
      <c r="W482" s="19">
        <f t="shared" si="415"/>
        <v>1.7625801636788549</v>
      </c>
      <c r="X482" s="19">
        <f t="shared" si="415"/>
        <v>1.913866822535353</v>
      </c>
      <c r="Y482" s="19">
        <f t="shared" si="415"/>
        <v>1.7760994273401516</v>
      </c>
      <c r="Z482" s="19">
        <f t="shared" si="415"/>
        <v>1.5525498386796144</v>
      </c>
      <c r="AA482" s="19">
        <f t="shared" si="415"/>
        <v>1.2775035298464938</v>
      </c>
      <c r="AB482" s="19">
        <f t="shared" si="415"/>
        <v>1.0525744469878027</v>
      </c>
      <c r="AC482" s="12">
        <f>+SUM(E482:AB482)</f>
        <v>31.000000000000004</v>
      </c>
    </row>
    <row r="483" spans="2:29" x14ac:dyDescent="0.25">
      <c r="B483" s="15">
        <f>+EDATE(B478,1)</f>
        <v>47788</v>
      </c>
      <c r="C483" s="8" t="s">
        <v>45</v>
      </c>
      <c r="D483" s="8">
        <v>19</v>
      </c>
      <c r="E483" s="50">
        <f t="shared" ref="E483:AB483" si="416">+E423</f>
        <v>2.9361257124838391E-2</v>
      </c>
      <c r="F483" s="50">
        <f t="shared" si="416"/>
        <v>2.7692710332229715E-2</v>
      </c>
      <c r="G483" s="50">
        <f t="shared" si="416"/>
        <v>2.6785161397696527E-2</v>
      </c>
      <c r="H483" s="50">
        <f t="shared" si="416"/>
        <v>2.6786989368939883E-2</v>
      </c>
      <c r="I483" s="50">
        <f t="shared" si="416"/>
        <v>2.9135775177511477E-2</v>
      </c>
      <c r="J483" s="50">
        <f t="shared" si="416"/>
        <v>3.4540443856715661E-2</v>
      </c>
      <c r="K483" s="50">
        <f t="shared" si="416"/>
        <v>3.8789035252325646E-2</v>
      </c>
      <c r="L483" s="50">
        <f t="shared" si="416"/>
        <v>3.957865839345593E-2</v>
      </c>
      <c r="M483" s="50">
        <f t="shared" si="416"/>
        <v>4.0957538271781398E-2</v>
      </c>
      <c r="N483" s="50">
        <f t="shared" si="416"/>
        <v>4.2166920044863825E-2</v>
      </c>
      <c r="O483" s="50">
        <f t="shared" si="416"/>
        <v>4.4150374939633218E-2</v>
      </c>
      <c r="P483" s="50">
        <f t="shared" si="416"/>
        <v>4.6294816466469102E-2</v>
      </c>
      <c r="Q483" s="50">
        <f t="shared" si="416"/>
        <v>4.5431875959152102E-2</v>
      </c>
      <c r="R483" s="50">
        <f t="shared" si="416"/>
        <v>4.3879728503346101E-2</v>
      </c>
      <c r="S483" s="50">
        <f t="shared" si="416"/>
        <v>4.4118506624640258E-2</v>
      </c>
      <c r="T483" s="50">
        <f t="shared" si="416"/>
        <v>4.5188432655351718E-2</v>
      </c>
      <c r="U483" s="50">
        <f t="shared" si="416"/>
        <v>4.624302558461979E-2</v>
      </c>
      <c r="V483" s="50">
        <f t="shared" si="416"/>
        <v>4.8247238962955179E-2</v>
      </c>
      <c r="W483" s="50">
        <f t="shared" si="416"/>
        <v>5.7096885328092907E-2</v>
      </c>
      <c r="X483" s="50">
        <f t="shared" si="416"/>
        <v>6.1739938045350239E-2</v>
      </c>
      <c r="Y483" s="50">
        <f t="shared" si="416"/>
        <v>5.7231881517227232E-2</v>
      </c>
      <c r="Z483" s="50">
        <f t="shared" si="416"/>
        <v>5.0129255438435008E-2</v>
      </c>
      <c r="AA483" s="50">
        <f t="shared" si="416"/>
        <v>4.1010488221716553E-2</v>
      </c>
      <c r="AB483" s="50">
        <f t="shared" si="416"/>
        <v>3.34430625326523E-2</v>
      </c>
      <c r="AC483" s="8">
        <f>+SUM(E483:AB483)*D483</f>
        <v>19.000000000000004</v>
      </c>
    </row>
    <row r="484" spans="2:29" x14ac:dyDescent="0.25">
      <c r="B484" s="16"/>
      <c r="C484" s="8" t="s">
        <v>46</v>
      </c>
      <c r="D484" s="8">
        <v>5</v>
      </c>
      <c r="E484" s="50">
        <f t="shared" ref="E484:AB484" si="417">+E424</f>
        <v>3.0659473205105158E-2</v>
      </c>
      <c r="F484" s="50">
        <f t="shared" si="417"/>
        <v>2.8600001140869122E-2</v>
      </c>
      <c r="G484" s="50">
        <f t="shared" si="417"/>
        <v>2.7683858575034276E-2</v>
      </c>
      <c r="H484" s="50">
        <f t="shared" si="417"/>
        <v>2.7537802139610414E-2</v>
      </c>
      <c r="I484" s="50">
        <f t="shared" si="417"/>
        <v>2.8782539770184416E-2</v>
      </c>
      <c r="J484" s="50">
        <f t="shared" si="417"/>
        <v>3.2241585579716119E-2</v>
      </c>
      <c r="K484" s="50">
        <f t="shared" si="417"/>
        <v>3.645312931015221E-2</v>
      </c>
      <c r="L484" s="50">
        <f t="shared" si="417"/>
        <v>3.9012639181609042E-2</v>
      </c>
      <c r="M484" s="50">
        <f t="shared" si="417"/>
        <v>4.1549207589560662E-2</v>
      </c>
      <c r="N484" s="50">
        <f t="shared" si="417"/>
        <v>4.3042516751632572E-2</v>
      </c>
      <c r="O484" s="50">
        <f t="shared" si="417"/>
        <v>4.4973693586955334E-2</v>
      </c>
      <c r="P484" s="50">
        <f t="shared" si="417"/>
        <v>4.6808021710202923E-2</v>
      </c>
      <c r="Q484" s="50">
        <f t="shared" si="417"/>
        <v>4.6383383047344962E-2</v>
      </c>
      <c r="R484" s="50">
        <f t="shared" si="417"/>
        <v>4.4751654806610461E-2</v>
      </c>
      <c r="S484" s="50">
        <f t="shared" si="417"/>
        <v>4.4013077558728637E-2</v>
      </c>
      <c r="T484" s="50">
        <f t="shared" si="417"/>
        <v>4.428856091631931E-2</v>
      </c>
      <c r="U484" s="50">
        <f t="shared" si="417"/>
        <v>4.49735778579251E-2</v>
      </c>
      <c r="V484" s="50">
        <f t="shared" si="417"/>
        <v>4.6933206789217301E-2</v>
      </c>
      <c r="W484" s="50">
        <f t="shared" si="417"/>
        <v>5.6210586428141023E-2</v>
      </c>
      <c r="X484" s="50">
        <f t="shared" si="417"/>
        <v>6.1205656691958259E-2</v>
      </c>
      <c r="Y484" s="50">
        <f t="shared" si="417"/>
        <v>5.7018442088769522E-2</v>
      </c>
      <c r="Z484" s="50">
        <f t="shared" si="417"/>
        <v>4.9896672365740725E-2</v>
      </c>
      <c r="AA484" s="50">
        <f t="shared" si="417"/>
        <v>4.1622868086918119E-2</v>
      </c>
      <c r="AB484" s="50">
        <f t="shared" si="417"/>
        <v>3.5357844821693719E-2</v>
      </c>
      <c r="AC484" s="8">
        <f t="shared" ref="AC484:AC486" si="418">+SUM(E484:AB484)*D484</f>
        <v>4.9999999999999964</v>
      </c>
    </row>
    <row r="485" spans="2:29" x14ac:dyDescent="0.25">
      <c r="B485" s="16"/>
      <c r="C485" s="8" t="s">
        <v>47</v>
      </c>
      <c r="D485" s="8">
        <v>4</v>
      </c>
      <c r="E485" s="50">
        <f t="shared" ref="E485:AB485" si="419">+E425</f>
        <v>3.3281514565353124E-2</v>
      </c>
      <c r="F485" s="50">
        <f t="shared" si="419"/>
        <v>3.1140043873712407E-2</v>
      </c>
      <c r="G485" s="50">
        <f t="shared" si="419"/>
        <v>2.984335106750436E-2</v>
      </c>
      <c r="H485" s="50">
        <f t="shared" si="419"/>
        <v>2.9286927979133532E-2</v>
      </c>
      <c r="I485" s="50">
        <f t="shared" si="419"/>
        <v>2.9138028999542646E-2</v>
      </c>
      <c r="J485" s="50">
        <f t="shared" si="419"/>
        <v>3.0942883559119717E-2</v>
      </c>
      <c r="K485" s="50">
        <f t="shared" si="419"/>
        <v>3.4432484834348992E-2</v>
      </c>
      <c r="L485" s="50">
        <f t="shared" si="419"/>
        <v>3.8305304424032266E-2</v>
      </c>
      <c r="M485" s="50">
        <f t="shared" si="419"/>
        <v>4.1103790742913066E-2</v>
      </c>
      <c r="N485" s="50">
        <f t="shared" si="419"/>
        <v>4.2608444243851212E-2</v>
      </c>
      <c r="O485" s="50">
        <f t="shared" si="419"/>
        <v>4.3914681848814308E-2</v>
      </c>
      <c r="P485" s="50">
        <f t="shared" si="419"/>
        <v>4.5729867165388009E-2</v>
      </c>
      <c r="Q485" s="50">
        <f t="shared" si="419"/>
        <v>4.5741487779353565E-2</v>
      </c>
      <c r="R485" s="50">
        <f t="shared" si="419"/>
        <v>4.4277060725657284E-2</v>
      </c>
      <c r="S485" s="50">
        <f t="shared" si="419"/>
        <v>4.3144199391556254E-2</v>
      </c>
      <c r="T485" s="50">
        <f t="shared" si="419"/>
        <v>4.3279567369281124E-2</v>
      </c>
      <c r="U485" s="50">
        <f t="shared" si="419"/>
        <v>4.4109954506885138E-2</v>
      </c>
      <c r="V485" s="50">
        <f t="shared" si="419"/>
        <v>4.6298728840315946E-2</v>
      </c>
      <c r="W485" s="50">
        <f t="shared" si="419"/>
        <v>5.6176649878816001E-2</v>
      </c>
      <c r="X485" s="50">
        <f t="shared" si="419"/>
        <v>6.2194705000087863E-2</v>
      </c>
      <c r="Y485" s="50">
        <f t="shared" si="419"/>
        <v>5.7928891294023718E-2</v>
      </c>
      <c r="Z485" s="50">
        <f t="shared" si="419"/>
        <v>5.019499221712586E-2</v>
      </c>
      <c r="AA485" s="50">
        <f t="shared" si="419"/>
        <v>4.1853093029906328E-2</v>
      </c>
      <c r="AB485" s="50">
        <f t="shared" si="419"/>
        <v>3.507334666327714E-2</v>
      </c>
      <c r="AC485" s="8">
        <f t="shared" si="418"/>
        <v>3.9999999999999991</v>
      </c>
    </row>
    <row r="486" spans="2:29" x14ac:dyDescent="0.25">
      <c r="B486" s="16"/>
      <c r="C486" s="8" t="s">
        <v>48</v>
      </c>
      <c r="D486" s="8">
        <v>2</v>
      </c>
      <c r="E486" s="50">
        <f t="shared" ref="E486:AB486" si="420">+E426</f>
        <v>3.367503361886829E-2</v>
      </c>
      <c r="F486" s="50">
        <f t="shared" si="420"/>
        <v>3.1245692535415936E-2</v>
      </c>
      <c r="G486" s="50">
        <f t="shared" si="420"/>
        <v>2.9861746203171599E-2</v>
      </c>
      <c r="H486" s="50">
        <f t="shared" si="420"/>
        <v>2.9235019370742008E-2</v>
      </c>
      <c r="I486" s="50">
        <f t="shared" si="420"/>
        <v>3.0186379118294998E-2</v>
      </c>
      <c r="J486" s="50">
        <f t="shared" si="420"/>
        <v>3.3123682717801174E-2</v>
      </c>
      <c r="K486" s="50">
        <f t="shared" si="420"/>
        <v>3.5563630818173868E-2</v>
      </c>
      <c r="L486" s="50">
        <f t="shared" si="420"/>
        <v>3.7375437025807548E-2</v>
      </c>
      <c r="M486" s="50">
        <f t="shared" si="420"/>
        <v>3.9557895894381336E-2</v>
      </c>
      <c r="N486" s="50">
        <f t="shared" si="420"/>
        <v>4.1330002492198488E-2</v>
      </c>
      <c r="O486" s="50">
        <f t="shared" si="420"/>
        <v>4.3273465010057272E-2</v>
      </c>
      <c r="P486" s="50">
        <f t="shared" si="420"/>
        <v>4.5278417057592932E-2</v>
      </c>
      <c r="Q486" s="50">
        <f t="shared" si="420"/>
        <v>4.5765189585786785E-2</v>
      </c>
      <c r="R486" s="50">
        <f t="shared" si="420"/>
        <v>4.421428774797561E-2</v>
      </c>
      <c r="S486" s="50">
        <f t="shared" si="420"/>
        <v>4.3245429527174986E-2</v>
      </c>
      <c r="T486" s="50">
        <f t="shared" si="420"/>
        <v>4.3554999005074702E-2</v>
      </c>
      <c r="U486" s="50">
        <f t="shared" si="420"/>
        <v>4.4435510161992771E-2</v>
      </c>
      <c r="V486" s="50">
        <f t="shared" si="420"/>
        <v>4.717219114348542E-2</v>
      </c>
      <c r="W486" s="50">
        <f t="shared" si="420"/>
        <v>5.6899741232983039E-2</v>
      </c>
      <c r="X486" s="50">
        <f t="shared" si="420"/>
        <v>6.1986738769463187E-2</v>
      </c>
      <c r="Y486" s="50">
        <f t="shared" si="420"/>
        <v>5.7208700429979269E-2</v>
      </c>
      <c r="Z486" s="50">
        <f t="shared" si="420"/>
        <v>4.9339560702577757E-2</v>
      </c>
      <c r="AA486" s="50">
        <f t="shared" si="420"/>
        <v>4.1368944501432053E-2</v>
      </c>
      <c r="AB486" s="50">
        <f t="shared" si="420"/>
        <v>3.5102305329568817E-2</v>
      </c>
      <c r="AC486" s="8">
        <f t="shared" si="418"/>
        <v>1.9999999999999996</v>
      </c>
    </row>
    <row r="487" spans="2:29" x14ac:dyDescent="0.25">
      <c r="B487" s="12"/>
      <c r="C487" s="12" t="s">
        <v>15</v>
      </c>
      <c r="D487" s="12">
        <f>+SUM(D483:D486)</f>
        <v>30</v>
      </c>
      <c r="E487" s="19">
        <f>+SUMPRODUCT(E483:E486,$D483:$D486)</f>
        <v>0.91163737689660429</v>
      </c>
      <c r="F487" s="19">
        <f>+SUMPRODUCT(F483:F486,$D483:$D486)</f>
        <v>0.8562130625823916</v>
      </c>
      <c r="G487" s="19">
        <f t="shared" ref="G487:AB487" si="421">+SUMPRODUCT(G483:G486,$D483:$D486)</f>
        <v>0.82643425610776611</v>
      </c>
      <c r="H487" s="19">
        <f t="shared" si="421"/>
        <v>0.82225955936592809</v>
      </c>
      <c r="I487" s="19">
        <f t="shared" si="421"/>
        <v>0.87441730145840069</v>
      </c>
      <c r="J487" s="19">
        <f t="shared" si="421"/>
        <v>1.0074952608482595</v>
      </c>
      <c r="K487" s="19">
        <f t="shared" si="421"/>
        <v>1.1281145173186919</v>
      </c>
      <c r="L487" s="19">
        <f t="shared" si="421"/>
        <v>1.1750297971314521</v>
      </c>
      <c r="M487" s="19">
        <f t="shared" si="421"/>
        <v>1.2294702198720648</v>
      </c>
      <c r="N487" s="19">
        <f t="shared" si="421"/>
        <v>1.2694778465703775</v>
      </c>
      <c r="O487" s="19">
        <f t="shared" si="421"/>
        <v>1.3259312492031796</v>
      </c>
      <c r="P487" s="19">
        <f t="shared" si="421"/>
        <v>1.3871179241906655</v>
      </c>
      <c r="Q487" s="19">
        <f t="shared" si="421"/>
        <v>1.3696188887496026</v>
      </c>
      <c r="R487" s="19">
        <f t="shared" si="421"/>
        <v>1.3230099339952086</v>
      </c>
      <c r="S487" s="19">
        <f t="shared" si="421"/>
        <v>1.3173846702823833</v>
      </c>
      <c r="T487" s="19">
        <f t="shared" si="421"/>
        <v>1.340251292520553</v>
      </c>
      <c r="U487" s="19">
        <f t="shared" si="421"/>
        <v>1.3687962137489276</v>
      </c>
      <c r="V487" s="19">
        <f t="shared" si="421"/>
        <v>1.4309028718904693</v>
      </c>
      <c r="W487" s="19">
        <f t="shared" si="421"/>
        <v>1.7043998353557004</v>
      </c>
      <c r="X487" s="19">
        <f t="shared" si="421"/>
        <v>1.8518394038607233</v>
      </c>
      <c r="Y487" s="19">
        <f t="shared" si="421"/>
        <v>1.7186309253072185</v>
      </c>
      <c r="Z487" s="19">
        <f t="shared" si="421"/>
        <v>1.5013983054326276</v>
      </c>
      <c r="AA487" s="19">
        <f t="shared" si="421"/>
        <v>1.2374638777696945</v>
      </c>
      <c r="AB487" s="19">
        <f t="shared" si="421"/>
        <v>1.0227054095411083</v>
      </c>
      <c r="AC487" s="12">
        <f>+SUM(E487:AB487)</f>
        <v>29.999999999999996</v>
      </c>
    </row>
    <row r="488" spans="2:29" x14ac:dyDescent="0.25">
      <c r="B488" s="15">
        <f>+EDATE(B483,1)</f>
        <v>47818</v>
      </c>
      <c r="C488" s="8" t="s">
        <v>45</v>
      </c>
      <c r="D488" s="8">
        <v>21</v>
      </c>
      <c r="E488" s="50">
        <f t="shared" ref="E488:AB488" si="422">+E428</f>
        <v>2.9361257124838391E-2</v>
      </c>
      <c r="F488" s="50">
        <f t="shared" si="422"/>
        <v>2.7692710332229715E-2</v>
      </c>
      <c r="G488" s="50">
        <f t="shared" si="422"/>
        <v>2.6785161397696527E-2</v>
      </c>
      <c r="H488" s="50">
        <f t="shared" si="422"/>
        <v>2.6786989368939883E-2</v>
      </c>
      <c r="I488" s="50">
        <f t="shared" si="422"/>
        <v>2.9135775177511477E-2</v>
      </c>
      <c r="J488" s="50">
        <f t="shared" si="422"/>
        <v>3.4540443856715661E-2</v>
      </c>
      <c r="K488" s="50">
        <f t="shared" si="422"/>
        <v>3.8789035252325646E-2</v>
      </c>
      <c r="L488" s="50">
        <f t="shared" si="422"/>
        <v>3.957865839345593E-2</v>
      </c>
      <c r="M488" s="50">
        <f t="shared" si="422"/>
        <v>4.0957538271781398E-2</v>
      </c>
      <c r="N488" s="50">
        <f t="shared" si="422"/>
        <v>4.2166920044863825E-2</v>
      </c>
      <c r="O488" s="50">
        <f t="shared" si="422"/>
        <v>4.4150374939633218E-2</v>
      </c>
      <c r="P488" s="50">
        <f t="shared" si="422"/>
        <v>4.6294816466469102E-2</v>
      </c>
      <c r="Q488" s="50">
        <f t="shared" si="422"/>
        <v>4.5431875959152102E-2</v>
      </c>
      <c r="R488" s="50">
        <f t="shared" si="422"/>
        <v>4.3879728503346101E-2</v>
      </c>
      <c r="S488" s="50">
        <f t="shared" si="422"/>
        <v>4.4118506624640258E-2</v>
      </c>
      <c r="T488" s="50">
        <f t="shared" si="422"/>
        <v>4.5188432655351718E-2</v>
      </c>
      <c r="U488" s="50">
        <f t="shared" si="422"/>
        <v>4.624302558461979E-2</v>
      </c>
      <c r="V488" s="50">
        <f t="shared" si="422"/>
        <v>4.8247238962955179E-2</v>
      </c>
      <c r="W488" s="50">
        <f t="shared" si="422"/>
        <v>5.7096885328092907E-2</v>
      </c>
      <c r="X488" s="50">
        <f t="shared" si="422"/>
        <v>6.1739938045350239E-2</v>
      </c>
      <c r="Y488" s="50">
        <f t="shared" si="422"/>
        <v>5.7231881517227232E-2</v>
      </c>
      <c r="Z488" s="50">
        <f t="shared" si="422"/>
        <v>5.0129255438435008E-2</v>
      </c>
      <c r="AA488" s="50">
        <f t="shared" si="422"/>
        <v>4.1010488221716553E-2</v>
      </c>
      <c r="AB488" s="50">
        <f t="shared" si="422"/>
        <v>3.34430625326523E-2</v>
      </c>
      <c r="AC488" s="8">
        <f>+SUM(E488:AB488)*D488</f>
        <v>21.000000000000004</v>
      </c>
    </row>
    <row r="489" spans="2:29" x14ac:dyDescent="0.25">
      <c r="B489" s="16"/>
      <c r="C489" s="8" t="s">
        <v>46</v>
      </c>
      <c r="D489" s="8">
        <v>4</v>
      </c>
      <c r="E489" s="50">
        <f t="shared" ref="E489:AB489" si="423">+E429</f>
        <v>3.0659473205105158E-2</v>
      </c>
      <c r="F489" s="50">
        <f t="shared" si="423"/>
        <v>2.8600001140869122E-2</v>
      </c>
      <c r="G489" s="50">
        <f t="shared" si="423"/>
        <v>2.7683858575034276E-2</v>
      </c>
      <c r="H489" s="50">
        <f t="shared" si="423"/>
        <v>2.7537802139610414E-2</v>
      </c>
      <c r="I489" s="50">
        <f t="shared" si="423"/>
        <v>2.8782539770184416E-2</v>
      </c>
      <c r="J489" s="50">
        <f t="shared" si="423"/>
        <v>3.2241585579716119E-2</v>
      </c>
      <c r="K489" s="50">
        <f t="shared" si="423"/>
        <v>3.645312931015221E-2</v>
      </c>
      <c r="L489" s="50">
        <f t="shared" si="423"/>
        <v>3.9012639181609042E-2</v>
      </c>
      <c r="M489" s="50">
        <f t="shared" si="423"/>
        <v>4.1549207589560662E-2</v>
      </c>
      <c r="N489" s="50">
        <f t="shared" si="423"/>
        <v>4.3042516751632572E-2</v>
      </c>
      <c r="O489" s="50">
        <f t="shared" si="423"/>
        <v>4.4973693586955334E-2</v>
      </c>
      <c r="P489" s="50">
        <f t="shared" si="423"/>
        <v>4.6808021710202923E-2</v>
      </c>
      <c r="Q489" s="50">
        <f t="shared" si="423"/>
        <v>4.6383383047344962E-2</v>
      </c>
      <c r="R489" s="50">
        <f t="shared" si="423"/>
        <v>4.4751654806610461E-2</v>
      </c>
      <c r="S489" s="50">
        <f t="shared" si="423"/>
        <v>4.4013077558728637E-2</v>
      </c>
      <c r="T489" s="50">
        <f t="shared" si="423"/>
        <v>4.428856091631931E-2</v>
      </c>
      <c r="U489" s="50">
        <f t="shared" si="423"/>
        <v>4.49735778579251E-2</v>
      </c>
      <c r="V489" s="50">
        <f t="shared" si="423"/>
        <v>4.6933206789217301E-2</v>
      </c>
      <c r="W489" s="50">
        <f t="shared" si="423"/>
        <v>5.6210586428141023E-2</v>
      </c>
      <c r="X489" s="50">
        <f t="shared" si="423"/>
        <v>6.1205656691958259E-2</v>
      </c>
      <c r="Y489" s="50">
        <f t="shared" si="423"/>
        <v>5.7018442088769522E-2</v>
      </c>
      <c r="Z489" s="50">
        <f t="shared" si="423"/>
        <v>4.9896672365740725E-2</v>
      </c>
      <c r="AA489" s="50">
        <f t="shared" si="423"/>
        <v>4.1622868086918119E-2</v>
      </c>
      <c r="AB489" s="50">
        <f t="shared" si="423"/>
        <v>3.5357844821693719E-2</v>
      </c>
      <c r="AC489" s="8">
        <f t="shared" ref="AC489:AC491" si="424">+SUM(E489:AB489)*D489</f>
        <v>3.9999999999999969</v>
      </c>
    </row>
    <row r="490" spans="2:29" x14ac:dyDescent="0.25">
      <c r="B490" s="16"/>
      <c r="C490" s="8" t="s">
        <v>47</v>
      </c>
      <c r="D490" s="8">
        <v>5</v>
      </c>
      <c r="E490" s="50">
        <f t="shared" ref="E490:AB490" si="425">+E430</f>
        <v>3.3281514565353124E-2</v>
      </c>
      <c r="F490" s="50">
        <f t="shared" si="425"/>
        <v>3.1140043873712407E-2</v>
      </c>
      <c r="G490" s="50">
        <f t="shared" si="425"/>
        <v>2.984335106750436E-2</v>
      </c>
      <c r="H490" s="50">
        <f t="shared" si="425"/>
        <v>2.9286927979133532E-2</v>
      </c>
      <c r="I490" s="50">
        <f t="shared" si="425"/>
        <v>2.9138028999542646E-2</v>
      </c>
      <c r="J490" s="50">
        <f t="shared" si="425"/>
        <v>3.0942883559119717E-2</v>
      </c>
      <c r="K490" s="50">
        <f t="shared" si="425"/>
        <v>3.4432484834348992E-2</v>
      </c>
      <c r="L490" s="50">
        <f t="shared" si="425"/>
        <v>3.8305304424032266E-2</v>
      </c>
      <c r="M490" s="50">
        <f t="shared" si="425"/>
        <v>4.1103790742913066E-2</v>
      </c>
      <c r="N490" s="50">
        <f t="shared" si="425"/>
        <v>4.2608444243851212E-2</v>
      </c>
      <c r="O490" s="50">
        <f t="shared" si="425"/>
        <v>4.3914681848814308E-2</v>
      </c>
      <c r="P490" s="50">
        <f t="shared" si="425"/>
        <v>4.5729867165388009E-2</v>
      </c>
      <c r="Q490" s="50">
        <f t="shared" si="425"/>
        <v>4.5741487779353565E-2</v>
      </c>
      <c r="R490" s="50">
        <f t="shared" si="425"/>
        <v>4.4277060725657284E-2</v>
      </c>
      <c r="S490" s="50">
        <f t="shared" si="425"/>
        <v>4.3144199391556254E-2</v>
      </c>
      <c r="T490" s="50">
        <f t="shared" si="425"/>
        <v>4.3279567369281124E-2</v>
      </c>
      <c r="U490" s="50">
        <f t="shared" si="425"/>
        <v>4.4109954506885138E-2</v>
      </c>
      <c r="V490" s="50">
        <f t="shared" si="425"/>
        <v>4.6298728840315946E-2</v>
      </c>
      <c r="W490" s="50">
        <f t="shared" si="425"/>
        <v>5.6176649878816001E-2</v>
      </c>
      <c r="X490" s="50">
        <f t="shared" si="425"/>
        <v>6.2194705000087863E-2</v>
      </c>
      <c r="Y490" s="50">
        <f t="shared" si="425"/>
        <v>5.7928891294023718E-2</v>
      </c>
      <c r="Z490" s="50">
        <f t="shared" si="425"/>
        <v>5.019499221712586E-2</v>
      </c>
      <c r="AA490" s="50">
        <f t="shared" si="425"/>
        <v>4.1853093029906328E-2</v>
      </c>
      <c r="AB490" s="50">
        <f t="shared" si="425"/>
        <v>3.507334666327714E-2</v>
      </c>
      <c r="AC490" s="8">
        <f t="shared" si="424"/>
        <v>4.9999999999999991</v>
      </c>
    </row>
    <row r="491" spans="2:29" x14ac:dyDescent="0.25">
      <c r="B491" s="16"/>
      <c r="C491" s="8" t="s">
        <v>48</v>
      </c>
      <c r="D491" s="8">
        <v>1</v>
      </c>
      <c r="E491" s="50">
        <f t="shared" ref="E491:AB491" si="426">+E431</f>
        <v>3.367503361886829E-2</v>
      </c>
      <c r="F491" s="50">
        <f t="shared" si="426"/>
        <v>3.1245692535415936E-2</v>
      </c>
      <c r="G491" s="50">
        <f t="shared" si="426"/>
        <v>2.9861746203171599E-2</v>
      </c>
      <c r="H491" s="50">
        <f t="shared" si="426"/>
        <v>2.9235019370742008E-2</v>
      </c>
      <c r="I491" s="50">
        <f t="shared" si="426"/>
        <v>3.0186379118294998E-2</v>
      </c>
      <c r="J491" s="50">
        <f t="shared" si="426"/>
        <v>3.3123682717801174E-2</v>
      </c>
      <c r="K491" s="50">
        <f t="shared" si="426"/>
        <v>3.5563630818173868E-2</v>
      </c>
      <c r="L491" s="50">
        <f t="shared" si="426"/>
        <v>3.7375437025807548E-2</v>
      </c>
      <c r="M491" s="50">
        <f t="shared" si="426"/>
        <v>3.9557895894381336E-2</v>
      </c>
      <c r="N491" s="50">
        <f t="shared" si="426"/>
        <v>4.1330002492198488E-2</v>
      </c>
      <c r="O491" s="50">
        <f t="shared" si="426"/>
        <v>4.3273465010057272E-2</v>
      </c>
      <c r="P491" s="50">
        <f t="shared" si="426"/>
        <v>4.5278417057592932E-2</v>
      </c>
      <c r="Q491" s="50">
        <f t="shared" si="426"/>
        <v>4.5765189585786785E-2</v>
      </c>
      <c r="R491" s="50">
        <f t="shared" si="426"/>
        <v>4.421428774797561E-2</v>
      </c>
      <c r="S491" s="50">
        <f t="shared" si="426"/>
        <v>4.3245429527174986E-2</v>
      </c>
      <c r="T491" s="50">
        <f t="shared" si="426"/>
        <v>4.3554999005074702E-2</v>
      </c>
      <c r="U491" s="50">
        <f t="shared" si="426"/>
        <v>4.4435510161992771E-2</v>
      </c>
      <c r="V491" s="50">
        <f t="shared" si="426"/>
        <v>4.717219114348542E-2</v>
      </c>
      <c r="W491" s="50">
        <f t="shared" si="426"/>
        <v>5.6899741232983039E-2</v>
      </c>
      <c r="X491" s="50">
        <f t="shared" si="426"/>
        <v>6.1986738769463187E-2</v>
      </c>
      <c r="Y491" s="50">
        <f t="shared" si="426"/>
        <v>5.7208700429979269E-2</v>
      </c>
      <c r="Z491" s="50">
        <f t="shared" si="426"/>
        <v>4.9339560702577757E-2</v>
      </c>
      <c r="AA491" s="50">
        <f t="shared" si="426"/>
        <v>4.1368944501432053E-2</v>
      </c>
      <c r="AB491" s="50">
        <f t="shared" si="426"/>
        <v>3.5102305329568817E-2</v>
      </c>
      <c r="AC491" s="8">
        <f t="shared" si="424"/>
        <v>0.99999999999999978</v>
      </c>
    </row>
    <row r="492" spans="2:29" x14ac:dyDescent="0.25">
      <c r="B492" s="12"/>
      <c r="C492" s="12" t="s">
        <v>15</v>
      </c>
      <c r="D492" s="12">
        <f>+SUM(D488:D491)</f>
        <v>31</v>
      </c>
      <c r="E492" s="19">
        <f>+SUMPRODUCT(E488:E491,$D488:$D491)</f>
        <v>0.93930689888766072</v>
      </c>
      <c r="F492" s="19">
        <f>+SUMPRODUCT(F488:F491,$D488:$D491)</f>
        <v>0.88289283344427849</v>
      </c>
      <c r="G492" s="19">
        <f t="shared" ref="G492:AB492" si="427">+SUMPRODUCT(G488:G491,$D488:$D491)</f>
        <v>0.85230232519245752</v>
      </c>
      <c r="H492" s="19">
        <f t="shared" si="427"/>
        <v>0.84834764457258882</v>
      </c>
      <c r="I492" s="19">
        <f t="shared" si="427"/>
        <v>0.90285796192448697</v>
      </c>
      <c r="J492" s="19">
        <f t="shared" si="427"/>
        <v>1.0421537638232932</v>
      </c>
      <c r="K492" s="19">
        <f t="shared" si="427"/>
        <v>1.1681083125293663</v>
      </c>
      <c r="L492" s="19">
        <f t="shared" si="427"/>
        <v>1.2161043421349795</v>
      </c>
      <c r="M492" s="19">
        <f t="shared" si="427"/>
        <v>1.2713819836745988</v>
      </c>
      <c r="N492" s="19">
        <f t="shared" si="427"/>
        <v>1.3120476116601252</v>
      </c>
      <c r="O492" s="19">
        <f t="shared" si="427"/>
        <v>1.3698995223342476</v>
      </c>
      <c r="P492" s="19">
        <f t="shared" si="427"/>
        <v>1.4333509855211959</v>
      </c>
      <c r="Q492" s="19">
        <f t="shared" si="427"/>
        <v>1.4140755558141285</v>
      </c>
      <c r="R492" s="19">
        <f t="shared" si="427"/>
        <v>1.366080509172972</v>
      </c>
      <c r="S492" s="19">
        <f t="shared" si="427"/>
        <v>1.3615073758373162</v>
      </c>
      <c r="T492" s="19">
        <f t="shared" si="427"/>
        <v>1.3860641652791439</v>
      </c>
      <c r="U492" s="19">
        <f t="shared" si="427"/>
        <v>1.4159831314051345</v>
      </c>
      <c r="V492" s="19">
        <f t="shared" si="427"/>
        <v>1.4795906807239934</v>
      </c>
      <c r="W492" s="19">
        <f t="shared" si="427"/>
        <v>1.7616599282295782</v>
      </c>
      <c r="X492" s="19">
        <f t="shared" si="427"/>
        <v>1.9143215894900907</v>
      </c>
      <c r="Y492" s="19">
        <f t="shared" si="427"/>
        <v>1.7767964371169478</v>
      </c>
      <c r="Z492" s="19">
        <f t="shared" si="427"/>
        <v>1.5526155754583053</v>
      </c>
      <c r="AA492" s="19">
        <f t="shared" si="427"/>
        <v>1.2783461346546838</v>
      </c>
      <c r="AB492" s="19">
        <f t="shared" si="427"/>
        <v>1.0542047311184275</v>
      </c>
      <c r="AC492" s="12">
        <f>+SUM(E492:AB492)</f>
        <v>30.999999999999996</v>
      </c>
    </row>
    <row r="493" spans="2:29" x14ac:dyDescent="0.25">
      <c r="B493" s="15">
        <f>+EDATE(B488,1)</f>
        <v>47849</v>
      </c>
      <c r="C493" s="8" t="s">
        <v>45</v>
      </c>
      <c r="D493" s="8">
        <v>21</v>
      </c>
      <c r="E493" s="50">
        <f t="shared" ref="E493:AB493" si="428">+E433</f>
        <v>2.9361257124838391E-2</v>
      </c>
      <c r="F493" s="50">
        <f t="shared" si="428"/>
        <v>2.7692710332229715E-2</v>
      </c>
      <c r="G493" s="50">
        <f t="shared" si="428"/>
        <v>2.6785161397696527E-2</v>
      </c>
      <c r="H493" s="50">
        <f t="shared" si="428"/>
        <v>2.6786989368939883E-2</v>
      </c>
      <c r="I493" s="50">
        <f t="shared" si="428"/>
        <v>2.9135775177511477E-2</v>
      </c>
      <c r="J493" s="50">
        <f t="shared" si="428"/>
        <v>3.4540443856715661E-2</v>
      </c>
      <c r="K493" s="50">
        <f t="shared" si="428"/>
        <v>3.8789035252325646E-2</v>
      </c>
      <c r="L493" s="50">
        <f t="shared" si="428"/>
        <v>3.957865839345593E-2</v>
      </c>
      <c r="M493" s="50">
        <f t="shared" si="428"/>
        <v>4.0957538271781398E-2</v>
      </c>
      <c r="N493" s="50">
        <f t="shared" si="428"/>
        <v>4.2166920044863825E-2</v>
      </c>
      <c r="O493" s="50">
        <f t="shared" si="428"/>
        <v>4.4150374939633218E-2</v>
      </c>
      <c r="P493" s="50">
        <f t="shared" si="428"/>
        <v>4.6294816466469102E-2</v>
      </c>
      <c r="Q493" s="50">
        <f t="shared" si="428"/>
        <v>4.5431875959152102E-2</v>
      </c>
      <c r="R493" s="50">
        <f t="shared" si="428"/>
        <v>4.3879728503346101E-2</v>
      </c>
      <c r="S493" s="50">
        <f t="shared" si="428"/>
        <v>4.4118506624640258E-2</v>
      </c>
      <c r="T493" s="50">
        <f t="shared" si="428"/>
        <v>4.5188432655351718E-2</v>
      </c>
      <c r="U493" s="50">
        <f t="shared" si="428"/>
        <v>4.624302558461979E-2</v>
      </c>
      <c r="V493" s="50">
        <f t="shared" si="428"/>
        <v>4.8247238962955179E-2</v>
      </c>
      <c r="W493" s="50">
        <f t="shared" si="428"/>
        <v>5.7096885328092907E-2</v>
      </c>
      <c r="X493" s="50">
        <f t="shared" si="428"/>
        <v>6.1739938045350239E-2</v>
      </c>
      <c r="Y493" s="50">
        <f t="shared" si="428"/>
        <v>5.7231881517227232E-2</v>
      </c>
      <c r="Z493" s="50">
        <f t="shared" si="428"/>
        <v>5.0129255438435008E-2</v>
      </c>
      <c r="AA493" s="50">
        <f t="shared" si="428"/>
        <v>4.1010488221716553E-2</v>
      </c>
      <c r="AB493" s="50">
        <f t="shared" si="428"/>
        <v>3.34430625326523E-2</v>
      </c>
      <c r="AC493" s="8">
        <f>+SUM(E493:AB493)*D493</f>
        <v>21.000000000000004</v>
      </c>
    </row>
    <row r="494" spans="2:29" x14ac:dyDescent="0.25">
      <c r="B494" s="16"/>
      <c r="C494" s="8" t="s">
        <v>46</v>
      </c>
      <c r="D494" s="8">
        <v>4</v>
      </c>
      <c r="E494" s="50">
        <f t="shared" ref="E494:AB494" si="429">+E434</f>
        <v>3.0659473205105158E-2</v>
      </c>
      <c r="F494" s="50">
        <f t="shared" si="429"/>
        <v>2.8600001140869122E-2</v>
      </c>
      <c r="G494" s="50">
        <f t="shared" si="429"/>
        <v>2.7683858575034276E-2</v>
      </c>
      <c r="H494" s="50">
        <f t="shared" si="429"/>
        <v>2.7537802139610414E-2</v>
      </c>
      <c r="I494" s="50">
        <f t="shared" si="429"/>
        <v>2.8782539770184416E-2</v>
      </c>
      <c r="J494" s="50">
        <f t="shared" si="429"/>
        <v>3.2241585579716119E-2</v>
      </c>
      <c r="K494" s="50">
        <f t="shared" si="429"/>
        <v>3.645312931015221E-2</v>
      </c>
      <c r="L494" s="50">
        <f t="shared" si="429"/>
        <v>3.9012639181609042E-2</v>
      </c>
      <c r="M494" s="50">
        <f t="shared" si="429"/>
        <v>4.1549207589560662E-2</v>
      </c>
      <c r="N494" s="50">
        <f t="shared" si="429"/>
        <v>4.3042516751632572E-2</v>
      </c>
      <c r="O494" s="50">
        <f t="shared" si="429"/>
        <v>4.4973693586955334E-2</v>
      </c>
      <c r="P494" s="50">
        <f t="shared" si="429"/>
        <v>4.6808021710202923E-2</v>
      </c>
      <c r="Q494" s="50">
        <f t="shared" si="429"/>
        <v>4.6383383047344962E-2</v>
      </c>
      <c r="R494" s="50">
        <f t="shared" si="429"/>
        <v>4.4751654806610461E-2</v>
      </c>
      <c r="S494" s="50">
        <f t="shared" si="429"/>
        <v>4.4013077558728637E-2</v>
      </c>
      <c r="T494" s="50">
        <f t="shared" si="429"/>
        <v>4.428856091631931E-2</v>
      </c>
      <c r="U494" s="50">
        <f t="shared" si="429"/>
        <v>4.49735778579251E-2</v>
      </c>
      <c r="V494" s="50">
        <f t="shared" si="429"/>
        <v>4.6933206789217301E-2</v>
      </c>
      <c r="W494" s="50">
        <f t="shared" si="429"/>
        <v>5.6210586428141023E-2</v>
      </c>
      <c r="X494" s="50">
        <f t="shared" si="429"/>
        <v>6.1205656691958259E-2</v>
      </c>
      <c r="Y494" s="50">
        <f t="shared" si="429"/>
        <v>5.7018442088769522E-2</v>
      </c>
      <c r="Z494" s="50">
        <f t="shared" si="429"/>
        <v>4.9896672365740725E-2</v>
      </c>
      <c r="AA494" s="50">
        <f t="shared" si="429"/>
        <v>4.1622868086918119E-2</v>
      </c>
      <c r="AB494" s="50">
        <f t="shared" si="429"/>
        <v>3.5357844821693719E-2</v>
      </c>
      <c r="AC494" s="8">
        <f t="shared" ref="AC494:AC496" si="430">+SUM(E494:AB494)*D494</f>
        <v>3.9999999999999969</v>
      </c>
    </row>
    <row r="495" spans="2:29" x14ac:dyDescent="0.25">
      <c r="B495" s="16"/>
      <c r="C495" s="8" t="s">
        <v>47</v>
      </c>
      <c r="D495" s="8">
        <v>4</v>
      </c>
      <c r="E495" s="50">
        <f t="shared" ref="E495:AB495" si="431">+E435</f>
        <v>3.3281514565353124E-2</v>
      </c>
      <c r="F495" s="50">
        <f t="shared" si="431"/>
        <v>3.1140043873712407E-2</v>
      </c>
      <c r="G495" s="50">
        <f t="shared" si="431"/>
        <v>2.984335106750436E-2</v>
      </c>
      <c r="H495" s="50">
        <f t="shared" si="431"/>
        <v>2.9286927979133532E-2</v>
      </c>
      <c r="I495" s="50">
        <f t="shared" si="431"/>
        <v>2.9138028999542646E-2</v>
      </c>
      <c r="J495" s="50">
        <f t="shared" si="431"/>
        <v>3.0942883559119717E-2</v>
      </c>
      <c r="K495" s="50">
        <f t="shared" si="431"/>
        <v>3.4432484834348992E-2</v>
      </c>
      <c r="L495" s="50">
        <f t="shared" si="431"/>
        <v>3.8305304424032266E-2</v>
      </c>
      <c r="M495" s="50">
        <f t="shared" si="431"/>
        <v>4.1103790742913066E-2</v>
      </c>
      <c r="N495" s="50">
        <f t="shared" si="431"/>
        <v>4.2608444243851212E-2</v>
      </c>
      <c r="O495" s="50">
        <f t="shared" si="431"/>
        <v>4.3914681848814308E-2</v>
      </c>
      <c r="P495" s="50">
        <f t="shared" si="431"/>
        <v>4.5729867165388009E-2</v>
      </c>
      <c r="Q495" s="50">
        <f t="shared" si="431"/>
        <v>4.5741487779353565E-2</v>
      </c>
      <c r="R495" s="50">
        <f t="shared" si="431"/>
        <v>4.4277060725657284E-2</v>
      </c>
      <c r="S495" s="50">
        <f t="shared" si="431"/>
        <v>4.3144199391556254E-2</v>
      </c>
      <c r="T495" s="50">
        <f t="shared" si="431"/>
        <v>4.3279567369281124E-2</v>
      </c>
      <c r="U495" s="50">
        <f t="shared" si="431"/>
        <v>4.4109954506885138E-2</v>
      </c>
      <c r="V495" s="50">
        <f t="shared" si="431"/>
        <v>4.6298728840315946E-2</v>
      </c>
      <c r="W495" s="50">
        <f t="shared" si="431"/>
        <v>5.6176649878816001E-2</v>
      </c>
      <c r="X495" s="50">
        <f t="shared" si="431"/>
        <v>6.2194705000087863E-2</v>
      </c>
      <c r="Y495" s="50">
        <f t="shared" si="431"/>
        <v>5.7928891294023718E-2</v>
      </c>
      <c r="Z495" s="50">
        <f t="shared" si="431"/>
        <v>5.019499221712586E-2</v>
      </c>
      <c r="AA495" s="50">
        <f t="shared" si="431"/>
        <v>4.1853093029906328E-2</v>
      </c>
      <c r="AB495" s="50">
        <f t="shared" si="431"/>
        <v>3.507334666327714E-2</v>
      </c>
      <c r="AC495" s="8">
        <f t="shared" si="430"/>
        <v>3.9999999999999991</v>
      </c>
    </row>
    <row r="496" spans="2:29" x14ac:dyDescent="0.25">
      <c r="B496" s="16"/>
      <c r="C496" s="8" t="s">
        <v>48</v>
      </c>
      <c r="D496" s="8">
        <v>2</v>
      </c>
      <c r="E496" s="50">
        <f t="shared" ref="E496:AB496" si="432">+E436</f>
        <v>3.367503361886829E-2</v>
      </c>
      <c r="F496" s="50">
        <f t="shared" si="432"/>
        <v>3.1245692535415936E-2</v>
      </c>
      <c r="G496" s="50">
        <f t="shared" si="432"/>
        <v>2.9861746203171599E-2</v>
      </c>
      <c r="H496" s="50">
        <f t="shared" si="432"/>
        <v>2.9235019370742008E-2</v>
      </c>
      <c r="I496" s="50">
        <f t="shared" si="432"/>
        <v>3.0186379118294998E-2</v>
      </c>
      <c r="J496" s="50">
        <f t="shared" si="432"/>
        <v>3.3123682717801174E-2</v>
      </c>
      <c r="K496" s="50">
        <f t="shared" si="432"/>
        <v>3.5563630818173868E-2</v>
      </c>
      <c r="L496" s="50">
        <f t="shared" si="432"/>
        <v>3.7375437025807548E-2</v>
      </c>
      <c r="M496" s="50">
        <f t="shared" si="432"/>
        <v>3.9557895894381336E-2</v>
      </c>
      <c r="N496" s="50">
        <f t="shared" si="432"/>
        <v>4.1330002492198488E-2</v>
      </c>
      <c r="O496" s="50">
        <f t="shared" si="432"/>
        <v>4.3273465010057272E-2</v>
      </c>
      <c r="P496" s="50">
        <f t="shared" si="432"/>
        <v>4.5278417057592932E-2</v>
      </c>
      <c r="Q496" s="50">
        <f t="shared" si="432"/>
        <v>4.5765189585786785E-2</v>
      </c>
      <c r="R496" s="50">
        <f t="shared" si="432"/>
        <v>4.421428774797561E-2</v>
      </c>
      <c r="S496" s="50">
        <f t="shared" si="432"/>
        <v>4.3245429527174986E-2</v>
      </c>
      <c r="T496" s="50">
        <f t="shared" si="432"/>
        <v>4.3554999005074702E-2</v>
      </c>
      <c r="U496" s="50">
        <f t="shared" si="432"/>
        <v>4.4435510161992771E-2</v>
      </c>
      <c r="V496" s="50">
        <f t="shared" si="432"/>
        <v>4.717219114348542E-2</v>
      </c>
      <c r="W496" s="50">
        <f t="shared" si="432"/>
        <v>5.6899741232983039E-2</v>
      </c>
      <c r="X496" s="50">
        <f t="shared" si="432"/>
        <v>6.1986738769463187E-2</v>
      </c>
      <c r="Y496" s="50">
        <f t="shared" si="432"/>
        <v>5.7208700429979269E-2</v>
      </c>
      <c r="Z496" s="50">
        <f t="shared" si="432"/>
        <v>4.9339560702577757E-2</v>
      </c>
      <c r="AA496" s="50">
        <f t="shared" si="432"/>
        <v>4.1368944501432053E-2</v>
      </c>
      <c r="AB496" s="50">
        <f t="shared" si="432"/>
        <v>3.5102305329568817E-2</v>
      </c>
      <c r="AC496" s="8">
        <f t="shared" si="430"/>
        <v>1.9999999999999996</v>
      </c>
    </row>
    <row r="497" spans="2:29" x14ac:dyDescent="0.25">
      <c r="B497" s="12"/>
      <c r="C497" s="12" t="s">
        <v>15</v>
      </c>
      <c r="D497" s="12">
        <f>+SUM(D493:D496)</f>
        <v>31</v>
      </c>
      <c r="E497" s="19">
        <f>+SUMPRODUCT(E493:E496,$D493:$D496)</f>
        <v>0.93970041794117598</v>
      </c>
      <c r="F497" s="19">
        <f>+SUMPRODUCT(F493:F496,$D493:$D496)</f>
        <v>0.88299848210598197</v>
      </c>
      <c r="G497" s="19">
        <f t="shared" ref="G497:AB497" si="433">+SUMPRODUCT(G493:G496,$D493:$D496)</f>
        <v>0.85232072032812478</v>
      </c>
      <c r="H497" s="19">
        <f t="shared" si="433"/>
        <v>0.84829573596419738</v>
      </c>
      <c r="I497" s="19">
        <f t="shared" si="433"/>
        <v>0.90390631204323935</v>
      </c>
      <c r="J497" s="19">
        <f t="shared" si="433"/>
        <v>1.0443345629819747</v>
      </c>
      <c r="K497" s="19">
        <f t="shared" si="433"/>
        <v>1.1692394585131909</v>
      </c>
      <c r="L497" s="19">
        <f t="shared" si="433"/>
        <v>1.215174474736755</v>
      </c>
      <c r="M497" s="19">
        <f t="shared" si="433"/>
        <v>1.2698360888260669</v>
      </c>
      <c r="N497" s="19">
        <f t="shared" si="433"/>
        <v>1.3107691699084727</v>
      </c>
      <c r="O497" s="19">
        <f t="shared" si="433"/>
        <v>1.3692583054954905</v>
      </c>
      <c r="P497" s="19">
        <f t="shared" si="433"/>
        <v>1.4328995354134009</v>
      </c>
      <c r="Q497" s="19">
        <f t="shared" si="433"/>
        <v>1.4140992576205618</v>
      </c>
      <c r="R497" s="19">
        <f t="shared" si="433"/>
        <v>1.3660177361952903</v>
      </c>
      <c r="S497" s="19">
        <f t="shared" si="433"/>
        <v>1.3616086059729351</v>
      </c>
      <c r="T497" s="19">
        <f t="shared" si="433"/>
        <v>1.3863395969149375</v>
      </c>
      <c r="U497" s="19">
        <f t="shared" si="433"/>
        <v>1.4163086870602422</v>
      </c>
      <c r="V497" s="19">
        <f t="shared" si="433"/>
        <v>1.4804641430271626</v>
      </c>
      <c r="W497" s="19">
        <f t="shared" si="433"/>
        <v>1.7623830195837451</v>
      </c>
      <c r="X497" s="19">
        <f t="shared" si="433"/>
        <v>1.914113623259466</v>
      </c>
      <c r="Y497" s="19">
        <f t="shared" si="433"/>
        <v>1.7760762462529034</v>
      </c>
      <c r="Z497" s="19">
        <f t="shared" si="433"/>
        <v>1.5517601439437572</v>
      </c>
      <c r="AA497" s="19">
        <f t="shared" si="433"/>
        <v>1.2778619861262095</v>
      </c>
      <c r="AB497" s="19">
        <f t="shared" si="433"/>
        <v>1.0542336897847193</v>
      </c>
      <c r="AC497" s="12">
        <f>+SUM(E497:AB497)</f>
        <v>30.999999999999996</v>
      </c>
    </row>
    <row r="498" spans="2:29" x14ac:dyDescent="0.25">
      <c r="B498" s="15">
        <f>+EDATE(B493,1)</f>
        <v>47880</v>
      </c>
      <c r="C498" s="8" t="s">
        <v>45</v>
      </c>
      <c r="D498" s="8">
        <v>20</v>
      </c>
      <c r="E498" s="50">
        <f t="shared" ref="E498:AB498" si="434">+E438</f>
        <v>2.9361257124838391E-2</v>
      </c>
      <c r="F498" s="50">
        <f t="shared" si="434"/>
        <v>2.7692710332229715E-2</v>
      </c>
      <c r="G498" s="50">
        <f t="shared" si="434"/>
        <v>2.6785161397696527E-2</v>
      </c>
      <c r="H498" s="50">
        <f t="shared" si="434"/>
        <v>2.6786989368939883E-2</v>
      </c>
      <c r="I498" s="50">
        <f t="shared" si="434"/>
        <v>2.9135775177511477E-2</v>
      </c>
      <c r="J498" s="50">
        <f t="shared" si="434"/>
        <v>3.4540443856715661E-2</v>
      </c>
      <c r="K498" s="50">
        <f t="shared" si="434"/>
        <v>3.8789035252325646E-2</v>
      </c>
      <c r="L498" s="50">
        <f t="shared" si="434"/>
        <v>3.957865839345593E-2</v>
      </c>
      <c r="M498" s="50">
        <f t="shared" si="434"/>
        <v>4.0957538271781398E-2</v>
      </c>
      <c r="N498" s="50">
        <f t="shared" si="434"/>
        <v>4.2166920044863825E-2</v>
      </c>
      <c r="O498" s="50">
        <f t="shared" si="434"/>
        <v>4.4150374939633218E-2</v>
      </c>
      <c r="P498" s="50">
        <f t="shared" si="434"/>
        <v>4.6294816466469102E-2</v>
      </c>
      <c r="Q498" s="50">
        <f t="shared" si="434"/>
        <v>4.5431875959152102E-2</v>
      </c>
      <c r="R498" s="50">
        <f t="shared" si="434"/>
        <v>4.3879728503346101E-2</v>
      </c>
      <c r="S498" s="50">
        <f t="shared" si="434"/>
        <v>4.4118506624640258E-2</v>
      </c>
      <c r="T498" s="50">
        <f t="shared" si="434"/>
        <v>4.5188432655351718E-2</v>
      </c>
      <c r="U498" s="50">
        <f t="shared" si="434"/>
        <v>4.624302558461979E-2</v>
      </c>
      <c r="V498" s="50">
        <f t="shared" si="434"/>
        <v>4.8247238962955179E-2</v>
      </c>
      <c r="W498" s="50">
        <f t="shared" si="434"/>
        <v>5.7096885328092907E-2</v>
      </c>
      <c r="X498" s="50">
        <f t="shared" si="434"/>
        <v>6.1739938045350239E-2</v>
      </c>
      <c r="Y498" s="50">
        <f t="shared" si="434"/>
        <v>5.7231881517227232E-2</v>
      </c>
      <c r="Z498" s="50">
        <f t="shared" si="434"/>
        <v>5.0129255438435008E-2</v>
      </c>
      <c r="AA498" s="50">
        <f t="shared" si="434"/>
        <v>4.1010488221716553E-2</v>
      </c>
      <c r="AB498" s="50">
        <f t="shared" si="434"/>
        <v>3.34430625326523E-2</v>
      </c>
      <c r="AC498" s="8">
        <f>+SUM(E498:AB498)*D498</f>
        <v>20.000000000000004</v>
      </c>
    </row>
    <row r="499" spans="2:29" x14ac:dyDescent="0.25">
      <c r="B499" s="16"/>
      <c r="C499" s="8" t="s">
        <v>46</v>
      </c>
      <c r="D499" s="8">
        <v>4</v>
      </c>
      <c r="E499" s="50">
        <f t="shared" ref="E499:AB499" si="435">+E439</f>
        <v>3.0659473205105158E-2</v>
      </c>
      <c r="F499" s="50">
        <f t="shared" si="435"/>
        <v>2.8600001140869122E-2</v>
      </c>
      <c r="G499" s="50">
        <f t="shared" si="435"/>
        <v>2.7683858575034276E-2</v>
      </c>
      <c r="H499" s="50">
        <f t="shared" si="435"/>
        <v>2.7537802139610414E-2</v>
      </c>
      <c r="I499" s="50">
        <f t="shared" si="435"/>
        <v>2.8782539770184416E-2</v>
      </c>
      <c r="J499" s="50">
        <f t="shared" si="435"/>
        <v>3.2241585579716119E-2</v>
      </c>
      <c r="K499" s="50">
        <f t="shared" si="435"/>
        <v>3.645312931015221E-2</v>
      </c>
      <c r="L499" s="50">
        <f t="shared" si="435"/>
        <v>3.9012639181609042E-2</v>
      </c>
      <c r="M499" s="50">
        <f t="shared" si="435"/>
        <v>4.1549207589560662E-2</v>
      </c>
      <c r="N499" s="50">
        <f t="shared" si="435"/>
        <v>4.3042516751632572E-2</v>
      </c>
      <c r="O499" s="50">
        <f t="shared" si="435"/>
        <v>4.4973693586955334E-2</v>
      </c>
      <c r="P499" s="50">
        <f t="shared" si="435"/>
        <v>4.6808021710202923E-2</v>
      </c>
      <c r="Q499" s="50">
        <f t="shared" si="435"/>
        <v>4.6383383047344962E-2</v>
      </c>
      <c r="R499" s="50">
        <f t="shared" si="435"/>
        <v>4.4751654806610461E-2</v>
      </c>
      <c r="S499" s="50">
        <f t="shared" si="435"/>
        <v>4.4013077558728637E-2</v>
      </c>
      <c r="T499" s="50">
        <f t="shared" si="435"/>
        <v>4.428856091631931E-2</v>
      </c>
      <c r="U499" s="50">
        <f t="shared" si="435"/>
        <v>4.49735778579251E-2</v>
      </c>
      <c r="V499" s="50">
        <f t="shared" si="435"/>
        <v>4.6933206789217301E-2</v>
      </c>
      <c r="W499" s="50">
        <f t="shared" si="435"/>
        <v>5.6210586428141023E-2</v>
      </c>
      <c r="X499" s="50">
        <f t="shared" si="435"/>
        <v>6.1205656691958259E-2</v>
      </c>
      <c r="Y499" s="50">
        <f t="shared" si="435"/>
        <v>5.7018442088769522E-2</v>
      </c>
      <c r="Z499" s="50">
        <f t="shared" si="435"/>
        <v>4.9896672365740725E-2</v>
      </c>
      <c r="AA499" s="50">
        <f t="shared" si="435"/>
        <v>4.1622868086918119E-2</v>
      </c>
      <c r="AB499" s="50">
        <f t="shared" si="435"/>
        <v>3.5357844821693719E-2</v>
      </c>
      <c r="AC499" s="8">
        <f t="shared" ref="AC499:AC501" si="436">+SUM(E499:AB499)*D499</f>
        <v>3.9999999999999969</v>
      </c>
    </row>
    <row r="500" spans="2:29" x14ac:dyDescent="0.25">
      <c r="B500" s="16"/>
      <c r="C500" s="8" t="s">
        <v>47</v>
      </c>
      <c r="D500" s="8">
        <v>4</v>
      </c>
      <c r="E500" s="50">
        <f t="shared" ref="E500:AB500" si="437">+E440</f>
        <v>3.3281514565353124E-2</v>
      </c>
      <c r="F500" s="50">
        <f t="shared" si="437"/>
        <v>3.1140043873712407E-2</v>
      </c>
      <c r="G500" s="50">
        <f t="shared" si="437"/>
        <v>2.984335106750436E-2</v>
      </c>
      <c r="H500" s="50">
        <f t="shared" si="437"/>
        <v>2.9286927979133532E-2</v>
      </c>
      <c r="I500" s="50">
        <f t="shared" si="437"/>
        <v>2.9138028999542646E-2</v>
      </c>
      <c r="J500" s="50">
        <f t="shared" si="437"/>
        <v>3.0942883559119717E-2</v>
      </c>
      <c r="K500" s="50">
        <f t="shared" si="437"/>
        <v>3.4432484834348992E-2</v>
      </c>
      <c r="L500" s="50">
        <f t="shared" si="437"/>
        <v>3.8305304424032266E-2</v>
      </c>
      <c r="M500" s="50">
        <f t="shared" si="437"/>
        <v>4.1103790742913066E-2</v>
      </c>
      <c r="N500" s="50">
        <f t="shared" si="437"/>
        <v>4.2608444243851212E-2</v>
      </c>
      <c r="O500" s="50">
        <f t="shared" si="437"/>
        <v>4.3914681848814308E-2</v>
      </c>
      <c r="P500" s="50">
        <f t="shared" si="437"/>
        <v>4.5729867165388009E-2</v>
      </c>
      <c r="Q500" s="50">
        <f t="shared" si="437"/>
        <v>4.5741487779353565E-2</v>
      </c>
      <c r="R500" s="50">
        <f t="shared" si="437"/>
        <v>4.4277060725657284E-2</v>
      </c>
      <c r="S500" s="50">
        <f t="shared" si="437"/>
        <v>4.3144199391556254E-2</v>
      </c>
      <c r="T500" s="50">
        <f t="shared" si="437"/>
        <v>4.3279567369281124E-2</v>
      </c>
      <c r="U500" s="50">
        <f t="shared" si="437"/>
        <v>4.4109954506885138E-2</v>
      </c>
      <c r="V500" s="50">
        <f t="shared" si="437"/>
        <v>4.6298728840315946E-2</v>
      </c>
      <c r="W500" s="50">
        <f t="shared" si="437"/>
        <v>5.6176649878816001E-2</v>
      </c>
      <c r="X500" s="50">
        <f t="shared" si="437"/>
        <v>6.2194705000087863E-2</v>
      </c>
      <c r="Y500" s="50">
        <f t="shared" si="437"/>
        <v>5.7928891294023718E-2</v>
      </c>
      <c r="Z500" s="50">
        <f t="shared" si="437"/>
        <v>5.019499221712586E-2</v>
      </c>
      <c r="AA500" s="50">
        <f t="shared" si="437"/>
        <v>4.1853093029906328E-2</v>
      </c>
      <c r="AB500" s="50">
        <f t="shared" si="437"/>
        <v>3.507334666327714E-2</v>
      </c>
      <c r="AC500" s="8">
        <f t="shared" si="436"/>
        <v>3.9999999999999991</v>
      </c>
    </row>
    <row r="501" spans="2:29" x14ac:dyDescent="0.25">
      <c r="B501" s="16"/>
      <c r="C501" s="8" t="s">
        <v>48</v>
      </c>
      <c r="D501" s="8">
        <v>0</v>
      </c>
      <c r="E501" s="50">
        <f t="shared" ref="E501:AB501" si="438">+E441</f>
        <v>3.367503361886829E-2</v>
      </c>
      <c r="F501" s="50">
        <f t="shared" si="438"/>
        <v>3.1245692535415936E-2</v>
      </c>
      <c r="G501" s="50">
        <f t="shared" si="438"/>
        <v>2.9861746203171599E-2</v>
      </c>
      <c r="H501" s="50">
        <f t="shared" si="438"/>
        <v>2.9235019370742008E-2</v>
      </c>
      <c r="I501" s="50">
        <f t="shared" si="438"/>
        <v>3.0186379118294998E-2</v>
      </c>
      <c r="J501" s="50">
        <f t="shared" si="438"/>
        <v>3.3123682717801174E-2</v>
      </c>
      <c r="K501" s="50">
        <f t="shared" si="438"/>
        <v>3.5563630818173868E-2</v>
      </c>
      <c r="L501" s="50">
        <f t="shared" si="438"/>
        <v>3.7375437025807548E-2</v>
      </c>
      <c r="M501" s="50">
        <f t="shared" si="438"/>
        <v>3.9557895894381336E-2</v>
      </c>
      <c r="N501" s="50">
        <f t="shared" si="438"/>
        <v>4.1330002492198488E-2</v>
      </c>
      <c r="O501" s="50">
        <f t="shared" si="438"/>
        <v>4.3273465010057272E-2</v>
      </c>
      <c r="P501" s="50">
        <f t="shared" si="438"/>
        <v>4.5278417057592932E-2</v>
      </c>
      <c r="Q501" s="50">
        <f t="shared" si="438"/>
        <v>4.5765189585786785E-2</v>
      </c>
      <c r="R501" s="50">
        <f t="shared" si="438"/>
        <v>4.421428774797561E-2</v>
      </c>
      <c r="S501" s="50">
        <f t="shared" si="438"/>
        <v>4.3245429527174986E-2</v>
      </c>
      <c r="T501" s="50">
        <f t="shared" si="438"/>
        <v>4.3554999005074702E-2</v>
      </c>
      <c r="U501" s="50">
        <f t="shared" si="438"/>
        <v>4.4435510161992771E-2</v>
      </c>
      <c r="V501" s="50">
        <f t="shared" si="438"/>
        <v>4.717219114348542E-2</v>
      </c>
      <c r="W501" s="50">
        <f t="shared" si="438"/>
        <v>5.6899741232983039E-2</v>
      </c>
      <c r="X501" s="50">
        <f t="shared" si="438"/>
        <v>6.1986738769463187E-2</v>
      </c>
      <c r="Y501" s="50">
        <f t="shared" si="438"/>
        <v>5.7208700429979269E-2</v>
      </c>
      <c r="Z501" s="50">
        <f t="shared" si="438"/>
        <v>4.9339560702577757E-2</v>
      </c>
      <c r="AA501" s="50">
        <f t="shared" si="438"/>
        <v>4.1368944501432053E-2</v>
      </c>
      <c r="AB501" s="50">
        <f t="shared" si="438"/>
        <v>3.5102305329568817E-2</v>
      </c>
      <c r="AC501" s="8">
        <f t="shared" si="436"/>
        <v>0</v>
      </c>
    </row>
    <row r="502" spans="2:29" x14ac:dyDescent="0.25">
      <c r="B502" s="12"/>
      <c r="C502" s="12" t="s">
        <v>15</v>
      </c>
      <c r="D502" s="12">
        <f>+SUM(D498:D501)</f>
        <v>28</v>
      </c>
      <c r="E502" s="19">
        <f>+SUMPRODUCT(E498:E501,$D498:$D501)</f>
        <v>0.84298909357860086</v>
      </c>
      <c r="F502" s="19">
        <f>+SUMPRODUCT(F498:F501,$D498:$D501)</f>
        <v>0.79281438670292037</v>
      </c>
      <c r="G502" s="19">
        <f t="shared" ref="G502:AB502" si="439">+SUMPRODUCT(G498:G501,$D498:$D501)</f>
        <v>0.76581206652408507</v>
      </c>
      <c r="H502" s="19">
        <f t="shared" si="439"/>
        <v>0.76303870785377348</v>
      </c>
      <c r="I502" s="19">
        <f t="shared" si="439"/>
        <v>0.81439777862913776</v>
      </c>
      <c r="J502" s="19">
        <f t="shared" si="439"/>
        <v>0.94354675368965668</v>
      </c>
      <c r="K502" s="19">
        <f t="shared" si="439"/>
        <v>1.0593231616245178</v>
      </c>
      <c r="L502" s="19">
        <f t="shared" si="439"/>
        <v>1.1008449422916837</v>
      </c>
      <c r="M502" s="19">
        <f t="shared" si="439"/>
        <v>1.1497627587655228</v>
      </c>
      <c r="N502" s="19">
        <f t="shared" si="439"/>
        <v>1.1859422448792118</v>
      </c>
      <c r="O502" s="19">
        <f t="shared" si="439"/>
        <v>1.238561000535743</v>
      </c>
      <c r="P502" s="19">
        <f t="shared" si="439"/>
        <v>1.2960478848317458</v>
      </c>
      <c r="Q502" s="19">
        <f t="shared" si="439"/>
        <v>1.2771370024898361</v>
      </c>
      <c r="R502" s="19">
        <f t="shared" si="439"/>
        <v>1.2337094321959929</v>
      </c>
      <c r="S502" s="19">
        <f t="shared" si="439"/>
        <v>1.2309992402939449</v>
      </c>
      <c r="T502" s="19">
        <f t="shared" si="439"/>
        <v>1.2540411662494362</v>
      </c>
      <c r="U502" s="19">
        <f t="shared" si="439"/>
        <v>1.2811946411516368</v>
      </c>
      <c r="V502" s="19">
        <f t="shared" si="439"/>
        <v>1.3378725217772365</v>
      </c>
      <c r="W502" s="19">
        <f t="shared" si="439"/>
        <v>1.5914866517896862</v>
      </c>
      <c r="X502" s="19">
        <f t="shared" si="439"/>
        <v>1.7284002076751892</v>
      </c>
      <c r="Y502" s="19">
        <f t="shared" si="439"/>
        <v>1.6044269638757178</v>
      </c>
      <c r="Z502" s="19">
        <f t="shared" si="439"/>
        <v>1.4029517671001666</v>
      </c>
      <c r="AA502" s="19">
        <f t="shared" si="439"/>
        <v>1.1541136089016288</v>
      </c>
      <c r="AB502" s="19">
        <f t="shared" si="439"/>
        <v>0.95058601659292941</v>
      </c>
      <c r="AC502" s="12">
        <f>+SUM(E502:AB502)</f>
        <v>27.999999999999996</v>
      </c>
    </row>
    <row r="503" spans="2:29" x14ac:dyDescent="0.25">
      <c r="B503" s="15">
        <f>+EDATE(B498,1)</f>
        <v>47908</v>
      </c>
      <c r="C503" s="8" t="s">
        <v>45</v>
      </c>
      <c r="D503" s="8">
        <v>20</v>
      </c>
      <c r="E503" s="50">
        <f t="shared" ref="E503:AB503" si="440">+E443</f>
        <v>2.9361257124838391E-2</v>
      </c>
      <c r="F503" s="50">
        <f t="shared" si="440"/>
        <v>2.7692710332229715E-2</v>
      </c>
      <c r="G503" s="50">
        <f t="shared" si="440"/>
        <v>2.6785161397696527E-2</v>
      </c>
      <c r="H503" s="50">
        <f t="shared" si="440"/>
        <v>2.6786989368939883E-2</v>
      </c>
      <c r="I503" s="50">
        <f t="shared" si="440"/>
        <v>2.9135775177511477E-2</v>
      </c>
      <c r="J503" s="50">
        <f t="shared" si="440"/>
        <v>3.4540443856715661E-2</v>
      </c>
      <c r="K503" s="50">
        <f t="shared" si="440"/>
        <v>3.8789035252325646E-2</v>
      </c>
      <c r="L503" s="50">
        <f t="shared" si="440"/>
        <v>3.957865839345593E-2</v>
      </c>
      <c r="M503" s="50">
        <f t="shared" si="440"/>
        <v>4.0957538271781398E-2</v>
      </c>
      <c r="N503" s="50">
        <f t="shared" si="440"/>
        <v>4.2166920044863825E-2</v>
      </c>
      <c r="O503" s="50">
        <f t="shared" si="440"/>
        <v>4.4150374939633218E-2</v>
      </c>
      <c r="P503" s="50">
        <f t="shared" si="440"/>
        <v>4.6294816466469102E-2</v>
      </c>
      <c r="Q503" s="50">
        <f t="shared" si="440"/>
        <v>4.5431875959152102E-2</v>
      </c>
      <c r="R503" s="50">
        <f t="shared" si="440"/>
        <v>4.3879728503346101E-2</v>
      </c>
      <c r="S503" s="50">
        <f t="shared" si="440"/>
        <v>4.4118506624640258E-2</v>
      </c>
      <c r="T503" s="50">
        <f t="shared" si="440"/>
        <v>4.5188432655351718E-2</v>
      </c>
      <c r="U503" s="50">
        <f t="shared" si="440"/>
        <v>4.624302558461979E-2</v>
      </c>
      <c r="V503" s="50">
        <f t="shared" si="440"/>
        <v>4.8247238962955179E-2</v>
      </c>
      <c r="W503" s="50">
        <f t="shared" si="440"/>
        <v>5.7096885328092907E-2</v>
      </c>
      <c r="X503" s="50">
        <f t="shared" si="440"/>
        <v>6.1739938045350239E-2</v>
      </c>
      <c r="Y503" s="50">
        <f t="shared" si="440"/>
        <v>5.7231881517227232E-2</v>
      </c>
      <c r="Z503" s="50">
        <f t="shared" si="440"/>
        <v>5.0129255438435008E-2</v>
      </c>
      <c r="AA503" s="50">
        <f t="shared" si="440"/>
        <v>4.1010488221716553E-2</v>
      </c>
      <c r="AB503" s="50">
        <f t="shared" si="440"/>
        <v>3.34430625326523E-2</v>
      </c>
      <c r="AC503" s="8">
        <f>+SUM(E503:AB503)*D503</f>
        <v>20.000000000000004</v>
      </c>
    </row>
    <row r="504" spans="2:29" x14ac:dyDescent="0.25">
      <c r="B504" s="16"/>
      <c r="C504" s="8" t="s">
        <v>46</v>
      </c>
      <c r="D504" s="8">
        <v>5</v>
      </c>
      <c r="E504" s="50">
        <f t="shared" ref="E504:AB504" si="441">+E444</f>
        <v>3.0659473205105158E-2</v>
      </c>
      <c r="F504" s="50">
        <f t="shared" si="441"/>
        <v>2.8600001140869122E-2</v>
      </c>
      <c r="G504" s="50">
        <f t="shared" si="441"/>
        <v>2.7683858575034276E-2</v>
      </c>
      <c r="H504" s="50">
        <f t="shared" si="441"/>
        <v>2.7537802139610414E-2</v>
      </c>
      <c r="I504" s="50">
        <f t="shared" si="441"/>
        <v>2.8782539770184416E-2</v>
      </c>
      <c r="J504" s="50">
        <f t="shared" si="441"/>
        <v>3.2241585579716119E-2</v>
      </c>
      <c r="K504" s="50">
        <f t="shared" si="441"/>
        <v>3.645312931015221E-2</v>
      </c>
      <c r="L504" s="50">
        <f t="shared" si="441"/>
        <v>3.9012639181609042E-2</v>
      </c>
      <c r="M504" s="50">
        <f t="shared" si="441"/>
        <v>4.1549207589560662E-2</v>
      </c>
      <c r="N504" s="50">
        <f t="shared" si="441"/>
        <v>4.3042516751632572E-2</v>
      </c>
      <c r="O504" s="50">
        <f t="shared" si="441"/>
        <v>4.4973693586955334E-2</v>
      </c>
      <c r="P504" s="50">
        <f t="shared" si="441"/>
        <v>4.6808021710202923E-2</v>
      </c>
      <c r="Q504" s="50">
        <f t="shared" si="441"/>
        <v>4.6383383047344962E-2</v>
      </c>
      <c r="R504" s="50">
        <f t="shared" si="441"/>
        <v>4.4751654806610461E-2</v>
      </c>
      <c r="S504" s="50">
        <f t="shared" si="441"/>
        <v>4.4013077558728637E-2</v>
      </c>
      <c r="T504" s="50">
        <f t="shared" si="441"/>
        <v>4.428856091631931E-2</v>
      </c>
      <c r="U504" s="50">
        <f t="shared" si="441"/>
        <v>4.49735778579251E-2</v>
      </c>
      <c r="V504" s="50">
        <f t="shared" si="441"/>
        <v>4.6933206789217301E-2</v>
      </c>
      <c r="W504" s="50">
        <f t="shared" si="441"/>
        <v>5.6210586428141023E-2</v>
      </c>
      <c r="X504" s="50">
        <f t="shared" si="441"/>
        <v>6.1205656691958259E-2</v>
      </c>
      <c r="Y504" s="50">
        <f t="shared" si="441"/>
        <v>5.7018442088769522E-2</v>
      </c>
      <c r="Z504" s="50">
        <f t="shared" si="441"/>
        <v>4.9896672365740725E-2</v>
      </c>
      <c r="AA504" s="50">
        <f t="shared" si="441"/>
        <v>4.1622868086918119E-2</v>
      </c>
      <c r="AB504" s="50">
        <f t="shared" si="441"/>
        <v>3.5357844821693719E-2</v>
      </c>
      <c r="AC504" s="8">
        <f t="shared" ref="AC504:AC506" si="442">+SUM(E504:AB504)*D504</f>
        <v>4.9999999999999964</v>
      </c>
    </row>
    <row r="505" spans="2:29" x14ac:dyDescent="0.25">
      <c r="B505" s="16"/>
      <c r="C505" s="8" t="s">
        <v>47</v>
      </c>
      <c r="D505" s="8">
        <v>5</v>
      </c>
      <c r="E505" s="50">
        <f t="shared" ref="E505:AB505" si="443">+E445</f>
        <v>3.3281514565353124E-2</v>
      </c>
      <c r="F505" s="50">
        <f t="shared" si="443"/>
        <v>3.1140043873712407E-2</v>
      </c>
      <c r="G505" s="50">
        <f t="shared" si="443"/>
        <v>2.984335106750436E-2</v>
      </c>
      <c r="H505" s="50">
        <f t="shared" si="443"/>
        <v>2.9286927979133532E-2</v>
      </c>
      <c r="I505" s="50">
        <f t="shared" si="443"/>
        <v>2.9138028999542646E-2</v>
      </c>
      <c r="J505" s="50">
        <f t="shared" si="443"/>
        <v>3.0942883559119717E-2</v>
      </c>
      <c r="K505" s="50">
        <f t="shared" si="443"/>
        <v>3.4432484834348992E-2</v>
      </c>
      <c r="L505" s="50">
        <f t="shared" si="443"/>
        <v>3.8305304424032266E-2</v>
      </c>
      <c r="M505" s="50">
        <f t="shared" si="443"/>
        <v>4.1103790742913066E-2</v>
      </c>
      <c r="N505" s="50">
        <f t="shared" si="443"/>
        <v>4.2608444243851212E-2</v>
      </c>
      <c r="O505" s="50">
        <f t="shared" si="443"/>
        <v>4.3914681848814308E-2</v>
      </c>
      <c r="P505" s="50">
        <f t="shared" si="443"/>
        <v>4.5729867165388009E-2</v>
      </c>
      <c r="Q505" s="50">
        <f t="shared" si="443"/>
        <v>4.5741487779353565E-2</v>
      </c>
      <c r="R505" s="50">
        <f t="shared" si="443"/>
        <v>4.4277060725657284E-2</v>
      </c>
      <c r="S505" s="50">
        <f t="shared" si="443"/>
        <v>4.3144199391556254E-2</v>
      </c>
      <c r="T505" s="50">
        <f t="shared" si="443"/>
        <v>4.3279567369281124E-2</v>
      </c>
      <c r="U505" s="50">
        <f t="shared" si="443"/>
        <v>4.4109954506885138E-2</v>
      </c>
      <c r="V505" s="50">
        <f t="shared" si="443"/>
        <v>4.6298728840315946E-2</v>
      </c>
      <c r="W505" s="50">
        <f t="shared" si="443"/>
        <v>5.6176649878816001E-2</v>
      </c>
      <c r="X505" s="50">
        <f t="shared" si="443"/>
        <v>6.2194705000087863E-2</v>
      </c>
      <c r="Y505" s="50">
        <f t="shared" si="443"/>
        <v>5.7928891294023718E-2</v>
      </c>
      <c r="Z505" s="50">
        <f t="shared" si="443"/>
        <v>5.019499221712586E-2</v>
      </c>
      <c r="AA505" s="50">
        <f t="shared" si="443"/>
        <v>4.1853093029906328E-2</v>
      </c>
      <c r="AB505" s="50">
        <f t="shared" si="443"/>
        <v>3.507334666327714E-2</v>
      </c>
      <c r="AC505" s="8">
        <f t="shared" si="442"/>
        <v>4.9999999999999991</v>
      </c>
    </row>
    <row r="506" spans="2:29" x14ac:dyDescent="0.25">
      <c r="B506" s="16"/>
      <c r="C506" s="8" t="s">
        <v>48</v>
      </c>
      <c r="D506" s="8">
        <v>1</v>
      </c>
      <c r="E506" s="50">
        <f t="shared" ref="E506:AB506" si="444">+E446</f>
        <v>3.367503361886829E-2</v>
      </c>
      <c r="F506" s="50">
        <f t="shared" si="444"/>
        <v>3.1245692535415936E-2</v>
      </c>
      <c r="G506" s="50">
        <f t="shared" si="444"/>
        <v>2.9861746203171599E-2</v>
      </c>
      <c r="H506" s="50">
        <f t="shared" si="444"/>
        <v>2.9235019370742008E-2</v>
      </c>
      <c r="I506" s="50">
        <f t="shared" si="444"/>
        <v>3.0186379118294998E-2</v>
      </c>
      <c r="J506" s="50">
        <f t="shared" si="444"/>
        <v>3.3123682717801174E-2</v>
      </c>
      <c r="K506" s="50">
        <f t="shared" si="444"/>
        <v>3.5563630818173868E-2</v>
      </c>
      <c r="L506" s="50">
        <f t="shared" si="444"/>
        <v>3.7375437025807548E-2</v>
      </c>
      <c r="M506" s="50">
        <f t="shared" si="444"/>
        <v>3.9557895894381336E-2</v>
      </c>
      <c r="N506" s="50">
        <f t="shared" si="444"/>
        <v>4.1330002492198488E-2</v>
      </c>
      <c r="O506" s="50">
        <f t="shared" si="444"/>
        <v>4.3273465010057272E-2</v>
      </c>
      <c r="P506" s="50">
        <f t="shared" si="444"/>
        <v>4.5278417057592932E-2</v>
      </c>
      <c r="Q506" s="50">
        <f t="shared" si="444"/>
        <v>4.5765189585786785E-2</v>
      </c>
      <c r="R506" s="50">
        <f t="shared" si="444"/>
        <v>4.421428774797561E-2</v>
      </c>
      <c r="S506" s="50">
        <f t="shared" si="444"/>
        <v>4.3245429527174986E-2</v>
      </c>
      <c r="T506" s="50">
        <f t="shared" si="444"/>
        <v>4.3554999005074702E-2</v>
      </c>
      <c r="U506" s="50">
        <f t="shared" si="444"/>
        <v>4.4435510161992771E-2</v>
      </c>
      <c r="V506" s="50">
        <f t="shared" si="444"/>
        <v>4.717219114348542E-2</v>
      </c>
      <c r="W506" s="50">
        <f t="shared" si="444"/>
        <v>5.6899741232983039E-2</v>
      </c>
      <c r="X506" s="50">
        <f t="shared" si="444"/>
        <v>6.1986738769463187E-2</v>
      </c>
      <c r="Y506" s="50">
        <f t="shared" si="444"/>
        <v>5.7208700429979269E-2</v>
      </c>
      <c r="Z506" s="50">
        <f t="shared" si="444"/>
        <v>4.9339560702577757E-2</v>
      </c>
      <c r="AA506" s="50">
        <f t="shared" si="444"/>
        <v>4.1368944501432053E-2</v>
      </c>
      <c r="AB506" s="50">
        <f t="shared" si="444"/>
        <v>3.5102305329568817E-2</v>
      </c>
      <c r="AC506" s="8">
        <f t="shared" si="442"/>
        <v>0.99999999999999978</v>
      </c>
    </row>
    <row r="507" spans="2:29" x14ac:dyDescent="0.25">
      <c r="B507" s="12"/>
      <c r="C507" s="12" t="s">
        <v>15</v>
      </c>
      <c r="D507" s="12">
        <f>+SUM(D503:D506)</f>
        <v>31</v>
      </c>
      <c r="E507" s="19">
        <f>+SUMPRODUCT(E503:E506,$D503:$D506)</f>
        <v>0.94060511496792754</v>
      </c>
      <c r="F507" s="19">
        <f>+SUMPRODUCT(F503:F506,$D503:$D506)</f>
        <v>0.88380012425291787</v>
      </c>
      <c r="G507" s="19">
        <f t="shared" ref="G507:AB507" si="445">+SUMPRODUCT(G503:G506,$D503:$D506)</f>
        <v>0.85320102236979534</v>
      </c>
      <c r="H507" s="19">
        <f t="shared" si="445"/>
        <v>0.84909845734325939</v>
      </c>
      <c r="I507" s="19">
        <f t="shared" si="445"/>
        <v>0.90250472651715985</v>
      </c>
      <c r="J507" s="19">
        <f t="shared" si="445"/>
        <v>1.0398549055462936</v>
      </c>
      <c r="K507" s="19">
        <f t="shared" si="445"/>
        <v>1.1657724065871928</v>
      </c>
      <c r="L507" s="19">
        <f t="shared" si="445"/>
        <v>1.2155383229231327</v>
      </c>
      <c r="M507" s="19">
        <f t="shared" si="445"/>
        <v>1.271973652992378</v>
      </c>
      <c r="N507" s="19">
        <f t="shared" si="445"/>
        <v>1.3129232083668938</v>
      </c>
      <c r="O507" s="19">
        <f t="shared" si="445"/>
        <v>1.3707228409815699</v>
      </c>
      <c r="P507" s="19">
        <f t="shared" si="445"/>
        <v>1.4338641907649297</v>
      </c>
      <c r="Q507" s="19">
        <f t="shared" si="445"/>
        <v>1.4150270629023214</v>
      </c>
      <c r="R507" s="19">
        <f t="shared" si="445"/>
        <v>1.3669524354762363</v>
      </c>
      <c r="S507" s="19">
        <f t="shared" si="445"/>
        <v>1.3614019467714047</v>
      </c>
      <c r="T507" s="19">
        <f t="shared" si="445"/>
        <v>1.3851642935401114</v>
      </c>
      <c r="U507" s="19">
        <f t="shared" si="445"/>
        <v>1.4147136836784397</v>
      </c>
      <c r="V507" s="19">
        <f t="shared" si="445"/>
        <v>1.4782766485502554</v>
      </c>
      <c r="W507" s="19">
        <f t="shared" si="445"/>
        <v>1.7607736293296263</v>
      </c>
      <c r="X507" s="19">
        <f t="shared" si="445"/>
        <v>1.9137873081366987</v>
      </c>
      <c r="Y507" s="19">
        <f t="shared" si="445"/>
        <v>1.7765829976884902</v>
      </c>
      <c r="Z507" s="19">
        <f t="shared" si="445"/>
        <v>1.5523829923856107</v>
      </c>
      <c r="AA507" s="19">
        <f t="shared" si="445"/>
        <v>1.2789585145198852</v>
      </c>
      <c r="AB507" s="19">
        <f t="shared" si="445"/>
        <v>1.0561195134074692</v>
      </c>
      <c r="AC507" s="12">
        <f>+SUM(E507:AB507)</f>
        <v>30.999999999999996</v>
      </c>
    </row>
    <row r="508" spans="2:29" x14ac:dyDescent="0.25">
      <c r="B508" s="15">
        <f>+EDATE(B503,1)</f>
        <v>47939</v>
      </c>
      <c r="C508" s="8" t="s">
        <v>45</v>
      </c>
      <c r="D508" s="8">
        <v>20</v>
      </c>
      <c r="E508" s="50">
        <f t="shared" ref="E508:AB508" si="446">+E448</f>
        <v>2.9361257124838391E-2</v>
      </c>
      <c r="F508" s="50">
        <f t="shared" si="446"/>
        <v>2.7692710332229715E-2</v>
      </c>
      <c r="G508" s="50">
        <f t="shared" si="446"/>
        <v>2.6785161397696527E-2</v>
      </c>
      <c r="H508" s="50">
        <f t="shared" si="446"/>
        <v>2.6786989368939883E-2</v>
      </c>
      <c r="I508" s="50">
        <f t="shared" si="446"/>
        <v>2.9135775177511477E-2</v>
      </c>
      <c r="J508" s="50">
        <f t="shared" si="446"/>
        <v>3.4540443856715661E-2</v>
      </c>
      <c r="K508" s="50">
        <f t="shared" si="446"/>
        <v>3.8789035252325646E-2</v>
      </c>
      <c r="L508" s="50">
        <f t="shared" si="446"/>
        <v>3.957865839345593E-2</v>
      </c>
      <c r="M508" s="50">
        <f t="shared" si="446"/>
        <v>4.0957538271781398E-2</v>
      </c>
      <c r="N508" s="50">
        <f t="shared" si="446"/>
        <v>4.2166920044863825E-2</v>
      </c>
      <c r="O508" s="50">
        <f t="shared" si="446"/>
        <v>4.4150374939633218E-2</v>
      </c>
      <c r="P508" s="50">
        <f t="shared" si="446"/>
        <v>4.6294816466469102E-2</v>
      </c>
      <c r="Q508" s="50">
        <f t="shared" si="446"/>
        <v>4.5431875959152102E-2</v>
      </c>
      <c r="R508" s="50">
        <f t="shared" si="446"/>
        <v>4.3879728503346101E-2</v>
      </c>
      <c r="S508" s="50">
        <f t="shared" si="446"/>
        <v>4.4118506624640258E-2</v>
      </c>
      <c r="T508" s="50">
        <f t="shared" si="446"/>
        <v>4.5188432655351718E-2</v>
      </c>
      <c r="U508" s="50">
        <f t="shared" si="446"/>
        <v>4.624302558461979E-2</v>
      </c>
      <c r="V508" s="50">
        <f t="shared" si="446"/>
        <v>4.8247238962955179E-2</v>
      </c>
      <c r="W508" s="50">
        <f t="shared" si="446"/>
        <v>5.7096885328092907E-2</v>
      </c>
      <c r="X508" s="50">
        <f t="shared" si="446"/>
        <v>6.1739938045350239E-2</v>
      </c>
      <c r="Y508" s="50">
        <f t="shared" si="446"/>
        <v>5.7231881517227232E-2</v>
      </c>
      <c r="Z508" s="50">
        <f t="shared" si="446"/>
        <v>5.0129255438435008E-2</v>
      </c>
      <c r="AA508" s="50">
        <f t="shared" si="446"/>
        <v>4.1010488221716553E-2</v>
      </c>
      <c r="AB508" s="50">
        <f t="shared" si="446"/>
        <v>3.34430625326523E-2</v>
      </c>
      <c r="AC508" s="8">
        <f>+SUM(E508:AB508)*D508</f>
        <v>20.000000000000004</v>
      </c>
    </row>
    <row r="509" spans="2:29" x14ac:dyDescent="0.25">
      <c r="B509" s="16"/>
      <c r="C509" s="8" t="s">
        <v>46</v>
      </c>
      <c r="D509" s="8">
        <v>4</v>
      </c>
      <c r="E509" s="50">
        <f t="shared" ref="E509:AB509" si="447">+E449</f>
        <v>3.0659473205105158E-2</v>
      </c>
      <c r="F509" s="50">
        <f t="shared" si="447"/>
        <v>2.8600001140869122E-2</v>
      </c>
      <c r="G509" s="50">
        <f t="shared" si="447"/>
        <v>2.7683858575034276E-2</v>
      </c>
      <c r="H509" s="50">
        <f t="shared" si="447"/>
        <v>2.7537802139610414E-2</v>
      </c>
      <c r="I509" s="50">
        <f t="shared" si="447"/>
        <v>2.8782539770184416E-2</v>
      </c>
      <c r="J509" s="50">
        <f t="shared" si="447"/>
        <v>3.2241585579716119E-2</v>
      </c>
      <c r="K509" s="50">
        <f t="shared" si="447"/>
        <v>3.645312931015221E-2</v>
      </c>
      <c r="L509" s="50">
        <f t="shared" si="447"/>
        <v>3.9012639181609042E-2</v>
      </c>
      <c r="M509" s="50">
        <f t="shared" si="447"/>
        <v>4.1549207589560662E-2</v>
      </c>
      <c r="N509" s="50">
        <f t="shared" si="447"/>
        <v>4.3042516751632572E-2</v>
      </c>
      <c r="O509" s="50">
        <f t="shared" si="447"/>
        <v>4.4973693586955334E-2</v>
      </c>
      <c r="P509" s="50">
        <f t="shared" si="447"/>
        <v>4.6808021710202923E-2</v>
      </c>
      <c r="Q509" s="50">
        <f t="shared" si="447"/>
        <v>4.6383383047344962E-2</v>
      </c>
      <c r="R509" s="50">
        <f t="shared" si="447"/>
        <v>4.4751654806610461E-2</v>
      </c>
      <c r="S509" s="50">
        <f t="shared" si="447"/>
        <v>4.4013077558728637E-2</v>
      </c>
      <c r="T509" s="50">
        <f t="shared" si="447"/>
        <v>4.428856091631931E-2</v>
      </c>
      <c r="U509" s="50">
        <f t="shared" si="447"/>
        <v>4.49735778579251E-2</v>
      </c>
      <c r="V509" s="50">
        <f t="shared" si="447"/>
        <v>4.6933206789217301E-2</v>
      </c>
      <c r="W509" s="50">
        <f t="shared" si="447"/>
        <v>5.6210586428141023E-2</v>
      </c>
      <c r="X509" s="50">
        <f t="shared" si="447"/>
        <v>6.1205656691958259E-2</v>
      </c>
      <c r="Y509" s="50">
        <f t="shared" si="447"/>
        <v>5.7018442088769522E-2</v>
      </c>
      <c r="Z509" s="50">
        <f t="shared" si="447"/>
        <v>4.9896672365740725E-2</v>
      </c>
      <c r="AA509" s="50">
        <f t="shared" si="447"/>
        <v>4.1622868086918119E-2</v>
      </c>
      <c r="AB509" s="50">
        <f t="shared" si="447"/>
        <v>3.5357844821693719E-2</v>
      </c>
      <c r="AC509" s="8">
        <f t="shared" ref="AC509:AC511" si="448">+SUM(E509:AB509)*D509</f>
        <v>3.9999999999999969</v>
      </c>
    </row>
    <row r="510" spans="2:29" x14ac:dyDescent="0.25">
      <c r="B510" s="16"/>
      <c r="C510" s="8" t="s">
        <v>47</v>
      </c>
      <c r="D510" s="8">
        <v>4</v>
      </c>
      <c r="E510" s="50">
        <f t="shared" ref="E510:AB510" si="449">+E450</f>
        <v>3.3281514565353124E-2</v>
      </c>
      <c r="F510" s="50">
        <f t="shared" si="449"/>
        <v>3.1140043873712407E-2</v>
      </c>
      <c r="G510" s="50">
        <f t="shared" si="449"/>
        <v>2.984335106750436E-2</v>
      </c>
      <c r="H510" s="50">
        <f t="shared" si="449"/>
        <v>2.9286927979133532E-2</v>
      </c>
      <c r="I510" s="50">
        <f t="shared" si="449"/>
        <v>2.9138028999542646E-2</v>
      </c>
      <c r="J510" s="50">
        <f t="shared" si="449"/>
        <v>3.0942883559119717E-2</v>
      </c>
      <c r="K510" s="50">
        <f t="shared" si="449"/>
        <v>3.4432484834348992E-2</v>
      </c>
      <c r="L510" s="50">
        <f t="shared" si="449"/>
        <v>3.8305304424032266E-2</v>
      </c>
      <c r="M510" s="50">
        <f t="shared" si="449"/>
        <v>4.1103790742913066E-2</v>
      </c>
      <c r="N510" s="50">
        <f t="shared" si="449"/>
        <v>4.2608444243851212E-2</v>
      </c>
      <c r="O510" s="50">
        <f t="shared" si="449"/>
        <v>4.3914681848814308E-2</v>
      </c>
      <c r="P510" s="50">
        <f t="shared" si="449"/>
        <v>4.5729867165388009E-2</v>
      </c>
      <c r="Q510" s="50">
        <f t="shared" si="449"/>
        <v>4.5741487779353565E-2</v>
      </c>
      <c r="R510" s="50">
        <f t="shared" si="449"/>
        <v>4.4277060725657284E-2</v>
      </c>
      <c r="S510" s="50">
        <f t="shared" si="449"/>
        <v>4.3144199391556254E-2</v>
      </c>
      <c r="T510" s="50">
        <f t="shared" si="449"/>
        <v>4.3279567369281124E-2</v>
      </c>
      <c r="U510" s="50">
        <f t="shared" si="449"/>
        <v>4.4109954506885138E-2</v>
      </c>
      <c r="V510" s="50">
        <f t="shared" si="449"/>
        <v>4.6298728840315946E-2</v>
      </c>
      <c r="W510" s="50">
        <f t="shared" si="449"/>
        <v>5.6176649878816001E-2</v>
      </c>
      <c r="X510" s="50">
        <f t="shared" si="449"/>
        <v>6.2194705000087863E-2</v>
      </c>
      <c r="Y510" s="50">
        <f t="shared" si="449"/>
        <v>5.7928891294023718E-2</v>
      </c>
      <c r="Z510" s="50">
        <f t="shared" si="449"/>
        <v>5.019499221712586E-2</v>
      </c>
      <c r="AA510" s="50">
        <f t="shared" si="449"/>
        <v>4.1853093029906328E-2</v>
      </c>
      <c r="AB510" s="50">
        <f t="shared" si="449"/>
        <v>3.507334666327714E-2</v>
      </c>
      <c r="AC510" s="8">
        <f t="shared" si="448"/>
        <v>3.9999999999999991</v>
      </c>
    </row>
    <row r="511" spans="2:29" x14ac:dyDescent="0.25">
      <c r="B511" s="16"/>
      <c r="C511" s="8" t="s">
        <v>48</v>
      </c>
      <c r="D511" s="8">
        <v>2</v>
      </c>
      <c r="E511" s="50">
        <f t="shared" ref="E511:AB511" si="450">+E451</f>
        <v>3.367503361886829E-2</v>
      </c>
      <c r="F511" s="50">
        <f t="shared" si="450"/>
        <v>3.1245692535415936E-2</v>
      </c>
      <c r="G511" s="50">
        <f t="shared" si="450"/>
        <v>2.9861746203171599E-2</v>
      </c>
      <c r="H511" s="50">
        <f t="shared" si="450"/>
        <v>2.9235019370742008E-2</v>
      </c>
      <c r="I511" s="50">
        <f t="shared" si="450"/>
        <v>3.0186379118294998E-2</v>
      </c>
      <c r="J511" s="50">
        <f t="shared" si="450"/>
        <v>3.3123682717801174E-2</v>
      </c>
      <c r="K511" s="50">
        <f t="shared" si="450"/>
        <v>3.5563630818173868E-2</v>
      </c>
      <c r="L511" s="50">
        <f t="shared" si="450"/>
        <v>3.7375437025807548E-2</v>
      </c>
      <c r="M511" s="50">
        <f t="shared" si="450"/>
        <v>3.9557895894381336E-2</v>
      </c>
      <c r="N511" s="50">
        <f t="shared" si="450"/>
        <v>4.1330002492198488E-2</v>
      </c>
      <c r="O511" s="50">
        <f t="shared" si="450"/>
        <v>4.3273465010057272E-2</v>
      </c>
      <c r="P511" s="50">
        <f t="shared" si="450"/>
        <v>4.5278417057592932E-2</v>
      </c>
      <c r="Q511" s="50">
        <f t="shared" si="450"/>
        <v>4.5765189585786785E-2</v>
      </c>
      <c r="R511" s="50">
        <f t="shared" si="450"/>
        <v>4.421428774797561E-2</v>
      </c>
      <c r="S511" s="50">
        <f t="shared" si="450"/>
        <v>4.3245429527174986E-2</v>
      </c>
      <c r="T511" s="50">
        <f t="shared" si="450"/>
        <v>4.3554999005074702E-2</v>
      </c>
      <c r="U511" s="50">
        <f t="shared" si="450"/>
        <v>4.4435510161992771E-2</v>
      </c>
      <c r="V511" s="50">
        <f t="shared" si="450"/>
        <v>4.717219114348542E-2</v>
      </c>
      <c r="W511" s="50">
        <f t="shared" si="450"/>
        <v>5.6899741232983039E-2</v>
      </c>
      <c r="X511" s="50">
        <f t="shared" si="450"/>
        <v>6.1986738769463187E-2</v>
      </c>
      <c r="Y511" s="50">
        <f t="shared" si="450"/>
        <v>5.7208700429979269E-2</v>
      </c>
      <c r="Z511" s="50">
        <f t="shared" si="450"/>
        <v>4.9339560702577757E-2</v>
      </c>
      <c r="AA511" s="50">
        <f t="shared" si="450"/>
        <v>4.1368944501432053E-2</v>
      </c>
      <c r="AB511" s="50">
        <f t="shared" si="450"/>
        <v>3.5102305329568817E-2</v>
      </c>
      <c r="AC511" s="8">
        <f t="shared" si="448"/>
        <v>1.9999999999999996</v>
      </c>
    </row>
    <row r="512" spans="2:29" x14ac:dyDescent="0.25">
      <c r="B512" s="12"/>
      <c r="C512" s="12" t="s">
        <v>15</v>
      </c>
      <c r="D512" s="12">
        <f>+SUM(D508:D511)</f>
        <v>30</v>
      </c>
      <c r="E512" s="19">
        <f>+SUMPRODUCT(E508:E511,$D508:$D511)</f>
        <v>0.91033916081633748</v>
      </c>
      <c r="F512" s="19">
        <f>+SUMPRODUCT(F508:F511,$D508:$D511)</f>
        <v>0.85530577177375222</v>
      </c>
      <c r="G512" s="19">
        <f t="shared" ref="G512:AB512" si="451">+SUMPRODUCT(G508:G511,$D508:$D511)</f>
        <v>0.82553555893042829</v>
      </c>
      <c r="H512" s="19">
        <f t="shared" si="451"/>
        <v>0.82150874659525752</v>
      </c>
      <c r="I512" s="19">
        <f t="shared" si="451"/>
        <v>0.8747705368657277</v>
      </c>
      <c r="J512" s="19">
        <f t="shared" si="451"/>
        <v>1.0097941191252591</v>
      </c>
      <c r="K512" s="19">
        <f t="shared" si="451"/>
        <v>1.1304504232608654</v>
      </c>
      <c r="L512" s="19">
        <f t="shared" si="451"/>
        <v>1.1755958163432989</v>
      </c>
      <c r="M512" s="19">
        <f t="shared" si="451"/>
        <v>1.2288785505542854</v>
      </c>
      <c r="N512" s="19">
        <f t="shared" si="451"/>
        <v>1.2686022498636089</v>
      </c>
      <c r="O512" s="19">
        <f t="shared" si="451"/>
        <v>1.3251079305558575</v>
      </c>
      <c r="P512" s="19">
        <f t="shared" si="451"/>
        <v>1.3866047189469317</v>
      </c>
      <c r="Q512" s="19">
        <f t="shared" si="451"/>
        <v>1.3686673816614097</v>
      </c>
      <c r="R512" s="19">
        <f t="shared" si="451"/>
        <v>1.3221380076919442</v>
      </c>
      <c r="S512" s="19">
        <f t="shared" si="451"/>
        <v>1.317490099348295</v>
      </c>
      <c r="T512" s="19">
        <f t="shared" si="451"/>
        <v>1.3411511642595855</v>
      </c>
      <c r="U512" s="19">
        <f t="shared" si="451"/>
        <v>1.3700656614756224</v>
      </c>
      <c r="V512" s="19">
        <f t="shared" si="451"/>
        <v>1.4322169040642074</v>
      </c>
      <c r="W512" s="19">
        <f t="shared" si="451"/>
        <v>1.7052861342556522</v>
      </c>
      <c r="X512" s="19">
        <f t="shared" si="451"/>
        <v>1.8523736852141155</v>
      </c>
      <c r="Y512" s="19">
        <f t="shared" si="451"/>
        <v>1.7188443647356764</v>
      </c>
      <c r="Z512" s="19">
        <f t="shared" si="451"/>
        <v>1.501630888505322</v>
      </c>
      <c r="AA512" s="19">
        <f t="shared" si="451"/>
        <v>1.2368514979044929</v>
      </c>
      <c r="AB512" s="19">
        <f t="shared" si="451"/>
        <v>1.020790627252067</v>
      </c>
      <c r="AC512" s="12">
        <f>+SUM(E512:AB512)</f>
        <v>30</v>
      </c>
    </row>
    <row r="513" spans="2:29" x14ac:dyDescent="0.25">
      <c r="B513" s="15">
        <f>+EDATE(B508,1)</f>
        <v>47969</v>
      </c>
      <c r="C513" s="8" t="s">
        <v>45</v>
      </c>
      <c r="D513" s="8">
        <v>20</v>
      </c>
      <c r="E513" s="50">
        <f t="shared" ref="E513:AB513" si="452">+E453</f>
        <v>2.9361257124838391E-2</v>
      </c>
      <c r="F513" s="50">
        <f t="shared" si="452"/>
        <v>2.7692710332229715E-2</v>
      </c>
      <c r="G513" s="50">
        <f t="shared" si="452"/>
        <v>2.6785161397696527E-2</v>
      </c>
      <c r="H513" s="50">
        <f t="shared" si="452"/>
        <v>2.6786989368939883E-2</v>
      </c>
      <c r="I513" s="50">
        <f t="shared" si="452"/>
        <v>2.9135775177511477E-2</v>
      </c>
      <c r="J513" s="50">
        <f t="shared" si="452"/>
        <v>3.4540443856715661E-2</v>
      </c>
      <c r="K513" s="50">
        <f t="shared" si="452"/>
        <v>3.8789035252325646E-2</v>
      </c>
      <c r="L513" s="50">
        <f t="shared" si="452"/>
        <v>3.957865839345593E-2</v>
      </c>
      <c r="M513" s="50">
        <f t="shared" si="452"/>
        <v>4.0957538271781398E-2</v>
      </c>
      <c r="N513" s="50">
        <f t="shared" si="452"/>
        <v>4.2166920044863825E-2</v>
      </c>
      <c r="O513" s="50">
        <f t="shared" si="452"/>
        <v>4.4150374939633218E-2</v>
      </c>
      <c r="P513" s="50">
        <f t="shared" si="452"/>
        <v>4.6294816466469102E-2</v>
      </c>
      <c r="Q513" s="50">
        <f t="shared" si="452"/>
        <v>4.5431875959152102E-2</v>
      </c>
      <c r="R513" s="50">
        <f t="shared" si="452"/>
        <v>4.3879728503346101E-2</v>
      </c>
      <c r="S513" s="50">
        <f t="shared" si="452"/>
        <v>4.4118506624640258E-2</v>
      </c>
      <c r="T513" s="50">
        <f t="shared" si="452"/>
        <v>4.5188432655351718E-2</v>
      </c>
      <c r="U513" s="50">
        <f t="shared" si="452"/>
        <v>4.624302558461979E-2</v>
      </c>
      <c r="V513" s="50">
        <f t="shared" si="452"/>
        <v>4.8247238962955179E-2</v>
      </c>
      <c r="W513" s="50">
        <f t="shared" si="452"/>
        <v>5.7096885328092907E-2</v>
      </c>
      <c r="X513" s="50">
        <f t="shared" si="452"/>
        <v>6.1739938045350239E-2</v>
      </c>
      <c r="Y513" s="50">
        <f t="shared" si="452"/>
        <v>5.7231881517227232E-2</v>
      </c>
      <c r="Z513" s="50">
        <f t="shared" si="452"/>
        <v>5.0129255438435008E-2</v>
      </c>
      <c r="AA513" s="50">
        <f t="shared" si="452"/>
        <v>4.1010488221716553E-2</v>
      </c>
      <c r="AB513" s="50">
        <f t="shared" si="452"/>
        <v>3.34430625326523E-2</v>
      </c>
      <c r="AC513" s="8">
        <f>+SUM(E513:AB513)*D513</f>
        <v>20.000000000000004</v>
      </c>
    </row>
    <row r="514" spans="2:29" x14ac:dyDescent="0.25">
      <c r="B514" s="16"/>
      <c r="C514" s="8" t="s">
        <v>46</v>
      </c>
      <c r="D514" s="8">
        <v>5</v>
      </c>
      <c r="E514" s="50">
        <f t="shared" ref="E514:AB514" si="453">+E454</f>
        <v>3.0659473205105158E-2</v>
      </c>
      <c r="F514" s="50">
        <f t="shared" si="453"/>
        <v>2.8600001140869122E-2</v>
      </c>
      <c r="G514" s="50">
        <f t="shared" si="453"/>
        <v>2.7683858575034276E-2</v>
      </c>
      <c r="H514" s="50">
        <f t="shared" si="453"/>
        <v>2.7537802139610414E-2</v>
      </c>
      <c r="I514" s="50">
        <f t="shared" si="453"/>
        <v>2.8782539770184416E-2</v>
      </c>
      <c r="J514" s="50">
        <f t="shared" si="453"/>
        <v>3.2241585579716119E-2</v>
      </c>
      <c r="K514" s="50">
        <f t="shared" si="453"/>
        <v>3.645312931015221E-2</v>
      </c>
      <c r="L514" s="50">
        <f t="shared" si="453"/>
        <v>3.9012639181609042E-2</v>
      </c>
      <c r="M514" s="50">
        <f t="shared" si="453"/>
        <v>4.1549207589560662E-2</v>
      </c>
      <c r="N514" s="50">
        <f t="shared" si="453"/>
        <v>4.3042516751632572E-2</v>
      </c>
      <c r="O514" s="50">
        <f t="shared" si="453"/>
        <v>4.4973693586955334E-2</v>
      </c>
      <c r="P514" s="50">
        <f t="shared" si="453"/>
        <v>4.6808021710202923E-2</v>
      </c>
      <c r="Q514" s="50">
        <f t="shared" si="453"/>
        <v>4.6383383047344962E-2</v>
      </c>
      <c r="R514" s="50">
        <f t="shared" si="453"/>
        <v>4.4751654806610461E-2</v>
      </c>
      <c r="S514" s="50">
        <f t="shared" si="453"/>
        <v>4.4013077558728637E-2</v>
      </c>
      <c r="T514" s="50">
        <f t="shared" si="453"/>
        <v>4.428856091631931E-2</v>
      </c>
      <c r="U514" s="50">
        <f t="shared" si="453"/>
        <v>4.49735778579251E-2</v>
      </c>
      <c r="V514" s="50">
        <f t="shared" si="453"/>
        <v>4.6933206789217301E-2</v>
      </c>
      <c r="W514" s="50">
        <f t="shared" si="453"/>
        <v>5.6210586428141023E-2</v>
      </c>
      <c r="X514" s="50">
        <f t="shared" si="453"/>
        <v>6.1205656691958259E-2</v>
      </c>
      <c r="Y514" s="50">
        <f t="shared" si="453"/>
        <v>5.7018442088769522E-2</v>
      </c>
      <c r="Z514" s="50">
        <f t="shared" si="453"/>
        <v>4.9896672365740725E-2</v>
      </c>
      <c r="AA514" s="50">
        <f t="shared" si="453"/>
        <v>4.1622868086918119E-2</v>
      </c>
      <c r="AB514" s="50">
        <f t="shared" si="453"/>
        <v>3.5357844821693719E-2</v>
      </c>
      <c r="AC514" s="8">
        <f t="shared" ref="AC514:AC515" si="454">+SUM(E514:AB514)*D514</f>
        <v>4.9999999999999964</v>
      </c>
    </row>
    <row r="515" spans="2:29" x14ac:dyDescent="0.25">
      <c r="B515" s="16"/>
      <c r="C515" s="8" t="s">
        <v>47</v>
      </c>
      <c r="D515" s="8">
        <v>4</v>
      </c>
      <c r="E515" s="50">
        <f t="shared" ref="E515:AB515" si="455">+E455</f>
        <v>3.3281514565353124E-2</v>
      </c>
      <c r="F515" s="50">
        <f t="shared" si="455"/>
        <v>3.1140043873712407E-2</v>
      </c>
      <c r="G515" s="50">
        <f t="shared" si="455"/>
        <v>2.984335106750436E-2</v>
      </c>
      <c r="H515" s="50">
        <f t="shared" si="455"/>
        <v>2.9286927979133532E-2</v>
      </c>
      <c r="I515" s="50">
        <f t="shared" si="455"/>
        <v>2.9138028999542646E-2</v>
      </c>
      <c r="J515" s="50">
        <f t="shared" si="455"/>
        <v>3.0942883559119717E-2</v>
      </c>
      <c r="K515" s="50">
        <f t="shared" si="455"/>
        <v>3.4432484834348992E-2</v>
      </c>
      <c r="L515" s="50">
        <f t="shared" si="455"/>
        <v>3.8305304424032266E-2</v>
      </c>
      <c r="M515" s="50">
        <f t="shared" si="455"/>
        <v>4.1103790742913066E-2</v>
      </c>
      <c r="N515" s="50">
        <f t="shared" si="455"/>
        <v>4.2608444243851212E-2</v>
      </c>
      <c r="O515" s="50">
        <f t="shared" si="455"/>
        <v>4.3914681848814308E-2</v>
      </c>
      <c r="P515" s="50">
        <f t="shared" si="455"/>
        <v>4.5729867165388009E-2</v>
      </c>
      <c r="Q515" s="50">
        <f t="shared" si="455"/>
        <v>4.5741487779353565E-2</v>
      </c>
      <c r="R515" s="50">
        <f t="shared" si="455"/>
        <v>4.4277060725657284E-2</v>
      </c>
      <c r="S515" s="50">
        <f t="shared" si="455"/>
        <v>4.3144199391556254E-2</v>
      </c>
      <c r="T515" s="50">
        <f t="shared" si="455"/>
        <v>4.3279567369281124E-2</v>
      </c>
      <c r="U515" s="50">
        <f t="shared" si="455"/>
        <v>4.4109954506885138E-2</v>
      </c>
      <c r="V515" s="50">
        <f t="shared" si="455"/>
        <v>4.6298728840315946E-2</v>
      </c>
      <c r="W515" s="50">
        <f t="shared" si="455"/>
        <v>5.6176649878816001E-2</v>
      </c>
      <c r="X515" s="50">
        <f t="shared" si="455"/>
        <v>6.2194705000087863E-2</v>
      </c>
      <c r="Y515" s="50">
        <f t="shared" si="455"/>
        <v>5.7928891294023718E-2</v>
      </c>
      <c r="Z515" s="50">
        <f t="shared" si="455"/>
        <v>5.019499221712586E-2</v>
      </c>
      <c r="AA515" s="50">
        <f t="shared" si="455"/>
        <v>4.1853093029906328E-2</v>
      </c>
      <c r="AB515" s="50">
        <f t="shared" si="455"/>
        <v>3.507334666327714E-2</v>
      </c>
      <c r="AC515" s="8">
        <f t="shared" si="454"/>
        <v>3.9999999999999991</v>
      </c>
    </row>
    <row r="516" spans="2:29" x14ac:dyDescent="0.25">
      <c r="B516" s="16"/>
      <c r="C516" s="8" t="s">
        <v>48</v>
      </c>
      <c r="D516" s="8">
        <v>2</v>
      </c>
      <c r="E516" s="50">
        <f t="shared" ref="E516:AB516" si="456">+E456</f>
        <v>3.367503361886829E-2</v>
      </c>
      <c r="F516" s="50">
        <f t="shared" si="456"/>
        <v>3.1245692535415936E-2</v>
      </c>
      <c r="G516" s="50">
        <f t="shared" si="456"/>
        <v>2.9861746203171599E-2</v>
      </c>
      <c r="H516" s="50">
        <f t="shared" si="456"/>
        <v>2.9235019370742008E-2</v>
      </c>
      <c r="I516" s="50">
        <f t="shared" si="456"/>
        <v>3.0186379118294998E-2</v>
      </c>
      <c r="J516" s="50">
        <f t="shared" si="456"/>
        <v>3.3123682717801174E-2</v>
      </c>
      <c r="K516" s="50">
        <f t="shared" si="456"/>
        <v>3.5563630818173868E-2</v>
      </c>
      <c r="L516" s="50">
        <f t="shared" si="456"/>
        <v>3.7375437025807548E-2</v>
      </c>
      <c r="M516" s="50">
        <f t="shared" si="456"/>
        <v>3.9557895894381336E-2</v>
      </c>
      <c r="N516" s="50">
        <f t="shared" si="456"/>
        <v>4.1330002492198488E-2</v>
      </c>
      <c r="O516" s="50">
        <f t="shared" si="456"/>
        <v>4.3273465010057272E-2</v>
      </c>
      <c r="P516" s="50">
        <f t="shared" si="456"/>
        <v>4.5278417057592932E-2</v>
      </c>
      <c r="Q516" s="50">
        <f t="shared" si="456"/>
        <v>4.5765189585786785E-2</v>
      </c>
      <c r="R516" s="50">
        <f t="shared" si="456"/>
        <v>4.421428774797561E-2</v>
      </c>
      <c r="S516" s="50">
        <f t="shared" si="456"/>
        <v>4.3245429527174986E-2</v>
      </c>
      <c r="T516" s="50">
        <f t="shared" si="456"/>
        <v>4.3554999005074702E-2</v>
      </c>
      <c r="U516" s="50">
        <f t="shared" si="456"/>
        <v>4.4435510161992771E-2</v>
      </c>
      <c r="V516" s="50">
        <f t="shared" si="456"/>
        <v>4.717219114348542E-2</v>
      </c>
      <c r="W516" s="50">
        <f t="shared" si="456"/>
        <v>5.6899741232983039E-2</v>
      </c>
      <c r="X516" s="50">
        <f t="shared" si="456"/>
        <v>6.1986738769463187E-2</v>
      </c>
      <c r="Y516" s="50">
        <f t="shared" si="456"/>
        <v>5.7208700429979269E-2</v>
      </c>
      <c r="Z516" s="50">
        <f t="shared" si="456"/>
        <v>4.9339560702577757E-2</v>
      </c>
      <c r="AA516" s="50">
        <f t="shared" si="456"/>
        <v>4.1368944501432053E-2</v>
      </c>
      <c r="AB516" s="50">
        <f t="shared" si="456"/>
        <v>3.5102305329568817E-2</v>
      </c>
      <c r="AC516" s="8">
        <f>+SUM(E516:AB516)*D516</f>
        <v>1.9999999999999996</v>
      </c>
    </row>
    <row r="517" spans="2:29" x14ac:dyDescent="0.25">
      <c r="B517" s="12"/>
      <c r="C517" s="12" t="s">
        <v>15</v>
      </c>
      <c r="D517" s="12">
        <f>+SUM(D513:D516)</f>
        <v>31</v>
      </c>
      <c r="E517" s="19">
        <f>+SUMPRODUCT(E513:E516,$D513:$D516)</f>
        <v>0.94099863402144279</v>
      </c>
      <c r="F517" s="19">
        <f>+SUMPRODUCT(F513:F516,$D513:$D516)</f>
        <v>0.88390577291462136</v>
      </c>
      <c r="G517" s="19">
        <f t="shared" ref="G517:AB517" si="457">+SUMPRODUCT(G513:G516,$D513:$D516)</f>
        <v>0.8532194175054626</v>
      </c>
      <c r="H517" s="19">
        <f t="shared" si="457"/>
        <v>0.84904654873486796</v>
      </c>
      <c r="I517" s="19">
        <f t="shared" si="457"/>
        <v>0.90355307663591211</v>
      </c>
      <c r="J517" s="19">
        <f t="shared" si="457"/>
        <v>1.0420357047049751</v>
      </c>
      <c r="K517" s="19">
        <f t="shared" si="457"/>
        <v>1.1669035525710176</v>
      </c>
      <c r="L517" s="19">
        <f t="shared" si="457"/>
        <v>1.2146084555249079</v>
      </c>
      <c r="M517" s="19">
        <f t="shared" si="457"/>
        <v>1.2704277581438459</v>
      </c>
      <c r="N517" s="19">
        <f t="shared" si="457"/>
        <v>1.3116447666152413</v>
      </c>
      <c r="O517" s="19">
        <f t="shared" si="457"/>
        <v>1.3700816241428129</v>
      </c>
      <c r="P517" s="19">
        <f t="shared" si="457"/>
        <v>1.4334127406571346</v>
      </c>
      <c r="Q517" s="19">
        <f t="shared" si="457"/>
        <v>1.4150507647087547</v>
      </c>
      <c r="R517" s="19">
        <f t="shared" si="457"/>
        <v>1.3668896624985547</v>
      </c>
      <c r="S517" s="19">
        <f t="shared" si="457"/>
        <v>1.3615031769070234</v>
      </c>
      <c r="T517" s="19">
        <f t="shared" si="457"/>
        <v>1.385439725175905</v>
      </c>
      <c r="U517" s="19">
        <f t="shared" si="457"/>
        <v>1.4150392393335474</v>
      </c>
      <c r="V517" s="19">
        <f t="shared" si="457"/>
        <v>1.4791501108534248</v>
      </c>
      <c r="W517" s="19">
        <f t="shared" si="457"/>
        <v>1.7614967206837933</v>
      </c>
      <c r="X517" s="19">
        <f t="shared" si="457"/>
        <v>1.9135793419060738</v>
      </c>
      <c r="Y517" s="19">
        <f t="shared" si="457"/>
        <v>1.7758628068244457</v>
      </c>
      <c r="Z517" s="19">
        <f t="shared" si="457"/>
        <v>1.5515275608710626</v>
      </c>
      <c r="AA517" s="19">
        <f t="shared" si="457"/>
        <v>1.2784743659914108</v>
      </c>
      <c r="AB517" s="19">
        <f t="shared" si="457"/>
        <v>1.0561484720737608</v>
      </c>
      <c r="AC517" s="12">
        <f>+SUM(E517:AB517)</f>
        <v>31.000000000000007</v>
      </c>
    </row>
    <row r="518" spans="2:29" x14ac:dyDescent="0.25">
      <c r="B518" s="15">
        <f>+EDATE(B513,1)</f>
        <v>48000</v>
      </c>
      <c r="C518" s="8" t="s">
        <v>45</v>
      </c>
      <c r="D518" s="8">
        <v>18</v>
      </c>
      <c r="E518" s="50">
        <f t="shared" ref="E518:AB518" si="458">+E458</f>
        <v>2.9361257124838391E-2</v>
      </c>
      <c r="F518" s="50">
        <f t="shared" si="458"/>
        <v>2.7692710332229715E-2</v>
      </c>
      <c r="G518" s="50">
        <f t="shared" si="458"/>
        <v>2.6785161397696527E-2</v>
      </c>
      <c r="H518" s="50">
        <f t="shared" si="458"/>
        <v>2.6786989368939883E-2</v>
      </c>
      <c r="I518" s="50">
        <f t="shared" si="458"/>
        <v>2.9135775177511477E-2</v>
      </c>
      <c r="J518" s="50">
        <f t="shared" si="458"/>
        <v>3.4540443856715661E-2</v>
      </c>
      <c r="K518" s="50">
        <f t="shared" si="458"/>
        <v>3.8789035252325646E-2</v>
      </c>
      <c r="L518" s="50">
        <f t="shared" si="458"/>
        <v>3.957865839345593E-2</v>
      </c>
      <c r="M518" s="50">
        <f t="shared" si="458"/>
        <v>4.0957538271781398E-2</v>
      </c>
      <c r="N518" s="50">
        <f t="shared" si="458"/>
        <v>4.2166920044863825E-2</v>
      </c>
      <c r="O518" s="50">
        <f t="shared" si="458"/>
        <v>4.4150374939633218E-2</v>
      </c>
      <c r="P518" s="50">
        <f t="shared" si="458"/>
        <v>4.6294816466469102E-2</v>
      </c>
      <c r="Q518" s="50">
        <f t="shared" si="458"/>
        <v>4.5431875959152102E-2</v>
      </c>
      <c r="R518" s="50">
        <f t="shared" si="458"/>
        <v>4.3879728503346101E-2</v>
      </c>
      <c r="S518" s="50">
        <f t="shared" si="458"/>
        <v>4.4118506624640258E-2</v>
      </c>
      <c r="T518" s="50">
        <f t="shared" si="458"/>
        <v>4.5188432655351718E-2</v>
      </c>
      <c r="U518" s="50">
        <f t="shared" si="458"/>
        <v>4.624302558461979E-2</v>
      </c>
      <c r="V518" s="50">
        <f t="shared" si="458"/>
        <v>4.8247238962955179E-2</v>
      </c>
      <c r="W518" s="50">
        <f t="shared" si="458"/>
        <v>5.7096885328092907E-2</v>
      </c>
      <c r="X518" s="50">
        <f t="shared" si="458"/>
        <v>6.1739938045350239E-2</v>
      </c>
      <c r="Y518" s="50">
        <f t="shared" si="458"/>
        <v>5.7231881517227232E-2</v>
      </c>
      <c r="Z518" s="50">
        <f t="shared" si="458"/>
        <v>5.0129255438435008E-2</v>
      </c>
      <c r="AA518" s="50">
        <f t="shared" si="458"/>
        <v>4.1010488221716553E-2</v>
      </c>
      <c r="AB518" s="50">
        <f t="shared" si="458"/>
        <v>3.34430625326523E-2</v>
      </c>
      <c r="AC518" s="8">
        <f>+SUM(E518:AB518)*D518</f>
        <v>18.000000000000004</v>
      </c>
    </row>
    <row r="519" spans="2:29" x14ac:dyDescent="0.25">
      <c r="B519" s="16"/>
      <c r="C519" s="8" t="s">
        <v>46</v>
      </c>
      <c r="D519" s="8">
        <v>4</v>
      </c>
      <c r="E519" s="50">
        <f t="shared" ref="E519:AB519" si="459">+E459</f>
        <v>3.0659473205105158E-2</v>
      </c>
      <c r="F519" s="50">
        <f t="shared" si="459"/>
        <v>2.8600001140869122E-2</v>
      </c>
      <c r="G519" s="50">
        <f t="shared" si="459"/>
        <v>2.7683858575034276E-2</v>
      </c>
      <c r="H519" s="50">
        <f t="shared" si="459"/>
        <v>2.7537802139610414E-2</v>
      </c>
      <c r="I519" s="50">
        <f t="shared" si="459"/>
        <v>2.8782539770184416E-2</v>
      </c>
      <c r="J519" s="50">
        <f t="shared" si="459"/>
        <v>3.2241585579716119E-2</v>
      </c>
      <c r="K519" s="50">
        <f t="shared" si="459"/>
        <v>3.645312931015221E-2</v>
      </c>
      <c r="L519" s="50">
        <f t="shared" si="459"/>
        <v>3.9012639181609042E-2</v>
      </c>
      <c r="M519" s="50">
        <f t="shared" si="459"/>
        <v>4.1549207589560662E-2</v>
      </c>
      <c r="N519" s="50">
        <f t="shared" si="459"/>
        <v>4.3042516751632572E-2</v>
      </c>
      <c r="O519" s="50">
        <f t="shared" si="459"/>
        <v>4.4973693586955334E-2</v>
      </c>
      <c r="P519" s="50">
        <f t="shared" si="459"/>
        <v>4.6808021710202923E-2</v>
      </c>
      <c r="Q519" s="50">
        <f t="shared" si="459"/>
        <v>4.6383383047344962E-2</v>
      </c>
      <c r="R519" s="50">
        <f t="shared" si="459"/>
        <v>4.4751654806610461E-2</v>
      </c>
      <c r="S519" s="50">
        <f t="shared" si="459"/>
        <v>4.4013077558728637E-2</v>
      </c>
      <c r="T519" s="50">
        <f t="shared" si="459"/>
        <v>4.428856091631931E-2</v>
      </c>
      <c r="U519" s="50">
        <f t="shared" si="459"/>
        <v>4.49735778579251E-2</v>
      </c>
      <c r="V519" s="50">
        <f t="shared" si="459"/>
        <v>4.6933206789217301E-2</v>
      </c>
      <c r="W519" s="50">
        <f t="shared" si="459"/>
        <v>5.6210586428141023E-2</v>
      </c>
      <c r="X519" s="50">
        <f t="shared" si="459"/>
        <v>6.1205656691958259E-2</v>
      </c>
      <c r="Y519" s="50">
        <f t="shared" si="459"/>
        <v>5.7018442088769522E-2</v>
      </c>
      <c r="Z519" s="50">
        <f t="shared" si="459"/>
        <v>4.9896672365740725E-2</v>
      </c>
      <c r="AA519" s="50">
        <f t="shared" si="459"/>
        <v>4.1622868086918119E-2</v>
      </c>
      <c r="AB519" s="50">
        <f t="shared" si="459"/>
        <v>3.5357844821693719E-2</v>
      </c>
      <c r="AC519" s="8">
        <f t="shared" ref="AC519:AC521" si="460">+SUM(E519:AB519)*D519</f>
        <v>3.9999999999999969</v>
      </c>
    </row>
    <row r="520" spans="2:29" x14ac:dyDescent="0.25">
      <c r="B520" s="16"/>
      <c r="C520" s="8" t="s">
        <v>47</v>
      </c>
      <c r="D520" s="8">
        <v>5</v>
      </c>
      <c r="E520" s="50">
        <f t="shared" ref="E520:AB520" si="461">+E460</f>
        <v>3.3281514565353124E-2</v>
      </c>
      <c r="F520" s="50">
        <f t="shared" si="461"/>
        <v>3.1140043873712407E-2</v>
      </c>
      <c r="G520" s="50">
        <f t="shared" si="461"/>
        <v>2.984335106750436E-2</v>
      </c>
      <c r="H520" s="50">
        <f t="shared" si="461"/>
        <v>2.9286927979133532E-2</v>
      </c>
      <c r="I520" s="50">
        <f t="shared" si="461"/>
        <v>2.9138028999542646E-2</v>
      </c>
      <c r="J520" s="50">
        <f t="shared" si="461"/>
        <v>3.0942883559119717E-2</v>
      </c>
      <c r="K520" s="50">
        <f t="shared" si="461"/>
        <v>3.4432484834348992E-2</v>
      </c>
      <c r="L520" s="50">
        <f t="shared" si="461"/>
        <v>3.8305304424032266E-2</v>
      </c>
      <c r="M520" s="50">
        <f t="shared" si="461"/>
        <v>4.1103790742913066E-2</v>
      </c>
      <c r="N520" s="50">
        <f t="shared" si="461"/>
        <v>4.2608444243851212E-2</v>
      </c>
      <c r="O520" s="50">
        <f t="shared" si="461"/>
        <v>4.3914681848814308E-2</v>
      </c>
      <c r="P520" s="50">
        <f t="shared" si="461"/>
        <v>4.5729867165388009E-2</v>
      </c>
      <c r="Q520" s="50">
        <f t="shared" si="461"/>
        <v>4.5741487779353565E-2</v>
      </c>
      <c r="R520" s="50">
        <f t="shared" si="461"/>
        <v>4.4277060725657284E-2</v>
      </c>
      <c r="S520" s="50">
        <f t="shared" si="461"/>
        <v>4.3144199391556254E-2</v>
      </c>
      <c r="T520" s="50">
        <f t="shared" si="461"/>
        <v>4.3279567369281124E-2</v>
      </c>
      <c r="U520" s="50">
        <f t="shared" si="461"/>
        <v>4.4109954506885138E-2</v>
      </c>
      <c r="V520" s="50">
        <f t="shared" si="461"/>
        <v>4.6298728840315946E-2</v>
      </c>
      <c r="W520" s="50">
        <f t="shared" si="461"/>
        <v>5.6176649878816001E-2</v>
      </c>
      <c r="X520" s="50">
        <f t="shared" si="461"/>
        <v>6.2194705000087863E-2</v>
      </c>
      <c r="Y520" s="50">
        <f t="shared" si="461"/>
        <v>5.7928891294023718E-2</v>
      </c>
      <c r="Z520" s="50">
        <f t="shared" si="461"/>
        <v>5.019499221712586E-2</v>
      </c>
      <c r="AA520" s="50">
        <f t="shared" si="461"/>
        <v>4.1853093029906328E-2</v>
      </c>
      <c r="AB520" s="50">
        <f t="shared" si="461"/>
        <v>3.507334666327714E-2</v>
      </c>
      <c r="AC520" s="8">
        <f t="shared" si="460"/>
        <v>4.9999999999999991</v>
      </c>
    </row>
    <row r="521" spans="2:29" x14ac:dyDescent="0.25">
      <c r="B521" s="16"/>
      <c r="C521" s="8" t="s">
        <v>48</v>
      </c>
      <c r="D521" s="8">
        <v>3</v>
      </c>
      <c r="E521" s="50">
        <f t="shared" ref="E521:AB521" si="462">+E461</f>
        <v>3.367503361886829E-2</v>
      </c>
      <c r="F521" s="50">
        <f t="shared" si="462"/>
        <v>3.1245692535415936E-2</v>
      </c>
      <c r="G521" s="50">
        <f t="shared" si="462"/>
        <v>2.9861746203171599E-2</v>
      </c>
      <c r="H521" s="50">
        <f t="shared" si="462"/>
        <v>2.9235019370742008E-2</v>
      </c>
      <c r="I521" s="50">
        <f t="shared" si="462"/>
        <v>3.0186379118294998E-2</v>
      </c>
      <c r="J521" s="50">
        <f t="shared" si="462"/>
        <v>3.3123682717801174E-2</v>
      </c>
      <c r="K521" s="50">
        <f t="shared" si="462"/>
        <v>3.5563630818173868E-2</v>
      </c>
      <c r="L521" s="50">
        <f t="shared" si="462"/>
        <v>3.7375437025807548E-2</v>
      </c>
      <c r="M521" s="50">
        <f t="shared" si="462"/>
        <v>3.9557895894381336E-2</v>
      </c>
      <c r="N521" s="50">
        <f t="shared" si="462"/>
        <v>4.1330002492198488E-2</v>
      </c>
      <c r="O521" s="50">
        <f t="shared" si="462"/>
        <v>4.3273465010057272E-2</v>
      </c>
      <c r="P521" s="50">
        <f t="shared" si="462"/>
        <v>4.5278417057592932E-2</v>
      </c>
      <c r="Q521" s="50">
        <f t="shared" si="462"/>
        <v>4.5765189585786785E-2</v>
      </c>
      <c r="R521" s="50">
        <f t="shared" si="462"/>
        <v>4.421428774797561E-2</v>
      </c>
      <c r="S521" s="50">
        <f t="shared" si="462"/>
        <v>4.3245429527174986E-2</v>
      </c>
      <c r="T521" s="50">
        <f t="shared" si="462"/>
        <v>4.3554999005074702E-2</v>
      </c>
      <c r="U521" s="50">
        <f t="shared" si="462"/>
        <v>4.4435510161992771E-2</v>
      </c>
      <c r="V521" s="50">
        <f t="shared" si="462"/>
        <v>4.717219114348542E-2</v>
      </c>
      <c r="W521" s="50">
        <f t="shared" si="462"/>
        <v>5.6899741232983039E-2</v>
      </c>
      <c r="X521" s="50">
        <f t="shared" si="462"/>
        <v>6.1986738769463187E-2</v>
      </c>
      <c r="Y521" s="50">
        <f t="shared" si="462"/>
        <v>5.7208700429979269E-2</v>
      </c>
      <c r="Z521" s="50">
        <f t="shared" si="462"/>
        <v>4.9339560702577757E-2</v>
      </c>
      <c r="AA521" s="50">
        <f t="shared" si="462"/>
        <v>4.1368944501432053E-2</v>
      </c>
      <c r="AB521" s="50">
        <f t="shared" si="462"/>
        <v>3.5102305329568817E-2</v>
      </c>
      <c r="AC521" s="8">
        <f t="shared" si="460"/>
        <v>2.9999999999999991</v>
      </c>
    </row>
    <row r="522" spans="2:29" x14ac:dyDescent="0.25">
      <c r="B522" s="12"/>
      <c r="C522" s="12" t="s">
        <v>15</v>
      </c>
      <c r="D522" s="12">
        <f>+SUM(D518:D521)</f>
        <v>30</v>
      </c>
      <c r="E522" s="19">
        <f>+SUMPRODUCT(E518:E521,$D518:$D521)</f>
        <v>0.91857319475088206</v>
      </c>
      <c r="F522" s="19">
        <f>+SUMPRODUCT(F518:F521,$D518:$D521)</f>
        <v>0.8623060875184213</v>
      </c>
      <c r="G522" s="19">
        <f t="shared" ref="G522:AB522" si="463">+SUMPRODUCT(G518:G521,$D518:$D521)</f>
        <v>0.83167033340571117</v>
      </c>
      <c r="H522" s="19">
        <f t="shared" si="463"/>
        <v>0.82645671520725328</v>
      </c>
      <c r="I522" s="19">
        <f t="shared" si="463"/>
        <v>0.87582339462854242</v>
      </c>
      <c r="J522" s="19">
        <f t="shared" si="463"/>
        <v>1.0047797976887485</v>
      </c>
      <c r="K522" s="19">
        <f t="shared" si="463"/>
        <v>1.1228684684087369</v>
      </c>
      <c r="L522" s="19">
        <f t="shared" si="463"/>
        <v>1.1721192410062269</v>
      </c>
      <c r="M522" s="19">
        <f t="shared" si="463"/>
        <v>1.2276251606480171</v>
      </c>
      <c r="N522" s="19">
        <f t="shared" si="463"/>
        <v>1.2682068565099305</v>
      </c>
      <c r="O522" s="19">
        <f t="shared" si="463"/>
        <v>1.3239953275354623</v>
      </c>
      <c r="P522" s="19">
        <f t="shared" si="463"/>
        <v>1.3850233702369743</v>
      </c>
      <c r="Q522" s="19">
        <f t="shared" si="463"/>
        <v>1.3693103071082458</v>
      </c>
      <c r="R522" s="19">
        <f t="shared" si="463"/>
        <v>1.322869899158885</v>
      </c>
      <c r="S522" s="19">
        <f t="shared" si="463"/>
        <v>1.3156427150177454</v>
      </c>
      <c r="T522" s="19">
        <f t="shared" si="463"/>
        <v>1.3376088653232379</v>
      </c>
      <c r="U522" s="19">
        <f t="shared" si="463"/>
        <v>1.3661250749752607</v>
      </c>
      <c r="V522" s="19">
        <f t="shared" si="463"/>
        <v>1.4291933461220985</v>
      </c>
      <c r="W522" s="19">
        <f t="shared" si="463"/>
        <v>1.7041687547112656</v>
      </c>
      <c r="X522" s="19">
        <f t="shared" si="463"/>
        <v>1.8530752528929662</v>
      </c>
      <c r="Y522" s="19">
        <f t="shared" si="463"/>
        <v>1.7195181934252248</v>
      </c>
      <c r="Z522" s="19">
        <f t="shared" si="463"/>
        <v>1.5009069305481555</v>
      </c>
      <c r="AA522" s="19">
        <f t="shared" si="463"/>
        <v>1.2380525589923981</v>
      </c>
      <c r="AB522" s="19">
        <f t="shared" si="463"/>
        <v>1.0240801541796083</v>
      </c>
      <c r="AC522" s="12">
        <f>+SUM(E522:AB522)</f>
        <v>29.999999999999993</v>
      </c>
    </row>
    <row r="523" spans="2:29" x14ac:dyDescent="0.25">
      <c r="B523" s="15">
        <f>+EDATE(B518,1)</f>
        <v>48030</v>
      </c>
      <c r="C523" s="8" t="s">
        <v>45</v>
      </c>
      <c r="D523" s="8">
        <v>23</v>
      </c>
      <c r="E523" s="50">
        <f t="shared" ref="E523:AB523" si="464">+E463</f>
        <v>2.9361257124838391E-2</v>
      </c>
      <c r="F523" s="50">
        <f t="shared" si="464"/>
        <v>2.7692710332229715E-2</v>
      </c>
      <c r="G523" s="50">
        <f t="shared" si="464"/>
        <v>2.6785161397696527E-2</v>
      </c>
      <c r="H523" s="50">
        <f t="shared" si="464"/>
        <v>2.6786989368939883E-2</v>
      </c>
      <c r="I523" s="50">
        <f t="shared" si="464"/>
        <v>2.9135775177511477E-2</v>
      </c>
      <c r="J523" s="50">
        <f t="shared" si="464"/>
        <v>3.4540443856715661E-2</v>
      </c>
      <c r="K523" s="50">
        <f t="shared" si="464"/>
        <v>3.8789035252325646E-2</v>
      </c>
      <c r="L523" s="50">
        <f t="shared" si="464"/>
        <v>3.957865839345593E-2</v>
      </c>
      <c r="M523" s="50">
        <f t="shared" si="464"/>
        <v>4.0957538271781398E-2</v>
      </c>
      <c r="N523" s="50">
        <f t="shared" si="464"/>
        <v>4.2166920044863825E-2</v>
      </c>
      <c r="O523" s="50">
        <f t="shared" si="464"/>
        <v>4.4150374939633218E-2</v>
      </c>
      <c r="P523" s="50">
        <f t="shared" si="464"/>
        <v>4.6294816466469102E-2</v>
      </c>
      <c r="Q523" s="50">
        <f t="shared" si="464"/>
        <v>4.5431875959152102E-2</v>
      </c>
      <c r="R523" s="50">
        <f t="shared" si="464"/>
        <v>4.3879728503346101E-2</v>
      </c>
      <c r="S523" s="50">
        <f t="shared" si="464"/>
        <v>4.4118506624640258E-2</v>
      </c>
      <c r="T523" s="50">
        <f t="shared" si="464"/>
        <v>4.5188432655351718E-2</v>
      </c>
      <c r="U523" s="50">
        <f t="shared" si="464"/>
        <v>4.624302558461979E-2</v>
      </c>
      <c r="V523" s="50">
        <f t="shared" si="464"/>
        <v>4.8247238962955179E-2</v>
      </c>
      <c r="W523" s="50">
        <f t="shared" si="464"/>
        <v>5.7096885328092907E-2</v>
      </c>
      <c r="X523" s="50">
        <f t="shared" si="464"/>
        <v>6.1739938045350239E-2</v>
      </c>
      <c r="Y523" s="50">
        <f t="shared" si="464"/>
        <v>5.7231881517227232E-2</v>
      </c>
      <c r="Z523" s="50">
        <f t="shared" si="464"/>
        <v>5.0129255438435008E-2</v>
      </c>
      <c r="AA523" s="50">
        <f t="shared" si="464"/>
        <v>4.1010488221716553E-2</v>
      </c>
      <c r="AB523" s="50">
        <f t="shared" si="464"/>
        <v>3.34430625326523E-2</v>
      </c>
      <c r="AC523" s="8">
        <f>+SUM(E523:AB523)*D523</f>
        <v>23.000000000000004</v>
      </c>
    </row>
    <row r="524" spans="2:29" x14ac:dyDescent="0.25">
      <c r="B524" s="16"/>
      <c r="C524" s="8" t="s">
        <v>46</v>
      </c>
      <c r="D524" s="8">
        <v>4</v>
      </c>
      <c r="E524" s="50">
        <f t="shared" ref="E524:AB524" si="465">+E464</f>
        <v>3.0659473205105158E-2</v>
      </c>
      <c r="F524" s="50">
        <f t="shared" si="465"/>
        <v>2.8600001140869122E-2</v>
      </c>
      <c r="G524" s="50">
        <f t="shared" si="465"/>
        <v>2.7683858575034276E-2</v>
      </c>
      <c r="H524" s="50">
        <f t="shared" si="465"/>
        <v>2.7537802139610414E-2</v>
      </c>
      <c r="I524" s="50">
        <f t="shared" si="465"/>
        <v>2.8782539770184416E-2</v>
      </c>
      <c r="J524" s="50">
        <f t="shared" si="465"/>
        <v>3.2241585579716119E-2</v>
      </c>
      <c r="K524" s="50">
        <f t="shared" si="465"/>
        <v>3.645312931015221E-2</v>
      </c>
      <c r="L524" s="50">
        <f t="shared" si="465"/>
        <v>3.9012639181609042E-2</v>
      </c>
      <c r="M524" s="50">
        <f t="shared" si="465"/>
        <v>4.1549207589560662E-2</v>
      </c>
      <c r="N524" s="50">
        <f t="shared" si="465"/>
        <v>4.3042516751632572E-2</v>
      </c>
      <c r="O524" s="50">
        <f t="shared" si="465"/>
        <v>4.4973693586955334E-2</v>
      </c>
      <c r="P524" s="50">
        <f t="shared" si="465"/>
        <v>4.6808021710202923E-2</v>
      </c>
      <c r="Q524" s="50">
        <f t="shared" si="465"/>
        <v>4.6383383047344962E-2</v>
      </c>
      <c r="R524" s="50">
        <f t="shared" si="465"/>
        <v>4.4751654806610461E-2</v>
      </c>
      <c r="S524" s="50">
        <f t="shared" si="465"/>
        <v>4.4013077558728637E-2</v>
      </c>
      <c r="T524" s="50">
        <f t="shared" si="465"/>
        <v>4.428856091631931E-2</v>
      </c>
      <c r="U524" s="50">
        <f t="shared" si="465"/>
        <v>4.49735778579251E-2</v>
      </c>
      <c r="V524" s="50">
        <f t="shared" si="465"/>
        <v>4.6933206789217301E-2</v>
      </c>
      <c r="W524" s="50">
        <f t="shared" si="465"/>
        <v>5.6210586428141023E-2</v>
      </c>
      <c r="X524" s="50">
        <f t="shared" si="465"/>
        <v>6.1205656691958259E-2</v>
      </c>
      <c r="Y524" s="50">
        <f t="shared" si="465"/>
        <v>5.7018442088769522E-2</v>
      </c>
      <c r="Z524" s="50">
        <f t="shared" si="465"/>
        <v>4.9896672365740725E-2</v>
      </c>
      <c r="AA524" s="50">
        <f t="shared" si="465"/>
        <v>4.1622868086918119E-2</v>
      </c>
      <c r="AB524" s="50">
        <f t="shared" si="465"/>
        <v>3.5357844821693719E-2</v>
      </c>
      <c r="AC524" s="8">
        <f t="shared" ref="AC524:AC526" si="466">+SUM(E524:AB524)*D524</f>
        <v>3.9999999999999969</v>
      </c>
    </row>
    <row r="525" spans="2:29" x14ac:dyDescent="0.25">
      <c r="B525" s="16"/>
      <c r="C525" s="8" t="s">
        <v>47</v>
      </c>
      <c r="D525" s="8">
        <v>4</v>
      </c>
      <c r="E525" s="50">
        <f t="shared" ref="E525:AB525" si="467">+E465</f>
        <v>3.3281514565353124E-2</v>
      </c>
      <c r="F525" s="50">
        <f t="shared" si="467"/>
        <v>3.1140043873712407E-2</v>
      </c>
      <c r="G525" s="50">
        <f t="shared" si="467"/>
        <v>2.984335106750436E-2</v>
      </c>
      <c r="H525" s="50">
        <f t="shared" si="467"/>
        <v>2.9286927979133532E-2</v>
      </c>
      <c r="I525" s="50">
        <f t="shared" si="467"/>
        <v>2.9138028999542646E-2</v>
      </c>
      <c r="J525" s="50">
        <f t="shared" si="467"/>
        <v>3.0942883559119717E-2</v>
      </c>
      <c r="K525" s="50">
        <f t="shared" si="467"/>
        <v>3.4432484834348992E-2</v>
      </c>
      <c r="L525" s="50">
        <f t="shared" si="467"/>
        <v>3.8305304424032266E-2</v>
      </c>
      <c r="M525" s="50">
        <f t="shared" si="467"/>
        <v>4.1103790742913066E-2</v>
      </c>
      <c r="N525" s="50">
        <f t="shared" si="467"/>
        <v>4.2608444243851212E-2</v>
      </c>
      <c r="O525" s="50">
        <f t="shared" si="467"/>
        <v>4.3914681848814308E-2</v>
      </c>
      <c r="P525" s="50">
        <f t="shared" si="467"/>
        <v>4.5729867165388009E-2</v>
      </c>
      <c r="Q525" s="50">
        <f t="shared" si="467"/>
        <v>4.5741487779353565E-2</v>
      </c>
      <c r="R525" s="50">
        <f t="shared" si="467"/>
        <v>4.4277060725657284E-2</v>
      </c>
      <c r="S525" s="50">
        <f t="shared" si="467"/>
        <v>4.3144199391556254E-2</v>
      </c>
      <c r="T525" s="50">
        <f t="shared" si="467"/>
        <v>4.3279567369281124E-2</v>
      </c>
      <c r="U525" s="50">
        <f t="shared" si="467"/>
        <v>4.4109954506885138E-2</v>
      </c>
      <c r="V525" s="50">
        <f t="shared" si="467"/>
        <v>4.6298728840315946E-2</v>
      </c>
      <c r="W525" s="50">
        <f t="shared" si="467"/>
        <v>5.6176649878816001E-2</v>
      </c>
      <c r="X525" s="50">
        <f t="shared" si="467"/>
        <v>6.2194705000087863E-2</v>
      </c>
      <c r="Y525" s="50">
        <f t="shared" si="467"/>
        <v>5.7928891294023718E-2</v>
      </c>
      <c r="Z525" s="50">
        <f t="shared" si="467"/>
        <v>5.019499221712586E-2</v>
      </c>
      <c r="AA525" s="50">
        <f t="shared" si="467"/>
        <v>4.1853093029906328E-2</v>
      </c>
      <c r="AB525" s="50">
        <f t="shared" si="467"/>
        <v>3.507334666327714E-2</v>
      </c>
      <c r="AC525" s="8">
        <f t="shared" si="466"/>
        <v>3.9999999999999991</v>
      </c>
    </row>
    <row r="526" spans="2:29" x14ac:dyDescent="0.25">
      <c r="B526" s="16"/>
      <c r="C526" s="8" t="s">
        <v>48</v>
      </c>
      <c r="D526" s="8">
        <v>0</v>
      </c>
      <c r="E526" s="50">
        <f t="shared" ref="E526:AB526" si="468">+E466</f>
        <v>3.367503361886829E-2</v>
      </c>
      <c r="F526" s="50">
        <f t="shared" si="468"/>
        <v>3.1245692535415936E-2</v>
      </c>
      <c r="G526" s="50">
        <f t="shared" si="468"/>
        <v>2.9861746203171599E-2</v>
      </c>
      <c r="H526" s="50">
        <f t="shared" si="468"/>
        <v>2.9235019370742008E-2</v>
      </c>
      <c r="I526" s="50">
        <f t="shared" si="468"/>
        <v>3.0186379118294998E-2</v>
      </c>
      <c r="J526" s="50">
        <f t="shared" si="468"/>
        <v>3.3123682717801174E-2</v>
      </c>
      <c r="K526" s="50">
        <f t="shared" si="468"/>
        <v>3.5563630818173868E-2</v>
      </c>
      <c r="L526" s="50">
        <f t="shared" si="468"/>
        <v>3.7375437025807548E-2</v>
      </c>
      <c r="M526" s="50">
        <f t="shared" si="468"/>
        <v>3.9557895894381336E-2</v>
      </c>
      <c r="N526" s="50">
        <f t="shared" si="468"/>
        <v>4.1330002492198488E-2</v>
      </c>
      <c r="O526" s="50">
        <f t="shared" si="468"/>
        <v>4.3273465010057272E-2</v>
      </c>
      <c r="P526" s="50">
        <f t="shared" si="468"/>
        <v>4.5278417057592932E-2</v>
      </c>
      <c r="Q526" s="50">
        <f t="shared" si="468"/>
        <v>4.5765189585786785E-2</v>
      </c>
      <c r="R526" s="50">
        <f t="shared" si="468"/>
        <v>4.421428774797561E-2</v>
      </c>
      <c r="S526" s="50">
        <f t="shared" si="468"/>
        <v>4.3245429527174986E-2</v>
      </c>
      <c r="T526" s="50">
        <f t="shared" si="468"/>
        <v>4.3554999005074702E-2</v>
      </c>
      <c r="U526" s="50">
        <f t="shared" si="468"/>
        <v>4.4435510161992771E-2</v>
      </c>
      <c r="V526" s="50">
        <f t="shared" si="468"/>
        <v>4.717219114348542E-2</v>
      </c>
      <c r="W526" s="50">
        <f t="shared" si="468"/>
        <v>5.6899741232983039E-2</v>
      </c>
      <c r="X526" s="50">
        <f t="shared" si="468"/>
        <v>6.1986738769463187E-2</v>
      </c>
      <c r="Y526" s="50">
        <f t="shared" si="468"/>
        <v>5.7208700429979269E-2</v>
      </c>
      <c r="Z526" s="50">
        <f t="shared" si="468"/>
        <v>4.9339560702577757E-2</v>
      </c>
      <c r="AA526" s="50">
        <f t="shared" si="468"/>
        <v>4.1368944501432053E-2</v>
      </c>
      <c r="AB526" s="50">
        <f t="shared" si="468"/>
        <v>3.5102305329568817E-2</v>
      </c>
      <c r="AC526" s="8">
        <f t="shared" si="466"/>
        <v>0</v>
      </c>
    </row>
    <row r="527" spans="2:29" x14ac:dyDescent="0.25">
      <c r="B527" s="12"/>
      <c r="C527" s="12" t="s">
        <v>15</v>
      </c>
      <c r="D527" s="12">
        <f>+SUM(D523:D526)</f>
        <v>31</v>
      </c>
      <c r="E527" s="19">
        <f>+SUMPRODUCT(E523:E526,$D523:$D526)</f>
        <v>0.93107286495311614</v>
      </c>
      <c r="F527" s="19">
        <f>+SUMPRODUCT(F523:F526,$D523:$D526)</f>
        <v>0.87589251769960963</v>
      </c>
      <c r="G527" s="19">
        <f t="shared" ref="G527:AB527" si="469">+SUMPRODUCT(G523:G526,$D523:$D526)</f>
        <v>0.84616755071717464</v>
      </c>
      <c r="H527" s="19">
        <f t="shared" si="469"/>
        <v>0.84339967596059306</v>
      </c>
      <c r="I527" s="19">
        <f t="shared" si="469"/>
        <v>0.90180510416167226</v>
      </c>
      <c r="J527" s="19">
        <f t="shared" si="469"/>
        <v>1.0471680852598035</v>
      </c>
      <c r="K527" s="19">
        <f t="shared" si="469"/>
        <v>1.1756902673814946</v>
      </c>
      <c r="L527" s="19">
        <f t="shared" si="469"/>
        <v>1.2195809174720518</v>
      </c>
      <c r="M527" s="19">
        <f t="shared" si="469"/>
        <v>1.2726353735808669</v>
      </c>
      <c r="N527" s="19">
        <f t="shared" si="469"/>
        <v>1.3124430050138032</v>
      </c>
      <c r="O527" s="19">
        <f t="shared" si="469"/>
        <v>1.3710121253546426</v>
      </c>
      <c r="P527" s="19">
        <f t="shared" si="469"/>
        <v>1.4349323342311531</v>
      </c>
      <c r="Q527" s="19">
        <f t="shared" si="469"/>
        <v>1.4134326303672924</v>
      </c>
      <c r="R527" s="19">
        <f t="shared" si="469"/>
        <v>1.3653486177060314</v>
      </c>
      <c r="S527" s="19">
        <f t="shared" si="469"/>
        <v>1.3633547601678653</v>
      </c>
      <c r="T527" s="19">
        <f t="shared" si="469"/>
        <v>1.3896064642154913</v>
      </c>
      <c r="U527" s="19">
        <f t="shared" si="469"/>
        <v>1.4199237179054962</v>
      </c>
      <c r="V527" s="19">
        <f t="shared" si="469"/>
        <v>1.4826142386661021</v>
      </c>
      <c r="W527" s="19">
        <f t="shared" si="469"/>
        <v>1.762777307773965</v>
      </c>
      <c r="X527" s="19">
        <f t="shared" si="469"/>
        <v>1.9136200218112398</v>
      </c>
      <c r="Y527" s="19">
        <f t="shared" si="469"/>
        <v>1.7761226084273993</v>
      </c>
      <c r="Z527" s="19">
        <f t="shared" si="469"/>
        <v>1.5533395334154716</v>
      </c>
      <c r="AA527" s="19">
        <f t="shared" si="469"/>
        <v>1.2771450735667784</v>
      </c>
      <c r="AB527" s="19">
        <f t="shared" si="469"/>
        <v>1.0509152041908862</v>
      </c>
      <c r="AC527" s="12">
        <f>+SUM(E527:AB527)</f>
        <v>31.000000000000004</v>
      </c>
    </row>
    <row r="528" spans="2:29" x14ac:dyDescent="0.25">
      <c r="B528" s="15">
        <f>+EDATE(B523,1)</f>
        <v>48061</v>
      </c>
      <c r="C528" s="8" t="s">
        <v>45</v>
      </c>
      <c r="D528" s="8">
        <v>19</v>
      </c>
      <c r="E528" s="50">
        <f t="shared" ref="E528:AB528" si="470">+E468</f>
        <v>2.9361257124838391E-2</v>
      </c>
      <c r="F528" s="50">
        <f t="shared" si="470"/>
        <v>2.7692710332229715E-2</v>
      </c>
      <c r="G528" s="50">
        <f t="shared" si="470"/>
        <v>2.6785161397696527E-2</v>
      </c>
      <c r="H528" s="50">
        <f t="shared" si="470"/>
        <v>2.6786989368939883E-2</v>
      </c>
      <c r="I528" s="50">
        <f t="shared" si="470"/>
        <v>2.9135775177511477E-2</v>
      </c>
      <c r="J528" s="50">
        <f t="shared" si="470"/>
        <v>3.4540443856715661E-2</v>
      </c>
      <c r="K528" s="50">
        <f t="shared" si="470"/>
        <v>3.8789035252325646E-2</v>
      </c>
      <c r="L528" s="50">
        <f t="shared" si="470"/>
        <v>3.957865839345593E-2</v>
      </c>
      <c r="M528" s="50">
        <f t="shared" si="470"/>
        <v>4.0957538271781398E-2</v>
      </c>
      <c r="N528" s="50">
        <f t="shared" si="470"/>
        <v>4.2166920044863825E-2</v>
      </c>
      <c r="O528" s="50">
        <f t="shared" si="470"/>
        <v>4.4150374939633218E-2</v>
      </c>
      <c r="P528" s="50">
        <f t="shared" si="470"/>
        <v>4.6294816466469102E-2</v>
      </c>
      <c r="Q528" s="50">
        <f t="shared" si="470"/>
        <v>4.5431875959152102E-2</v>
      </c>
      <c r="R528" s="50">
        <f t="shared" si="470"/>
        <v>4.3879728503346101E-2</v>
      </c>
      <c r="S528" s="50">
        <f t="shared" si="470"/>
        <v>4.4118506624640258E-2</v>
      </c>
      <c r="T528" s="50">
        <f t="shared" si="470"/>
        <v>4.5188432655351718E-2</v>
      </c>
      <c r="U528" s="50">
        <f t="shared" si="470"/>
        <v>4.624302558461979E-2</v>
      </c>
      <c r="V528" s="50">
        <f t="shared" si="470"/>
        <v>4.8247238962955179E-2</v>
      </c>
      <c r="W528" s="50">
        <f t="shared" si="470"/>
        <v>5.7096885328092907E-2</v>
      </c>
      <c r="X528" s="50">
        <f t="shared" si="470"/>
        <v>6.1739938045350239E-2</v>
      </c>
      <c r="Y528" s="50">
        <f t="shared" si="470"/>
        <v>5.7231881517227232E-2</v>
      </c>
      <c r="Z528" s="50">
        <f t="shared" si="470"/>
        <v>5.0129255438435008E-2</v>
      </c>
      <c r="AA528" s="50">
        <f t="shared" si="470"/>
        <v>4.1010488221716553E-2</v>
      </c>
      <c r="AB528" s="50">
        <f t="shared" si="470"/>
        <v>3.34430625326523E-2</v>
      </c>
      <c r="AC528" s="8">
        <f>+SUM(E528:AB528)*D528</f>
        <v>19.000000000000004</v>
      </c>
    </row>
    <row r="529" spans="2:29" x14ac:dyDescent="0.25">
      <c r="B529" s="16"/>
      <c r="C529" s="8" t="s">
        <v>46</v>
      </c>
      <c r="D529" s="8">
        <v>5</v>
      </c>
      <c r="E529" s="50">
        <f t="shared" ref="E529:AB529" si="471">+E469</f>
        <v>3.0659473205105158E-2</v>
      </c>
      <c r="F529" s="50">
        <f t="shared" si="471"/>
        <v>2.8600001140869122E-2</v>
      </c>
      <c r="G529" s="50">
        <f t="shared" si="471"/>
        <v>2.7683858575034276E-2</v>
      </c>
      <c r="H529" s="50">
        <f t="shared" si="471"/>
        <v>2.7537802139610414E-2</v>
      </c>
      <c r="I529" s="50">
        <f t="shared" si="471"/>
        <v>2.8782539770184416E-2</v>
      </c>
      <c r="J529" s="50">
        <f t="shared" si="471"/>
        <v>3.2241585579716119E-2</v>
      </c>
      <c r="K529" s="50">
        <f t="shared" si="471"/>
        <v>3.645312931015221E-2</v>
      </c>
      <c r="L529" s="50">
        <f t="shared" si="471"/>
        <v>3.9012639181609042E-2</v>
      </c>
      <c r="M529" s="50">
        <f t="shared" si="471"/>
        <v>4.1549207589560662E-2</v>
      </c>
      <c r="N529" s="50">
        <f t="shared" si="471"/>
        <v>4.3042516751632572E-2</v>
      </c>
      <c r="O529" s="50">
        <f t="shared" si="471"/>
        <v>4.4973693586955334E-2</v>
      </c>
      <c r="P529" s="50">
        <f t="shared" si="471"/>
        <v>4.6808021710202923E-2</v>
      </c>
      <c r="Q529" s="50">
        <f t="shared" si="471"/>
        <v>4.6383383047344962E-2</v>
      </c>
      <c r="R529" s="50">
        <f t="shared" si="471"/>
        <v>4.4751654806610461E-2</v>
      </c>
      <c r="S529" s="50">
        <f t="shared" si="471"/>
        <v>4.4013077558728637E-2</v>
      </c>
      <c r="T529" s="50">
        <f t="shared" si="471"/>
        <v>4.428856091631931E-2</v>
      </c>
      <c r="U529" s="50">
        <f t="shared" si="471"/>
        <v>4.49735778579251E-2</v>
      </c>
      <c r="V529" s="50">
        <f t="shared" si="471"/>
        <v>4.6933206789217301E-2</v>
      </c>
      <c r="W529" s="50">
        <f t="shared" si="471"/>
        <v>5.6210586428141023E-2</v>
      </c>
      <c r="X529" s="50">
        <f t="shared" si="471"/>
        <v>6.1205656691958259E-2</v>
      </c>
      <c r="Y529" s="50">
        <f t="shared" si="471"/>
        <v>5.7018442088769522E-2</v>
      </c>
      <c r="Z529" s="50">
        <f t="shared" si="471"/>
        <v>4.9896672365740725E-2</v>
      </c>
      <c r="AA529" s="50">
        <f t="shared" si="471"/>
        <v>4.1622868086918119E-2</v>
      </c>
      <c r="AB529" s="50">
        <f t="shared" si="471"/>
        <v>3.5357844821693719E-2</v>
      </c>
      <c r="AC529" s="8">
        <f t="shared" ref="AC529:AC531" si="472">+SUM(E529:AB529)*D529</f>
        <v>4.9999999999999964</v>
      </c>
    </row>
    <row r="530" spans="2:29" x14ac:dyDescent="0.25">
      <c r="B530" s="16"/>
      <c r="C530" s="8" t="s">
        <v>47</v>
      </c>
      <c r="D530" s="8">
        <v>5</v>
      </c>
      <c r="E530" s="50">
        <f t="shared" ref="E530:AB530" si="473">+E470</f>
        <v>3.3281514565353124E-2</v>
      </c>
      <c r="F530" s="50">
        <f t="shared" si="473"/>
        <v>3.1140043873712407E-2</v>
      </c>
      <c r="G530" s="50">
        <f t="shared" si="473"/>
        <v>2.984335106750436E-2</v>
      </c>
      <c r="H530" s="50">
        <f t="shared" si="473"/>
        <v>2.9286927979133532E-2</v>
      </c>
      <c r="I530" s="50">
        <f t="shared" si="473"/>
        <v>2.9138028999542646E-2</v>
      </c>
      <c r="J530" s="50">
        <f t="shared" si="473"/>
        <v>3.0942883559119717E-2</v>
      </c>
      <c r="K530" s="50">
        <f t="shared" si="473"/>
        <v>3.4432484834348992E-2</v>
      </c>
      <c r="L530" s="50">
        <f t="shared" si="473"/>
        <v>3.8305304424032266E-2</v>
      </c>
      <c r="M530" s="50">
        <f t="shared" si="473"/>
        <v>4.1103790742913066E-2</v>
      </c>
      <c r="N530" s="50">
        <f t="shared" si="473"/>
        <v>4.2608444243851212E-2</v>
      </c>
      <c r="O530" s="50">
        <f t="shared" si="473"/>
        <v>4.3914681848814308E-2</v>
      </c>
      <c r="P530" s="50">
        <f t="shared" si="473"/>
        <v>4.5729867165388009E-2</v>
      </c>
      <c r="Q530" s="50">
        <f t="shared" si="473"/>
        <v>4.5741487779353565E-2</v>
      </c>
      <c r="R530" s="50">
        <f t="shared" si="473"/>
        <v>4.4277060725657284E-2</v>
      </c>
      <c r="S530" s="50">
        <f t="shared" si="473"/>
        <v>4.3144199391556254E-2</v>
      </c>
      <c r="T530" s="50">
        <f t="shared" si="473"/>
        <v>4.3279567369281124E-2</v>
      </c>
      <c r="U530" s="50">
        <f t="shared" si="473"/>
        <v>4.4109954506885138E-2</v>
      </c>
      <c r="V530" s="50">
        <f t="shared" si="473"/>
        <v>4.6298728840315946E-2</v>
      </c>
      <c r="W530" s="50">
        <f t="shared" si="473"/>
        <v>5.6176649878816001E-2</v>
      </c>
      <c r="X530" s="50">
        <f t="shared" si="473"/>
        <v>6.2194705000087863E-2</v>
      </c>
      <c r="Y530" s="50">
        <f t="shared" si="473"/>
        <v>5.7928891294023718E-2</v>
      </c>
      <c r="Z530" s="50">
        <f t="shared" si="473"/>
        <v>5.019499221712586E-2</v>
      </c>
      <c r="AA530" s="50">
        <f t="shared" si="473"/>
        <v>4.1853093029906328E-2</v>
      </c>
      <c r="AB530" s="50">
        <f t="shared" si="473"/>
        <v>3.507334666327714E-2</v>
      </c>
      <c r="AC530" s="8">
        <f t="shared" si="472"/>
        <v>4.9999999999999991</v>
      </c>
    </row>
    <row r="531" spans="2:29" x14ac:dyDescent="0.25">
      <c r="B531" s="16"/>
      <c r="C531" s="8" t="s">
        <v>48</v>
      </c>
      <c r="D531" s="8">
        <v>2</v>
      </c>
      <c r="E531" s="50">
        <f t="shared" ref="E531:AB531" si="474">+E471</f>
        <v>3.367503361886829E-2</v>
      </c>
      <c r="F531" s="50">
        <f t="shared" si="474"/>
        <v>3.1245692535415936E-2</v>
      </c>
      <c r="G531" s="50">
        <f t="shared" si="474"/>
        <v>2.9861746203171599E-2</v>
      </c>
      <c r="H531" s="50">
        <f t="shared" si="474"/>
        <v>2.9235019370742008E-2</v>
      </c>
      <c r="I531" s="50">
        <f t="shared" si="474"/>
        <v>3.0186379118294998E-2</v>
      </c>
      <c r="J531" s="50">
        <f t="shared" si="474"/>
        <v>3.3123682717801174E-2</v>
      </c>
      <c r="K531" s="50">
        <f t="shared" si="474"/>
        <v>3.5563630818173868E-2</v>
      </c>
      <c r="L531" s="50">
        <f t="shared" si="474"/>
        <v>3.7375437025807548E-2</v>
      </c>
      <c r="M531" s="50">
        <f t="shared" si="474"/>
        <v>3.9557895894381336E-2</v>
      </c>
      <c r="N531" s="50">
        <f t="shared" si="474"/>
        <v>4.1330002492198488E-2</v>
      </c>
      <c r="O531" s="50">
        <f t="shared" si="474"/>
        <v>4.3273465010057272E-2</v>
      </c>
      <c r="P531" s="50">
        <f t="shared" si="474"/>
        <v>4.5278417057592932E-2</v>
      </c>
      <c r="Q531" s="50">
        <f t="shared" si="474"/>
        <v>4.5765189585786785E-2</v>
      </c>
      <c r="R531" s="50">
        <f t="shared" si="474"/>
        <v>4.421428774797561E-2</v>
      </c>
      <c r="S531" s="50">
        <f t="shared" si="474"/>
        <v>4.3245429527174986E-2</v>
      </c>
      <c r="T531" s="50">
        <f t="shared" si="474"/>
        <v>4.3554999005074702E-2</v>
      </c>
      <c r="U531" s="50">
        <f t="shared" si="474"/>
        <v>4.4435510161992771E-2</v>
      </c>
      <c r="V531" s="50">
        <f t="shared" si="474"/>
        <v>4.717219114348542E-2</v>
      </c>
      <c r="W531" s="50">
        <f t="shared" si="474"/>
        <v>5.6899741232983039E-2</v>
      </c>
      <c r="X531" s="50">
        <f t="shared" si="474"/>
        <v>6.1986738769463187E-2</v>
      </c>
      <c r="Y531" s="50">
        <f t="shared" si="474"/>
        <v>5.7208700429979269E-2</v>
      </c>
      <c r="Z531" s="50">
        <f t="shared" si="474"/>
        <v>4.9339560702577757E-2</v>
      </c>
      <c r="AA531" s="50">
        <f t="shared" si="474"/>
        <v>4.1368944501432053E-2</v>
      </c>
      <c r="AB531" s="50">
        <f t="shared" si="474"/>
        <v>3.5102305329568817E-2</v>
      </c>
      <c r="AC531" s="8">
        <f t="shared" si="472"/>
        <v>1.9999999999999996</v>
      </c>
    </row>
    <row r="532" spans="2:29" x14ac:dyDescent="0.25">
      <c r="B532" s="12"/>
      <c r="C532" s="12" t="s">
        <v>15</v>
      </c>
      <c r="D532" s="12">
        <f>+SUM(D528:D531)</f>
        <v>31</v>
      </c>
      <c r="E532" s="19">
        <f>+SUMPRODUCT(E528:E531,$D528:$D531)</f>
        <v>0.9449188914619574</v>
      </c>
      <c r="F532" s="19">
        <f>+SUMPRODUCT(F528:F531,$D528:$D531)</f>
        <v>0.88735310645610399</v>
      </c>
      <c r="G532" s="19">
        <f t="shared" ref="G532:AB532" si="475">+SUMPRODUCT(G528:G531,$D528:$D531)</f>
        <v>0.85627760717527046</v>
      </c>
      <c r="H532" s="19">
        <f t="shared" si="475"/>
        <v>0.85154648734506155</v>
      </c>
      <c r="I532" s="19">
        <f t="shared" si="475"/>
        <v>0.90355533045794334</v>
      </c>
      <c r="J532" s="19">
        <f t="shared" si="475"/>
        <v>1.0384381444073791</v>
      </c>
      <c r="K532" s="19">
        <f t="shared" si="475"/>
        <v>1.1625470021530409</v>
      </c>
      <c r="L532" s="19">
        <f t="shared" si="475"/>
        <v>1.2133351015554845</v>
      </c>
      <c r="M532" s="19">
        <f t="shared" si="475"/>
        <v>1.2705740106149779</v>
      </c>
      <c r="N532" s="19">
        <f t="shared" si="475"/>
        <v>1.3120862908142286</v>
      </c>
      <c r="O532" s="19">
        <f t="shared" si="475"/>
        <v>1.3698459310519939</v>
      </c>
      <c r="P532" s="19">
        <f t="shared" si="475"/>
        <v>1.4328477913560536</v>
      </c>
      <c r="Q532" s="19">
        <f t="shared" si="475"/>
        <v>1.4153603765289562</v>
      </c>
      <c r="R532" s="19">
        <f t="shared" si="475"/>
        <v>1.3672869947208659</v>
      </c>
      <c r="S532" s="19">
        <f t="shared" si="475"/>
        <v>1.3605288696739395</v>
      </c>
      <c r="T532" s="19">
        <f t="shared" si="475"/>
        <v>1.3835308598898344</v>
      </c>
      <c r="U532" s="19">
        <f t="shared" si="475"/>
        <v>1.4129061682558126</v>
      </c>
      <c r="V532" s="19">
        <f t="shared" si="475"/>
        <v>1.4772016007307855</v>
      </c>
      <c r="W532" s="19">
        <f t="shared" si="475"/>
        <v>1.7605764852345165</v>
      </c>
      <c r="X532" s="19">
        <f t="shared" si="475"/>
        <v>1.9140341088608113</v>
      </c>
      <c r="Y532" s="19">
        <f t="shared" si="475"/>
        <v>1.7765598166012422</v>
      </c>
      <c r="Z532" s="19">
        <f t="shared" si="475"/>
        <v>1.5515932976497535</v>
      </c>
      <c r="AA532" s="19">
        <f t="shared" si="475"/>
        <v>1.2793169707996008</v>
      </c>
      <c r="AB532" s="19">
        <f t="shared" si="475"/>
        <v>1.0577787562043857</v>
      </c>
      <c r="AC532" s="12">
        <f>+SUM(E532:AB532)</f>
        <v>31</v>
      </c>
    </row>
    <row r="533" spans="2:29" x14ac:dyDescent="0.25">
      <c r="B533" s="15">
        <f>+EDATE(B528,1)</f>
        <v>48092</v>
      </c>
      <c r="C533" s="8" t="s">
        <v>45</v>
      </c>
      <c r="D533" s="8">
        <v>22</v>
      </c>
      <c r="E533" s="50">
        <f t="shared" ref="E533:AB533" si="476">+E473</f>
        <v>2.9361257124838391E-2</v>
      </c>
      <c r="F533" s="50">
        <f t="shared" si="476"/>
        <v>2.7692710332229715E-2</v>
      </c>
      <c r="G533" s="50">
        <f t="shared" si="476"/>
        <v>2.6785161397696527E-2</v>
      </c>
      <c r="H533" s="50">
        <f t="shared" si="476"/>
        <v>2.6786989368939883E-2</v>
      </c>
      <c r="I533" s="50">
        <f t="shared" si="476"/>
        <v>2.9135775177511477E-2</v>
      </c>
      <c r="J533" s="50">
        <f t="shared" si="476"/>
        <v>3.4540443856715661E-2</v>
      </c>
      <c r="K533" s="50">
        <f t="shared" si="476"/>
        <v>3.8789035252325646E-2</v>
      </c>
      <c r="L533" s="50">
        <f t="shared" si="476"/>
        <v>3.957865839345593E-2</v>
      </c>
      <c r="M533" s="50">
        <f t="shared" si="476"/>
        <v>4.0957538271781398E-2</v>
      </c>
      <c r="N533" s="50">
        <f t="shared" si="476"/>
        <v>4.2166920044863825E-2</v>
      </c>
      <c r="O533" s="50">
        <f t="shared" si="476"/>
        <v>4.4150374939633218E-2</v>
      </c>
      <c r="P533" s="50">
        <f t="shared" si="476"/>
        <v>4.6294816466469102E-2</v>
      </c>
      <c r="Q533" s="50">
        <f t="shared" si="476"/>
        <v>4.5431875959152102E-2</v>
      </c>
      <c r="R533" s="50">
        <f t="shared" si="476"/>
        <v>4.3879728503346101E-2</v>
      </c>
      <c r="S533" s="50">
        <f t="shared" si="476"/>
        <v>4.4118506624640258E-2</v>
      </c>
      <c r="T533" s="50">
        <f t="shared" si="476"/>
        <v>4.5188432655351718E-2</v>
      </c>
      <c r="U533" s="50">
        <f t="shared" si="476"/>
        <v>4.624302558461979E-2</v>
      </c>
      <c r="V533" s="50">
        <f t="shared" si="476"/>
        <v>4.8247238962955179E-2</v>
      </c>
      <c r="W533" s="50">
        <f t="shared" si="476"/>
        <v>5.7096885328092907E-2</v>
      </c>
      <c r="X533" s="50">
        <f t="shared" si="476"/>
        <v>6.1739938045350239E-2</v>
      </c>
      <c r="Y533" s="50">
        <f t="shared" si="476"/>
        <v>5.7231881517227232E-2</v>
      </c>
      <c r="Z533" s="50">
        <f t="shared" si="476"/>
        <v>5.0129255438435008E-2</v>
      </c>
      <c r="AA533" s="50">
        <f t="shared" si="476"/>
        <v>4.1010488221716553E-2</v>
      </c>
      <c r="AB533" s="50">
        <f t="shared" si="476"/>
        <v>3.34430625326523E-2</v>
      </c>
      <c r="AC533" s="8">
        <f>+SUM(E533:AB533)*D533</f>
        <v>22.000000000000004</v>
      </c>
    </row>
    <row r="534" spans="2:29" x14ac:dyDescent="0.25">
      <c r="B534" s="16"/>
      <c r="C534" s="8" t="s">
        <v>46</v>
      </c>
      <c r="D534" s="8">
        <v>4</v>
      </c>
      <c r="E534" s="50">
        <f t="shared" ref="E534:AB534" si="477">+E474</f>
        <v>3.0659473205105158E-2</v>
      </c>
      <c r="F534" s="50">
        <f t="shared" si="477"/>
        <v>2.8600001140869122E-2</v>
      </c>
      <c r="G534" s="50">
        <f t="shared" si="477"/>
        <v>2.7683858575034276E-2</v>
      </c>
      <c r="H534" s="50">
        <f t="shared" si="477"/>
        <v>2.7537802139610414E-2</v>
      </c>
      <c r="I534" s="50">
        <f t="shared" si="477"/>
        <v>2.8782539770184416E-2</v>
      </c>
      <c r="J534" s="50">
        <f t="shared" si="477"/>
        <v>3.2241585579716119E-2</v>
      </c>
      <c r="K534" s="50">
        <f t="shared" si="477"/>
        <v>3.645312931015221E-2</v>
      </c>
      <c r="L534" s="50">
        <f t="shared" si="477"/>
        <v>3.9012639181609042E-2</v>
      </c>
      <c r="M534" s="50">
        <f t="shared" si="477"/>
        <v>4.1549207589560662E-2</v>
      </c>
      <c r="N534" s="50">
        <f t="shared" si="477"/>
        <v>4.3042516751632572E-2</v>
      </c>
      <c r="O534" s="50">
        <f t="shared" si="477"/>
        <v>4.4973693586955334E-2</v>
      </c>
      <c r="P534" s="50">
        <f t="shared" si="477"/>
        <v>4.6808021710202923E-2</v>
      </c>
      <c r="Q534" s="50">
        <f t="shared" si="477"/>
        <v>4.6383383047344962E-2</v>
      </c>
      <c r="R534" s="50">
        <f t="shared" si="477"/>
        <v>4.4751654806610461E-2</v>
      </c>
      <c r="S534" s="50">
        <f t="shared" si="477"/>
        <v>4.4013077558728637E-2</v>
      </c>
      <c r="T534" s="50">
        <f t="shared" si="477"/>
        <v>4.428856091631931E-2</v>
      </c>
      <c r="U534" s="50">
        <f t="shared" si="477"/>
        <v>4.49735778579251E-2</v>
      </c>
      <c r="V534" s="50">
        <f t="shared" si="477"/>
        <v>4.6933206789217301E-2</v>
      </c>
      <c r="W534" s="50">
        <f t="shared" si="477"/>
        <v>5.6210586428141023E-2</v>
      </c>
      <c r="X534" s="50">
        <f t="shared" si="477"/>
        <v>6.1205656691958259E-2</v>
      </c>
      <c r="Y534" s="50">
        <f t="shared" si="477"/>
        <v>5.7018442088769522E-2</v>
      </c>
      <c r="Z534" s="50">
        <f t="shared" si="477"/>
        <v>4.9896672365740725E-2</v>
      </c>
      <c r="AA534" s="50">
        <f t="shared" si="477"/>
        <v>4.1622868086918119E-2</v>
      </c>
      <c r="AB534" s="50">
        <f t="shared" si="477"/>
        <v>3.5357844821693719E-2</v>
      </c>
      <c r="AC534" s="8">
        <f t="shared" ref="AC534:AC536" si="478">+SUM(E534:AB534)*D534</f>
        <v>3.9999999999999969</v>
      </c>
    </row>
    <row r="535" spans="2:29" x14ac:dyDescent="0.25">
      <c r="B535" s="16"/>
      <c r="C535" s="8" t="s">
        <v>47</v>
      </c>
      <c r="D535" s="8">
        <v>4</v>
      </c>
      <c r="E535" s="50">
        <f t="shared" ref="E535:AB535" si="479">+E475</f>
        <v>3.3281514565353124E-2</v>
      </c>
      <c r="F535" s="50">
        <f t="shared" si="479"/>
        <v>3.1140043873712407E-2</v>
      </c>
      <c r="G535" s="50">
        <f t="shared" si="479"/>
        <v>2.984335106750436E-2</v>
      </c>
      <c r="H535" s="50">
        <f t="shared" si="479"/>
        <v>2.9286927979133532E-2</v>
      </c>
      <c r="I535" s="50">
        <f t="shared" si="479"/>
        <v>2.9138028999542646E-2</v>
      </c>
      <c r="J535" s="50">
        <f t="shared" si="479"/>
        <v>3.0942883559119717E-2</v>
      </c>
      <c r="K535" s="50">
        <f t="shared" si="479"/>
        <v>3.4432484834348992E-2</v>
      </c>
      <c r="L535" s="50">
        <f t="shared" si="479"/>
        <v>3.8305304424032266E-2</v>
      </c>
      <c r="M535" s="50">
        <f t="shared" si="479"/>
        <v>4.1103790742913066E-2</v>
      </c>
      <c r="N535" s="50">
        <f t="shared" si="479"/>
        <v>4.2608444243851212E-2</v>
      </c>
      <c r="O535" s="50">
        <f t="shared" si="479"/>
        <v>4.3914681848814308E-2</v>
      </c>
      <c r="P535" s="50">
        <f t="shared" si="479"/>
        <v>4.5729867165388009E-2</v>
      </c>
      <c r="Q535" s="50">
        <f t="shared" si="479"/>
        <v>4.5741487779353565E-2</v>
      </c>
      <c r="R535" s="50">
        <f t="shared" si="479"/>
        <v>4.4277060725657284E-2</v>
      </c>
      <c r="S535" s="50">
        <f t="shared" si="479"/>
        <v>4.3144199391556254E-2</v>
      </c>
      <c r="T535" s="50">
        <f t="shared" si="479"/>
        <v>4.3279567369281124E-2</v>
      </c>
      <c r="U535" s="50">
        <f t="shared" si="479"/>
        <v>4.4109954506885138E-2</v>
      </c>
      <c r="V535" s="50">
        <f t="shared" si="479"/>
        <v>4.6298728840315946E-2</v>
      </c>
      <c r="W535" s="50">
        <f t="shared" si="479"/>
        <v>5.6176649878816001E-2</v>
      </c>
      <c r="X535" s="50">
        <f t="shared" si="479"/>
        <v>6.2194705000087863E-2</v>
      </c>
      <c r="Y535" s="50">
        <f t="shared" si="479"/>
        <v>5.7928891294023718E-2</v>
      </c>
      <c r="Z535" s="50">
        <f t="shared" si="479"/>
        <v>5.019499221712586E-2</v>
      </c>
      <c r="AA535" s="50">
        <f t="shared" si="479"/>
        <v>4.1853093029906328E-2</v>
      </c>
      <c r="AB535" s="50">
        <f t="shared" si="479"/>
        <v>3.507334666327714E-2</v>
      </c>
      <c r="AC535" s="8">
        <f t="shared" si="478"/>
        <v>3.9999999999999991</v>
      </c>
    </row>
    <row r="536" spans="2:29" x14ac:dyDescent="0.25">
      <c r="B536" s="16"/>
      <c r="C536" s="8" t="s">
        <v>48</v>
      </c>
      <c r="D536" s="8">
        <v>0</v>
      </c>
      <c r="E536" s="50">
        <f t="shared" ref="E536:AB536" si="480">+E476</f>
        <v>3.367503361886829E-2</v>
      </c>
      <c r="F536" s="50">
        <f t="shared" si="480"/>
        <v>3.1245692535415936E-2</v>
      </c>
      <c r="G536" s="50">
        <f t="shared" si="480"/>
        <v>2.9861746203171599E-2</v>
      </c>
      <c r="H536" s="50">
        <f t="shared" si="480"/>
        <v>2.9235019370742008E-2</v>
      </c>
      <c r="I536" s="50">
        <f t="shared" si="480"/>
        <v>3.0186379118294998E-2</v>
      </c>
      <c r="J536" s="50">
        <f t="shared" si="480"/>
        <v>3.3123682717801174E-2</v>
      </c>
      <c r="K536" s="50">
        <f t="shared" si="480"/>
        <v>3.5563630818173868E-2</v>
      </c>
      <c r="L536" s="50">
        <f t="shared" si="480"/>
        <v>3.7375437025807548E-2</v>
      </c>
      <c r="M536" s="50">
        <f t="shared" si="480"/>
        <v>3.9557895894381336E-2</v>
      </c>
      <c r="N536" s="50">
        <f t="shared" si="480"/>
        <v>4.1330002492198488E-2</v>
      </c>
      <c r="O536" s="50">
        <f t="shared" si="480"/>
        <v>4.3273465010057272E-2</v>
      </c>
      <c r="P536" s="50">
        <f t="shared" si="480"/>
        <v>4.5278417057592932E-2</v>
      </c>
      <c r="Q536" s="50">
        <f t="shared" si="480"/>
        <v>4.5765189585786785E-2</v>
      </c>
      <c r="R536" s="50">
        <f t="shared" si="480"/>
        <v>4.421428774797561E-2</v>
      </c>
      <c r="S536" s="50">
        <f t="shared" si="480"/>
        <v>4.3245429527174986E-2</v>
      </c>
      <c r="T536" s="50">
        <f t="shared" si="480"/>
        <v>4.3554999005074702E-2</v>
      </c>
      <c r="U536" s="50">
        <f t="shared" si="480"/>
        <v>4.4435510161992771E-2</v>
      </c>
      <c r="V536" s="50">
        <f t="shared" si="480"/>
        <v>4.717219114348542E-2</v>
      </c>
      <c r="W536" s="50">
        <f t="shared" si="480"/>
        <v>5.6899741232983039E-2</v>
      </c>
      <c r="X536" s="50">
        <f t="shared" si="480"/>
        <v>6.1986738769463187E-2</v>
      </c>
      <c r="Y536" s="50">
        <f t="shared" si="480"/>
        <v>5.7208700429979269E-2</v>
      </c>
      <c r="Z536" s="50">
        <f t="shared" si="480"/>
        <v>4.9339560702577757E-2</v>
      </c>
      <c r="AA536" s="50">
        <f t="shared" si="480"/>
        <v>4.1368944501432053E-2</v>
      </c>
      <c r="AB536" s="50">
        <f t="shared" si="480"/>
        <v>3.5102305329568817E-2</v>
      </c>
      <c r="AC536" s="8">
        <f t="shared" si="478"/>
        <v>0</v>
      </c>
    </row>
    <row r="537" spans="2:29" x14ac:dyDescent="0.25">
      <c r="B537" s="12"/>
      <c r="C537" s="12" t="s">
        <v>15</v>
      </c>
      <c r="D537" s="12">
        <f>+SUM(D533:D536)</f>
        <v>30</v>
      </c>
      <c r="E537" s="19">
        <f>+SUMPRODUCT(E533:E536,$D533:$D536)</f>
        <v>0.90171160782827764</v>
      </c>
      <c r="F537" s="19">
        <f>+SUMPRODUCT(F533:F536,$D533:$D536)</f>
        <v>0.84819980736737988</v>
      </c>
      <c r="G537" s="19">
        <f t="shared" ref="G537:AB537" si="481">+SUMPRODUCT(G533:G536,$D533:$D536)</f>
        <v>0.81938238931947815</v>
      </c>
      <c r="H537" s="19">
        <f t="shared" si="481"/>
        <v>0.8166126865916532</v>
      </c>
      <c r="I537" s="19">
        <f t="shared" si="481"/>
        <v>0.87266932898416072</v>
      </c>
      <c r="J537" s="19">
        <f t="shared" si="481"/>
        <v>1.0126276414030879</v>
      </c>
      <c r="K537" s="19">
        <f t="shared" si="481"/>
        <v>1.1369012321291692</v>
      </c>
      <c r="L537" s="19">
        <f t="shared" si="481"/>
        <v>1.1800022590785955</v>
      </c>
      <c r="M537" s="19">
        <f t="shared" si="481"/>
        <v>1.2316778353090858</v>
      </c>
      <c r="N537" s="19">
        <f t="shared" si="481"/>
        <v>1.2702760849689394</v>
      </c>
      <c r="O537" s="19">
        <f t="shared" si="481"/>
        <v>1.3268617504150093</v>
      </c>
      <c r="P537" s="19">
        <f t="shared" si="481"/>
        <v>1.3886375177646839</v>
      </c>
      <c r="Q537" s="19">
        <f t="shared" si="481"/>
        <v>1.3680007544081403</v>
      </c>
      <c r="R537" s="19">
        <f t="shared" si="481"/>
        <v>1.3214688892026851</v>
      </c>
      <c r="S537" s="19">
        <f t="shared" si="481"/>
        <v>1.3192362535432252</v>
      </c>
      <c r="T537" s="19">
        <f t="shared" si="481"/>
        <v>1.3444180315601395</v>
      </c>
      <c r="U537" s="19">
        <f t="shared" si="481"/>
        <v>1.3736806923208764</v>
      </c>
      <c r="V537" s="19">
        <f t="shared" si="481"/>
        <v>1.434366999703147</v>
      </c>
      <c r="W537" s="19">
        <f t="shared" si="481"/>
        <v>1.7056804224458719</v>
      </c>
      <c r="X537" s="19">
        <f t="shared" si="481"/>
        <v>1.8518800837658898</v>
      </c>
      <c r="Y537" s="19">
        <f t="shared" si="481"/>
        <v>1.7188907269101723</v>
      </c>
      <c r="Z537" s="19">
        <f t="shared" si="481"/>
        <v>1.5032102779770367</v>
      </c>
      <c r="AA537" s="19">
        <f t="shared" si="481"/>
        <v>1.2361345853450618</v>
      </c>
      <c r="AB537" s="19">
        <f t="shared" si="481"/>
        <v>1.017472141658234</v>
      </c>
      <c r="AC537" s="12">
        <f>+SUM(E537:AB537)</f>
        <v>29.999999999999996</v>
      </c>
    </row>
    <row r="538" spans="2:29" x14ac:dyDescent="0.25">
      <c r="B538" s="15">
        <f>+EDATE(B533,1)</f>
        <v>48122</v>
      </c>
      <c r="C538" s="8" t="s">
        <v>45</v>
      </c>
      <c r="D538" s="8">
        <v>22</v>
      </c>
      <c r="E538" s="50">
        <f t="shared" ref="E538:AB538" si="482">+E478</f>
        <v>2.9361257124838391E-2</v>
      </c>
      <c r="F538" s="50">
        <f t="shared" si="482"/>
        <v>2.7692710332229715E-2</v>
      </c>
      <c r="G538" s="50">
        <f t="shared" si="482"/>
        <v>2.6785161397696527E-2</v>
      </c>
      <c r="H538" s="50">
        <f t="shared" si="482"/>
        <v>2.6786989368939883E-2</v>
      </c>
      <c r="I538" s="50">
        <f t="shared" si="482"/>
        <v>2.9135775177511477E-2</v>
      </c>
      <c r="J538" s="50">
        <f t="shared" si="482"/>
        <v>3.4540443856715661E-2</v>
      </c>
      <c r="K538" s="50">
        <f t="shared" si="482"/>
        <v>3.8789035252325646E-2</v>
      </c>
      <c r="L538" s="50">
        <f t="shared" si="482"/>
        <v>3.957865839345593E-2</v>
      </c>
      <c r="M538" s="50">
        <f t="shared" si="482"/>
        <v>4.0957538271781398E-2</v>
      </c>
      <c r="N538" s="50">
        <f t="shared" si="482"/>
        <v>4.2166920044863825E-2</v>
      </c>
      <c r="O538" s="50">
        <f t="shared" si="482"/>
        <v>4.4150374939633218E-2</v>
      </c>
      <c r="P538" s="50">
        <f t="shared" si="482"/>
        <v>4.6294816466469102E-2</v>
      </c>
      <c r="Q538" s="50">
        <f t="shared" si="482"/>
        <v>4.5431875959152102E-2</v>
      </c>
      <c r="R538" s="50">
        <f t="shared" si="482"/>
        <v>4.3879728503346101E-2</v>
      </c>
      <c r="S538" s="50">
        <f t="shared" si="482"/>
        <v>4.4118506624640258E-2</v>
      </c>
      <c r="T538" s="50">
        <f t="shared" si="482"/>
        <v>4.5188432655351718E-2</v>
      </c>
      <c r="U538" s="50">
        <f t="shared" si="482"/>
        <v>4.624302558461979E-2</v>
      </c>
      <c r="V538" s="50">
        <f t="shared" si="482"/>
        <v>4.8247238962955179E-2</v>
      </c>
      <c r="W538" s="50">
        <f t="shared" si="482"/>
        <v>5.7096885328092907E-2</v>
      </c>
      <c r="X538" s="50">
        <f t="shared" si="482"/>
        <v>6.1739938045350239E-2</v>
      </c>
      <c r="Y538" s="50">
        <f t="shared" si="482"/>
        <v>5.7231881517227232E-2</v>
      </c>
      <c r="Z538" s="50">
        <f t="shared" si="482"/>
        <v>5.0129255438435008E-2</v>
      </c>
      <c r="AA538" s="50">
        <f t="shared" si="482"/>
        <v>4.1010488221716553E-2</v>
      </c>
      <c r="AB538" s="50">
        <f t="shared" si="482"/>
        <v>3.34430625326523E-2</v>
      </c>
      <c r="AC538" s="8">
        <f>+SUM(E538:AB538)*D538</f>
        <v>22.000000000000004</v>
      </c>
    </row>
    <row r="539" spans="2:29" x14ac:dyDescent="0.25">
      <c r="B539" s="16"/>
      <c r="C539" s="8" t="s">
        <v>46</v>
      </c>
      <c r="D539" s="8">
        <v>4</v>
      </c>
      <c r="E539" s="50">
        <f t="shared" ref="E539:AB539" si="483">+E479</f>
        <v>3.0659473205105158E-2</v>
      </c>
      <c r="F539" s="50">
        <f t="shared" si="483"/>
        <v>2.8600001140869122E-2</v>
      </c>
      <c r="G539" s="50">
        <f t="shared" si="483"/>
        <v>2.7683858575034276E-2</v>
      </c>
      <c r="H539" s="50">
        <f t="shared" si="483"/>
        <v>2.7537802139610414E-2</v>
      </c>
      <c r="I539" s="50">
        <f t="shared" si="483"/>
        <v>2.8782539770184416E-2</v>
      </c>
      <c r="J539" s="50">
        <f t="shared" si="483"/>
        <v>3.2241585579716119E-2</v>
      </c>
      <c r="K539" s="50">
        <f t="shared" si="483"/>
        <v>3.645312931015221E-2</v>
      </c>
      <c r="L539" s="50">
        <f t="shared" si="483"/>
        <v>3.9012639181609042E-2</v>
      </c>
      <c r="M539" s="50">
        <f t="shared" si="483"/>
        <v>4.1549207589560662E-2</v>
      </c>
      <c r="N539" s="50">
        <f t="shared" si="483"/>
        <v>4.3042516751632572E-2</v>
      </c>
      <c r="O539" s="50">
        <f t="shared" si="483"/>
        <v>4.4973693586955334E-2</v>
      </c>
      <c r="P539" s="50">
        <f t="shared" si="483"/>
        <v>4.6808021710202923E-2</v>
      </c>
      <c r="Q539" s="50">
        <f t="shared" si="483"/>
        <v>4.6383383047344962E-2</v>
      </c>
      <c r="R539" s="50">
        <f t="shared" si="483"/>
        <v>4.4751654806610461E-2</v>
      </c>
      <c r="S539" s="50">
        <f t="shared" si="483"/>
        <v>4.4013077558728637E-2</v>
      </c>
      <c r="T539" s="50">
        <f t="shared" si="483"/>
        <v>4.428856091631931E-2</v>
      </c>
      <c r="U539" s="50">
        <f t="shared" si="483"/>
        <v>4.49735778579251E-2</v>
      </c>
      <c r="V539" s="50">
        <f t="shared" si="483"/>
        <v>4.6933206789217301E-2</v>
      </c>
      <c r="W539" s="50">
        <f t="shared" si="483"/>
        <v>5.6210586428141023E-2</v>
      </c>
      <c r="X539" s="50">
        <f t="shared" si="483"/>
        <v>6.1205656691958259E-2</v>
      </c>
      <c r="Y539" s="50">
        <f t="shared" si="483"/>
        <v>5.7018442088769522E-2</v>
      </c>
      <c r="Z539" s="50">
        <f t="shared" si="483"/>
        <v>4.9896672365740725E-2</v>
      </c>
      <c r="AA539" s="50">
        <f t="shared" si="483"/>
        <v>4.1622868086918119E-2</v>
      </c>
      <c r="AB539" s="50">
        <f t="shared" si="483"/>
        <v>3.5357844821693719E-2</v>
      </c>
      <c r="AC539" s="8">
        <f t="shared" ref="AC539:AC541" si="484">+SUM(E539:AB539)*D539</f>
        <v>3.9999999999999969</v>
      </c>
    </row>
    <row r="540" spans="2:29" x14ac:dyDescent="0.25">
      <c r="B540" s="16"/>
      <c r="C540" s="8" t="s">
        <v>47</v>
      </c>
      <c r="D540" s="8">
        <v>4</v>
      </c>
      <c r="E540" s="50">
        <f t="shared" ref="E540:AB540" si="485">+E480</f>
        <v>3.3281514565353124E-2</v>
      </c>
      <c r="F540" s="50">
        <f t="shared" si="485"/>
        <v>3.1140043873712407E-2</v>
      </c>
      <c r="G540" s="50">
        <f t="shared" si="485"/>
        <v>2.984335106750436E-2</v>
      </c>
      <c r="H540" s="50">
        <f t="shared" si="485"/>
        <v>2.9286927979133532E-2</v>
      </c>
      <c r="I540" s="50">
        <f t="shared" si="485"/>
        <v>2.9138028999542646E-2</v>
      </c>
      <c r="J540" s="50">
        <f t="shared" si="485"/>
        <v>3.0942883559119717E-2</v>
      </c>
      <c r="K540" s="50">
        <f t="shared" si="485"/>
        <v>3.4432484834348992E-2</v>
      </c>
      <c r="L540" s="50">
        <f t="shared" si="485"/>
        <v>3.8305304424032266E-2</v>
      </c>
      <c r="M540" s="50">
        <f t="shared" si="485"/>
        <v>4.1103790742913066E-2</v>
      </c>
      <c r="N540" s="50">
        <f t="shared" si="485"/>
        <v>4.2608444243851212E-2</v>
      </c>
      <c r="O540" s="50">
        <f t="shared" si="485"/>
        <v>4.3914681848814308E-2</v>
      </c>
      <c r="P540" s="50">
        <f t="shared" si="485"/>
        <v>4.5729867165388009E-2</v>
      </c>
      <c r="Q540" s="50">
        <f t="shared" si="485"/>
        <v>4.5741487779353565E-2</v>
      </c>
      <c r="R540" s="50">
        <f t="shared" si="485"/>
        <v>4.4277060725657284E-2</v>
      </c>
      <c r="S540" s="50">
        <f t="shared" si="485"/>
        <v>4.3144199391556254E-2</v>
      </c>
      <c r="T540" s="50">
        <f t="shared" si="485"/>
        <v>4.3279567369281124E-2</v>
      </c>
      <c r="U540" s="50">
        <f t="shared" si="485"/>
        <v>4.4109954506885138E-2</v>
      </c>
      <c r="V540" s="50">
        <f t="shared" si="485"/>
        <v>4.6298728840315946E-2</v>
      </c>
      <c r="W540" s="50">
        <f t="shared" si="485"/>
        <v>5.6176649878816001E-2</v>
      </c>
      <c r="X540" s="50">
        <f t="shared" si="485"/>
        <v>6.2194705000087863E-2</v>
      </c>
      <c r="Y540" s="50">
        <f t="shared" si="485"/>
        <v>5.7928891294023718E-2</v>
      </c>
      <c r="Z540" s="50">
        <f t="shared" si="485"/>
        <v>5.019499221712586E-2</v>
      </c>
      <c r="AA540" s="50">
        <f t="shared" si="485"/>
        <v>4.1853093029906328E-2</v>
      </c>
      <c r="AB540" s="50">
        <f t="shared" si="485"/>
        <v>3.507334666327714E-2</v>
      </c>
      <c r="AC540" s="8">
        <f t="shared" si="484"/>
        <v>3.9999999999999991</v>
      </c>
    </row>
    <row r="541" spans="2:29" x14ac:dyDescent="0.25">
      <c r="B541" s="16"/>
      <c r="C541" s="8" t="s">
        <v>48</v>
      </c>
      <c r="D541" s="8">
        <v>1</v>
      </c>
      <c r="E541" s="50">
        <f t="shared" ref="E541:AB541" si="486">+E481</f>
        <v>3.367503361886829E-2</v>
      </c>
      <c r="F541" s="50">
        <f t="shared" si="486"/>
        <v>3.1245692535415936E-2</v>
      </c>
      <c r="G541" s="50">
        <f t="shared" si="486"/>
        <v>2.9861746203171599E-2</v>
      </c>
      <c r="H541" s="50">
        <f t="shared" si="486"/>
        <v>2.9235019370742008E-2</v>
      </c>
      <c r="I541" s="50">
        <f t="shared" si="486"/>
        <v>3.0186379118294998E-2</v>
      </c>
      <c r="J541" s="50">
        <f t="shared" si="486"/>
        <v>3.3123682717801174E-2</v>
      </c>
      <c r="K541" s="50">
        <f t="shared" si="486"/>
        <v>3.5563630818173868E-2</v>
      </c>
      <c r="L541" s="50">
        <f t="shared" si="486"/>
        <v>3.7375437025807548E-2</v>
      </c>
      <c r="M541" s="50">
        <f t="shared" si="486"/>
        <v>3.9557895894381336E-2</v>
      </c>
      <c r="N541" s="50">
        <f t="shared" si="486"/>
        <v>4.1330002492198488E-2</v>
      </c>
      <c r="O541" s="50">
        <f t="shared" si="486"/>
        <v>4.3273465010057272E-2</v>
      </c>
      <c r="P541" s="50">
        <f t="shared" si="486"/>
        <v>4.5278417057592932E-2</v>
      </c>
      <c r="Q541" s="50">
        <f t="shared" si="486"/>
        <v>4.5765189585786785E-2</v>
      </c>
      <c r="R541" s="50">
        <f t="shared" si="486"/>
        <v>4.421428774797561E-2</v>
      </c>
      <c r="S541" s="50">
        <f t="shared" si="486"/>
        <v>4.3245429527174986E-2</v>
      </c>
      <c r="T541" s="50">
        <f t="shared" si="486"/>
        <v>4.3554999005074702E-2</v>
      </c>
      <c r="U541" s="50">
        <f t="shared" si="486"/>
        <v>4.4435510161992771E-2</v>
      </c>
      <c r="V541" s="50">
        <f t="shared" si="486"/>
        <v>4.717219114348542E-2</v>
      </c>
      <c r="W541" s="50">
        <f t="shared" si="486"/>
        <v>5.6899741232983039E-2</v>
      </c>
      <c r="X541" s="50">
        <f t="shared" si="486"/>
        <v>6.1986738769463187E-2</v>
      </c>
      <c r="Y541" s="50">
        <f t="shared" si="486"/>
        <v>5.7208700429979269E-2</v>
      </c>
      <c r="Z541" s="50">
        <f t="shared" si="486"/>
        <v>4.9339560702577757E-2</v>
      </c>
      <c r="AA541" s="50">
        <f t="shared" si="486"/>
        <v>4.1368944501432053E-2</v>
      </c>
      <c r="AB541" s="50">
        <f t="shared" si="486"/>
        <v>3.5102305329568817E-2</v>
      </c>
      <c r="AC541" s="8">
        <f t="shared" si="484"/>
        <v>0.99999999999999978</v>
      </c>
    </row>
    <row r="542" spans="2:29" x14ac:dyDescent="0.25">
      <c r="B542" s="12"/>
      <c r="C542" s="12" t="s">
        <v>15</v>
      </c>
      <c r="D542" s="12">
        <f>+SUM(D538:D541)</f>
        <v>31</v>
      </c>
      <c r="E542" s="19">
        <f>+SUMPRODUCT(E538:E541,$D538:$D541)</f>
        <v>0.93538664144714589</v>
      </c>
      <c r="F542" s="19">
        <f>+SUMPRODUCT(F538:F541,$D538:$D541)</f>
        <v>0.87944549990279586</v>
      </c>
      <c r="G542" s="19">
        <f t="shared" ref="G542:AB542" si="487">+SUMPRODUCT(G538:G541,$D538:$D541)</f>
        <v>0.84924413552264977</v>
      </c>
      <c r="H542" s="19">
        <f t="shared" si="487"/>
        <v>0.84584770596239522</v>
      </c>
      <c r="I542" s="19">
        <f t="shared" si="487"/>
        <v>0.90285570810245575</v>
      </c>
      <c r="J542" s="19">
        <f t="shared" si="487"/>
        <v>1.0457513241208891</v>
      </c>
      <c r="K542" s="19">
        <f t="shared" si="487"/>
        <v>1.1724648629473431</v>
      </c>
      <c r="L542" s="19">
        <f t="shared" si="487"/>
        <v>1.2173776961044029</v>
      </c>
      <c r="M542" s="19">
        <f t="shared" si="487"/>
        <v>1.2712357312034672</v>
      </c>
      <c r="N542" s="19">
        <f t="shared" si="487"/>
        <v>1.3116060874611379</v>
      </c>
      <c r="O542" s="19">
        <f t="shared" si="487"/>
        <v>1.3701352154250666</v>
      </c>
      <c r="P542" s="19">
        <f t="shared" si="487"/>
        <v>1.4339159348222767</v>
      </c>
      <c r="Q542" s="19">
        <f t="shared" si="487"/>
        <v>1.413765943993927</v>
      </c>
      <c r="R542" s="19">
        <f t="shared" si="487"/>
        <v>1.3656831769506608</v>
      </c>
      <c r="S542" s="19">
        <f t="shared" si="487"/>
        <v>1.3624816830704001</v>
      </c>
      <c r="T542" s="19">
        <f t="shared" si="487"/>
        <v>1.3879730305652143</v>
      </c>
      <c r="U542" s="19">
        <f t="shared" si="487"/>
        <v>1.4181162024828693</v>
      </c>
      <c r="V542" s="19">
        <f t="shared" si="487"/>
        <v>1.4815391908466324</v>
      </c>
      <c r="W542" s="19">
        <f t="shared" si="487"/>
        <v>1.7625801636788549</v>
      </c>
      <c r="X542" s="19">
        <f t="shared" si="487"/>
        <v>1.913866822535353</v>
      </c>
      <c r="Y542" s="19">
        <f t="shared" si="487"/>
        <v>1.7760994273401516</v>
      </c>
      <c r="Z542" s="19">
        <f t="shared" si="487"/>
        <v>1.5525498386796144</v>
      </c>
      <c r="AA542" s="19">
        <f t="shared" si="487"/>
        <v>1.2775035298464938</v>
      </c>
      <c r="AB542" s="19">
        <f t="shared" si="487"/>
        <v>1.0525744469878027</v>
      </c>
      <c r="AC542" s="12">
        <f>+SUM(E542:AB542)</f>
        <v>31.000000000000004</v>
      </c>
    </row>
    <row r="543" spans="2:29" x14ac:dyDescent="0.25">
      <c r="B543" s="15">
        <f>+EDATE(B538,1)</f>
        <v>48153</v>
      </c>
      <c r="C543" s="8" t="s">
        <v>45</v>
      </c>
      <c r="D543" s="8">
        <v>18</v>
      </c>
      <c r="E543" s="50">
        <f t="shared" ref="E543:AB543" si="488">+E483</f>
        <v>2.9361257124838391E-2</v>
      </c>
      <c r="F543" s="50">
        <f t="shared" si="488"/>
        <v>2.7692710332229715E-2</v>
      </c>
      <c r="G543" s="50">
        <f t="shared" si="488"/>
        <v>2.6785161397696527E-2</v>
      </c>
      <c r="H543" s="50">
        <f t="shared" si="488"/>
        <v>2.6786989368939883E-2</v>
      </c>
      <c r="I543" s="50">
        <f t="shared" si="488"/>
        <v>2.9135775177511477E-2</v>
      </c>
      <c r="J543" s="50">
        <f t="shared" si="488"/>
        <v>3.4540443856715661E-2</v>
      </c>
      <c r="K543" s="50">
        <f t="shared" si="488"/>
        <v>3.8789035252325646E-2</v>
      </c>
      <c r="L543" s="50">
        <f t="shared" si="488"/>
        <v>3.957865839345593E-2</v>
      </c>
      <c r="M543" s="50">
        <f t="shared" si="488"/>
        <v>4.0957538271781398E-2</v>
      </c>
      <c r="N543" s="50">
        <f t="shared" si="488"/>
        <v>4.2166920044863825E-2</v>
      </c>
      <c r="O543" s="50">
        <f t="shared" si="488"/>
        <v>4.4150374939633218E-2</v>
      </c>
      <c r="P543" s="50">
        <f t="shared" si="488"/>
        <v>4.6294816466469102E-2</v>
      </c>
      <c r="Q543" s="50">
        <f t="shared" si="488"/>
        <v>4.5431875959152102E-2</v>
      </c>
      <c r="R543" s="50">
        <f t="shared" si="488"/>
        <v>4.3879728503346101E-2</v>
      </c>
      <c r="S543" s="50">
        <f t="shared" si="488"/>
        <v>4.4118506624640258E-2</v>
      </c>
      <c r="T543" s="50">
        <f t="shared" si="488"/>
        <v>4.5188432655351718E-2</v>
      </c>
      <c r="U543" s="50">
        <f t="shared" si="488"/>
        <v>4.624302558461979E-2</v>
      </c>
      <c r="V543" s="50">
        <f t="shared" si="488"/>
        <v>4.8247238962955179E-2</v>
      </c>
      <c r="W543" s="50">
        <f t="shared" si="488"/>
        <v>5.7096885328092907E-2</v>
      </c>
      <c r="X543" s="50">
        <f t="shared" si="488"/>
        <v>6.1739938045350239E-2</v>
      </c>
      <c r="Y543" s="50">
        <f t="shared" si="488"/>
        <v>5.7231881517227232E-2</v>
      </c>
      <c r="Z543" s="50">
        <f t="shared" si="488"/>
        <v>5.0129255438435008E-2</v>
      </c>
      <c r="AA543" s="50">
        <f t="shared" si="488"/>
        <v>4.1010488221716553E-2</v>
      </c>
      <c r="AB543" s="50">
        <f t="shared" si="488"/>
        <v>3.34430625326523E-2</v>
      </c>
      <c r="AC543" s="8">
        <f>+SUM(E543:AB543)*D543</f>
        <v>18.000000000000004</v>
      </c>
    </row>
    <row r="544" spans="2:29" x14ac:dyDescent="0.25">
      <c r="B544" s="16"/>
      <c r="C544" s="8" t="s">
        <v>46</v>
      </c>
      <c r="D544" s="8">
        <v>5</v>
      </c>
      <c r="E544" s="50">
        <f t="shared" ref="E544:AB544" si="489">+E484</f>
        <v>3.0659473205105158E-2</v>
      </c>
      <c r="F544" s="50">
        <f t="shared" si="489"/>
        <v>2.8600001140869122E-2</v>
      </c>
      <c r="G544" s="50">
        <f t="shared" si="489"/>
        <v>2.7683858575034276E-2</v>
      </c>
      <c r="H544" s="50">
        <f t="shared" si="489"/>
        <v>2.7537802139610414E-2</v>
      </c>
      <c r="I544" s="50">
        <f t="shared" si="489"/>
        <v>2.8782539770184416E-2</v>
      </c>
      <c r="J544" s="50">
        <f t="shared" si="489"/>
        <v>3.2241585579716119E-2</v>
      </c>
      <c r="K544" s="50">
        <f t="shared" si="489"/>
        <v>3.645312931015221E-2</v>
      </c>
      <c r="L544" s="50">
        <f t="shared" si="489"/>
        <v>3.9012639181609042E-2</v>
      </c>
      <c r="M544" s="50">
        <f t="shared" si="489"/>
        <v>4.1549207589560662E-2</v>
      </c>
      <c r="N544" s="50">
        <f t="shared" si="489"/>
        <v>4.3042516751632572E-2</v>
      </c>
      <c r="O544" s="50">
        <f t="shared" si="489"/>
        <v>4.4973693586955334E-2</v>
      </c>
      <c r="P544" s="50">
        <f t="shared" si="489"/>
        <v>4.6808021710202923E-2</v>
      </c>
      <c r="Q544" s="50">
        <f t="shared" si="489"/>
        <v>4.6383383047344962E-2</v>
      </c>
      <c r="R544" s="50">
        <f t="shared" si="489"/>
        <v>4.4751654806610461E-2</v>
      </c>
      <c r="S544" s="50">
        <f t="shared" si="489"/>
        <v>4.4013077558728637E-2</v>
      </c>
      <c r="T544" s="50">
        <f t="shared" si="489"/>
        <v>4.428856091631931E-2</v>
      </c>
      <c r="U544" s="50">
        <f t="shared" si="489"/>
        <v>4.49735778579251E-2</v>
      </c>
      <c r="V544" s="50">
        <f t="shared" si="489"/>
        <v>4.6933206789217301E-2</v>
      </c>
      <c r="W544" s="50">
        <f t="shared" si="489"/>
        <v>5.6210586428141023E-2</v>
      </c>
      <c r="X544" s="50">
        <f t="shared" si="489"/>
        <v>6.1205656691958259E-2</v>
      </c>
      <c r="Y544" s="50">
        <f t="shared" si="489"/>
        <v>5.7018442088769522E-2</v>
      </c>
      <c r="Z544" s="50">
        <f t="shared" si="489"/>
        <v>4.9896672365740725E-2</v>
      </c>
      <c r="AA544" s="50">
        <f t="shared" si="489"/>
        <v>4.1622868086918119E-2</v>
      </c>
      <c r="AB544" s="50">
        <f t="shared" si="489"/>
        <v>3.5357844821693719E-2</v>
      </c>
      <c r="AC544" s="8">
        <f t="shared" ref="AC544:AC546" si="490">+SUM(E544:AB544)*D544</f>
        <v>4.9999999999999964</v>
      </c>
    </row>
    <row r="545" spans="2:29" x14ac:dyDescent="0.25">
      <c r="B545" s="16"/>
      <c r="C545" s="8" t="s">
        <v>47</v>
      </c>
      <c r="D545" s="8">
        <v>5</v>
      </c>
      <c r="E545" s="50">
        <f t="shared" ref="E545:AB545" si="491">+E485</f>
        <v>3.3281514565353124E-2</v>
      </c>
      <c r="F545" s="50">
        <f t="shared" si="491"/>
        <v>3.1140043873712407E-2</v>
      </c>
      <c r="G545" s="50">
        <f t="shared" si="491"/>
        <v>2.984335106750436E-2</v>
      </c>
      <c r="H545" s="50">
        <f t="shared" si="491"/>
        <v>2.9286927979133532E-2</v>
      </c>
      <c r="I545" s="50">
        <f t="shared" si="491"/>
        <v>2.9138028999542646E-2</v>
      </c>
      <c r="J545" s="50">
        <f t="shared" si="491"/>
        <v>3.0942883559119717E-2</v>
      </c>
      <c r="K545" s="50">
        <f t="shared" si="491"/>
        <v>3.4432484834348992E-2</v>
      </c>
      <c r="L545" s="50">
        <f t="shared" si="491"/>
        <v>3.8305304424032266E-2</v>
      </c>
      <c r="M545" s="50">
        <f t="shared" si="491"/>
        <v>4.1103790742913066E-2</v>
      </c>
      <c r="N545" s="50">
        <f t="shared" si="491"/>
        <v>4.2608444243851212E-2</v>
      </c>
      <c r="O545" s="50">
        <f t="shared" si="491"/>
        <v>4.3914681848814308E-2</v>
      </c>
      <c r="P545" s="50">
        <f t="shared" si="491"/>
        <v>4.5729867165388009E-2</v>
      </c>
      <c r="Q545" s="50">
        <f t="shared" si="491"/>
        <v>4.5741487779353565E-2</v>
      </c>
      <c r="R545" s="50">
        <f t="shared" si="491"/>
        <v>4.4277060725657284E-2</v>
      </c>
      <c r="S545" s="50">
        <f t="shared" si="491"/>
        <v>4.3144199391556254E-2</v>
      </c>
      <c r="T545" s="50">
        <f t="shared" si="491"/>
        <v>4.3279567369281124E-2</v>
      </c>
      <c r="U545" s="50">
        <f t="shared" si="491"/>
        <v>4.4109954506885138E-2</v>
      </c>
      <c r="V545" s="50">
        <f t="shared" si="491"/>
        <v>4.6298728840315946E-2</v>
      </c>
      <c r="W545" s="50">
        <f t="shared" si="491"/>
        <v>5.6176649878816001E-2</v>
      </c>
      <c r="X545" s="50">
        <f t="shared" si="491"/>
        <v>6.2194705000087863E-2</v>
      </c>
      <c r="Y545" s="50">
        <f t="shared" si="491"/>
        <v>5.7928891294023718E-2</v>
      </c>
      <c r="Z545" s="50">
        <f t="shared" si="491"/>
        <v>5.019499221712586E-2</v>
      </c>
      <c r="AA545" s="50">
        <f t="shared" si="491"/>
        <v>4.1853093029906328E-2</v>
      </c>
      <c r="AB545" s="50">
        <f t="shared" si="491"/>
        <v>3.507334666327714E-2</v>
      </c>
      <c r="AC545" s="8">
        <f t="shared" si="490"/>
        <v>4.9999999999999991</v>
      </c>
    </row>
    <row r="546" spans="2:29" x14ac:dyDescent="0.25">
      <c r="B546" s="16"/>
      <c r="C546" s="8" t="s">
        <v>48</v>
      </c>
      <c r="D546" s="8">
        <v>2</v>
      </c>
      <c r="E546" s="50">
        <f t="shared" ref="E546:AB546" si="492">+E486</f>
        <v>3.367503361886829E-2</v>
      </c>
      <c r="F546" s="50">
        <f t="shared" si="492"/>
        <v>3.1245692535415936E-2</v>
      </c>
      <c r="G546" s="50">
        <f t="shared" si="492"/>
        <v>2.9861746203171599E-2</v>
      </c>
      <c r="H546" s="50">
        <f t="shared" si="492"/>
        <v>2.9235019370742008E-2</v>
      </c>
      <c r="I546" s="50">
        <f t="shared" si="492"/>
        <v>3.0186379118294998E-2</v>
      </c>
      <c r="J546" s="50">
        <f t="shared" si="492"/>
        <v>3.3123682717801174E-2</v>
      </c>
      <c r="K546" s="50">
        <f t="shared" si="492"/>
        <v>3.5563630818173868E-2</v>
      </c>
      <c r="L546" s="50">
        <f t="shared" si="492"/>
        <v>3.7375437025807548E-2</v>
      </c>
      <c r="M546" s="50">
        <f t="shared" si="492"/>
        <v>3.9557895894381336E-2</v>
      </c>
      <c r="N546" s="50">
        <f t="shared" si="492"/>
        <v>4.1330002492198488E-2</v>
      </c>
      <c r="O546" s="50">
        <f t="shared" si="492"/>
        <v>4.3273465010057272E-2</v>
      </c>
      <c r="P546" s="50">
        <f t="shared" si="492"/>
        <v>4.5278417057592932E-2</v>
      </c>
      <c r="Q546" s="50">
        <f t="shared" si="492"/>
        <v>4.5765189585786785E-2</v>
      </c>
      <c r="R546" s="50">
        <f t="shared" si="492"/>
        <v>4.421428774797561E-2</v>
      </c>
      <c r="S546" s="50">
        <f t="shared" si="492"/>
        <v>4.3245429527174986E-2</v>
      </c>
      <c r="T546" s="50">
        <f t="shared" si="492"/>
        <v>4.3554999005074702E-2</v>
      </c>
      <c r="U546" s="50">
        <f t="shared" si="492"/>
        <v>4.4435510161992771E-2</v>
      </c>
      <c r="V546" s="50">
        <f t="shared" si="492"/>
        <v>4.717219114348542E-2</v>
      </c>
      <c r="W546" s="50">
        <f t="shared" si="492"/>
        <v>5.6899741232983039E-2</v>
      </c>
      <c r="X546" s="50">
        <f t="shared" si="492"/>
        <v>6.1986738769463187E-2</v>
      </c>
      <c r="Y546" s="50">
        <f t="shared" si="492"/>
        <v>5.7208700429979269E-2</v>
      </c>
      <c r="Z546" s="50">
        <f t="shared" si="492"/>
        <v>4.9339560702577757E-2</v>
      </c>
      <c r="AA546" s="50">
        <f t="shared" si="492"/>
        <v>4.1368944501432053E-2</v>
      </c>
      <c r="AB546" s="50">
        <f t="shared" si="492"/>
        <v>3.5102305329568817E-2</v>
      </c>
      <c r="AC546" s="8">
        <f t="shared" si="490"/>
        <v>1.9999999999999996</v>
      </c>
    </row>
    <row r="547" spans="2:29" x14ac:dyDescent="0.25">
      <c r="B547" s="12"/>
      <c r="C547" s="12" t="s">
        <v>15</v>
      </c>
      <c r="D547" s="12">
        <f>+SUM(D543:D546)</f>
        <v>30</v>
      </c>
      <c r="E547" s="19">
        <f>+SUMPRODUCT(E543:E546,$D543:$D546)</f>
        <v>0.91555763433711912</v>
      </c>
      <c r="F547" s="19">
        <f>+SUMPRODUCT(F543:F546,$D543:$D546)</f>
        <v>0.85966039612387446</v>
      </c>
      <c r="G547" s="19">
        <f t="shared" ref="G547:AB547" si="493">+SUMPRODUCT(G543:G546,$D543:$D546)</f>
        <v>0.82949244577757386</v>
      </c>
      <c r="H547" s="19">
        <f t="shared" si="493"/>
        <v>0.82475949797612158</v>
      </c>
      <c r="I547" s="19">
        <f t="shared" si="493"/>
        <v>0.87441955528043191</v>
      </c>
      <c r="J547" s="19">
        <f t="shared" si="493"/>
        <v>1.0038977005506635</v>
      </c>
      <c r="K547" s="19">
        <f t="shared" si="493"/>
        <v>1.1237579669007152</v>
      </c>
      <c r="L547" s="19">
        <f t="shared" si="493"/>
        <v>1.1737564431620284</v>
      </c>
      <c r="M547" s="19">
        <f t="shared" si="493"/>
        <v>1.2296164723431964</v>
      </c>
      <c r="N547" s="19">
        <f t="shared" si="493"/>
        <v>1.2699193707693648</v>
      </c>
      <c r="O547" s="19">
        <f t="shared" si="493"/>
        <v>1.3256955561123607</v>
      </c>
      <c r="P547" s="19">
        <f t="shared" si="493"/>
        <v>1.3865529748895844</v>
      </c>
      <c r="Q547" s="19">
        <f t="shared" si="493"/>
        <v>1.3699285005698041</v>
      </c>
      <c r="R547" s="19">
        <f t="shared" si="493"/>
        <v>1.3234072662175198</v>
      </c>
      <c r="S547" s="19">
        <f t="shared" si="493"/>
        <v>1.3164103630492991</v>
      </c>
      <c r="T547" s="19">
        <f t="shared" si="493"/>
        <v>1.3383424272344824</v>
      </c>
      <c r="U547" s="19">
        <f t="shared" si="493"/>
        <v>1.3666631426711928</v>
      </c>
      <c r="V547" s="19">
        <f t="shared" si="493"/>
        <v>1.4289543617678304</v>
      </c>
      <c r="W547" s="19">
        <f t="shared" si="493"/>
        <v>1.7034795999064236</v>
      </c>
      <c r="X547" s="19">
        <f t="shared" si="493"/>
        <v>1.8522941708154612</v>
      </c>
      <c r="Y547" s="19">
        <f t="shared" si="493"/>
        <v>1.7193279350840149</v>
      </c>
      <c r="Z547" s="19">
        <f t="shared" si="493"/>
        <v>1.5014640422113186</v>
      </c>
      <c r="AA547" s="19">
        <f t="shared" si="493"/>
        <v>1.2383064825778842</v>
      </c>
      <c r="AB547" s="19">
        <f t="shared" si="493"/>
        <v>1.0243356936717334</v>
      </c>
      <c r="AC547" s="12">
        <f>+SUM(E547:AB547)</f>
        <v>29.999999999999996</v>
      </c>
    </row>
    <row r="548" spans="2:29" x14ac:dyDescent="0.25">
      <c r="B548" s="15">
        <f>+EDATE(B543,1)</f>
        <v>48183</v>
      </c>
      <c r="C548" s="8" t="s">
        <v>45</v>
      </c>
      <c r="D548" s="8">
        <v>21</v>
      </c>
      <c r="E548" s="50">
        <f t="shared" ref="E548:AB548" si="494">+E488</f>
        <v>2.9361257124838391E-2</v>
      </c>
      <c r="F548" s="50">
        <f t="shared" si="494"/>
        <v>2.7692710332229715E-2</v>
      </c>
      <c r="G548" s="50">
        <f t="shared" si="494"/>
        <v>2.6785161397696527E-2</v>
      </c>
      <c r="H548" s="50">
        <f t="shared" si="494"/>
        <v>2.6786989368939883E-2</v>
      </c>
      <c r="I548" s="50">
        <f t="shared" si="494"/>
        <v>2.9135775177511477E-2</v>
      </c>
      <c r="J548" s="50">
        <f t="shared" si="494"/>
        <v>3.4540443856715661E-2</v>
      </c>
      <c r="K548" s="50">
        <f t="shared" si="494"/>
        <v>3.8789035252325646E-2</v>
      </c>
      <c r="L548" s="50">
        <f t="shared" si="494"/>
        <v>3.957865839345593E-2</v>
      </c>
      <c r="M548" s="50">
        <f t="shared" si="494"/>
        <v>4.0957538271781398E-2</v>
      </c>
      <c r="N548" s="50">
        <f t="shared" si="494"/>
        <v>4.2166920044863825E-2</v>
      </c>
      <c r="O548" s="50">
        <f t="shared" si="494"/>
        <v>4.4150374939633218E-2</v>
      </c>
      <c r="P548" s="50">
        <f t="shared" si="494"/>
        <v>4.6294816466469102E-2</v>
      </c>
      <c r="Q548" s="50">
        <f t="shared" si="494"/>
        <v>4.5431875959152102E-2</v>
      </c>
      <c r="R548" s="50">
        <f t="shared" si="494"/>
        <v>4.3879728503346101E-2</v>
      </c>
      <c r="S548" s="50">
        <f t="shared" si="494"/>
        <v>4.4118506624640258E-2</v>
      </c>
      <c r="T548" s="50">
        <f t="shared" si="494"/>
        <v>4.5188432655351718E-2</v>
      </c>
      <c r="U548" s="50">
        <f t="shared" si="494"/>
        <v>4.624302558461979E-2</v>
      </c>
      <c r="V548" s="50">
        <f t="shared" si="494"/>
        <v>4.8247238962955179E-2</v>
      </c>
      <c r="W548" s="50">
        <f t="shared" si="494"/>
        <v>5.7096885328092907E-2</v>
      </c>
      <c r="X548" s="50">
        <f t="shared" si="494"/>
        <v>6.1739938045350239E-2</v>
      </c>
      <c r="Y548" s="50">
        <f t="shared" si="494"/>
        <v>5.7231881517227232E-2</v>
      </c>
      <c r="Z548" s="50">
        <f t="shared" si="494"/>
        <v>5.0129255438435008E-2</v>
      </c>
      <c r="AA548" s="50">
        <f t="shared" si="494"/>
        <v>4.1010488221716553E-2</v>
      </c>
      <c r="AB548" s="50">
        <f t="shared" si="494"/>
        <v>3.34430625326523E-2</v>
      </c>
      <c r="AC548" s="8">
        <f>+SUM(E548:AB548)*D548</f>
        <v>21.000000000000004</v>
      </c>
    </row>
    <row r="549" spans="2:29" x14ac:dyDescent="0.25">
      <c r="B549" s="16"/>
      <c r="C549" s="8" t="s">
        <v>46</v>
      </c>
      <c r="D549" s="8">
        <v>4</v>
      </c>
      <c r="E549" s="50">
        <f t="shared" ref="E549:AB549" si="495">+E489</f>
        <v>3.0659473205105158E-2</v>
      </c>
      <c r="F549" s="50">
        <f t="shared" si="495"/>
        <v>2.8600001140869122E-2</v>
      </c>
      <c r="G549" s="50">
        <f t="shared" si="495"/>
        <v>2.7683858575034276E-2</v>
      </c>
      <c r="H549" s="50">
        <f t="shared" si="495"/>
        <v>2.7537802139610414E-2</v>
      </c>
      <c r="I549" s="50">
        <f t="shared" si="495"/>
        <v>2.8782539770184416E-2</v>
      </c>
      <c r="J549" s="50">
        <f t="shared" si="495"/>
        <v>3.2241585579716119E-2</v>
      </c>
      <c r="K549" s="50">
        <f t="shared" si="495"/>
        <v>3.645312931015221E-2</v>
      </c>
      <c r="L549" s="50">
        <f t="shared" si="495"/>
        <v>3.9012639181609042E-2</v>
      </c>
      <c r="M549" s="50">
        <f t="shared" si="495"/>
        <v>4.1549207589560662E-2</v>
      </c>
      <c r="N549" s="50">
        <f t="shared" si="495"/>
        <v>4.3042516751632572E-2</v>
      </c>
      <c r="O549" s="50">
        <f t="shared" si="495"/>
        <v>4.4973693586955334E-2</v>
      </c>
      <c r="P549" s="50">
        <f t="shared" si="495"/>
        <v>4.6808021710202923E-2</v>
      </c>
      <c r="Q549" s="50">
        <f t="shared" si="495"/>
        <v>4.6383383047344962E-2</v>
      </c>
      <c r="R549" s="50">
        <f t="shared" si="495"/>
        <v>4.4751654806610461E-2</v>
      </c>
      <c r="S549" s="50">
        <f t="shared" si="495"/>
        <v>4.4013077558728637E-2</v>
      </c>
      <c r="T549" s="50">
        <f t="shared" si="495"/>
        <v>4.428856091631931E-2</v>
      </c>
      <c r="U549" s="50">
        <f t="shared" si="495"/>
        <v>4.49735778579251E-2</v>
      </c>
      <c r="V549" s="50">
        <f t="shared" si="495"/>
        <v>4.6933206789217301E-2</v>
      </c>
      <c r="W549" s="50">
        <f t="shared" si="495"/>
        <v>5.6210586428141023E-2</v>
      </c>
      <c r="X549" s="50">
        <f t="shared" si="495"/>
        <v>6.1205656691958259E-2</v>
      </c>
      <c r="Y549" s="50">
        <f t="shared" si="495"/>
        <v>5.7018442088769522E-2</v>
      </c>
      <c r="Z549" s="50">
        <f t="shared" si="495"/>
        <v>4.9896672365740725E-2</v>
      </c>
      <c r="AA549" s="50">
        <f t="shared" si="495"/>
        <v>4.1622868086918119E-2</v>
      </c>
      <c r="AB549" s="50">
        <f t="shared" si="495"/>
        <v>3.5357844821693719E-2</v>
      </c>
      <c r="AC549" s="8">
        <f t="shared" ref="AC549:AC551" si="496">+SUM(E549:AB549)*D549</f>
        <v>3.9999999999999969</v>
      </c>
    </row>
    <row r="550" spans="2:29" x14ac:dyDescent="0.25">
      <c r="B550" s="16"/>
      <c r="C550" s="8" t="s">
        <v>47</v>
      </c>
      <c r="D550" s="8">
        <v>4</v>
      </c>
      <c r="E550" s="50">
        <f t="shared" ref="E550:AB550" si="497">+E490</f>
        <v>3.3281514565353124E-2</v>
      </c>
      <c r="F550" s="50">
        <f t="shared" si="497"/>
        <v>3.1140043873712407E-2</v>
      </c>
      <c r="G550" s="50">
        <f t="shared" si="497"/>
        <v>2.984335106750436E-2</v>
      </c>
      <c r="H550" s="50">
        <f t="shared" si="497"/>
        <v>2.9286927979133532E-2</v>
      </c>
      <c r="I550" s="50">
        <f t="shared" si="497"/>
        <v>2.9138028999542646E-2</v>
      </c>
      <c r="J550" s="50">
        <f t="shared" si="497"/>
        <v>3.0942883559119717E-2</v>
      </c>
      <c r="K550" s="50">
        <f t="shared" si="497"/>
        <v>3.4432484834348992E-2</v>
      </c>
      <c r="L550" s="50">
        <f t="shared" si="497"/>
        <v>3.8305304424032266E-2</v>
      </c>
      <c r="M550" s="50">
        <f t="shared" si="497"/>
        <v>4.1103790742913066E-2</v>
      </c>
      <c r="N550" s="50">
        <f t="shared" si="497"/>
        <v>4.2608444243851212E-2</v>
      </c>
      <c r="O550" s="50">
        <f t="shared" si="497"/>
        <v>4.3914681848814308E-2</v>
      </c>
      <c r="P550" s="50">
        <f t="shared" si="497"/>
        <v>4.5729867165388009E-2</v>
      </c>
      <c r="Q550" s="50">
        <f t="shared" si="497"/>
        <v>4.5741487779353565E-2</v>
      </c>
      <c r="R550" s="50">
        <f t="shared" si="497"/>
        <v>4.4277060725657284E-2</v>
      </c>
      <c r="S550" s="50">
        <f t="shared" si="497"/>
        <v>4.3144199391556254E-2</v>
      </c>
      <c r="T550" s="50">
        <f t="shared" si="497"/>
        <v>4.3279567369281124E-2</v>
      </c>
      <c r="U550" s="50">
        <f t="shared" si="497"/>
        <v>4.4109954506885138E-2</v>
      </c>
      <c r="V550" s="50">
        <f t="shared" si="497"/>
        <v>4.6298728840315946E-2</v>
      </c>
      <c r="W550" s="50">
        <f t="shared" si="497"/>
        <v>5.6176649878816001E-2</v>
      </c>
      <c r="X550" s="50">
        <f t="shared" si="497"/>
        <v>6.2194705000087863E-2</v>
      </c>
      <c r="Y550" s="50">
        <f t="shared" si="497"/>
        <v>5.7928891294023718E-2</v>
      </c>
      <c r="Z550" s="50">
        <f t="shared" si="497"/>
        <v>5.019499221712586E-2</v>
      </c>
      <c r="AA550" s="50">
        <f t="shared" si="497"/>
        <v>4.1853093029906328E-2</v>
      </c>
      <c r="AB550" s="50">
        <f t="shared" si="497"/>
        <v>3.507334666327714E-2</v>
      </c>
      <c r="AC550" s="8">
        <f t="shared" si="496"/>
        <v>3.9999999999999991</v>
      </c>
    </row>
    <row r="551" spans="2:29" x14ac:dyDescent="0.25">
      <c r="B551" s="16"/>
      <c r="C551" s="8" t="s">
        <v>48</v>
      </c>
      <c r="D551" s="8">
        <v>2</v>
      </c>
      <c r="E551" s="50">
        <f t="shared" ref="E551:AB551" si="498">+E491</f>
        <v>3.367503361886829E-2</v>
      </c>
      <c r="F551" s="50">
        <f t="shared" si="498"/>
        <v>3.1245692535415936E-2</v>
      </c>
      <c r="G551" s="50">
        <f t="shared" si="498"/>
        <v>2.9861746203171599E-2</v>
      </c>
      <c r="H551" s="50">
        <f t="shared" si="498"/>
        <v>2.9235019370742008E-2</v>
      </c>
      <c r="I551" s="50">
        <f t="shared" si="498"/>
        <v>3.0186379118294998E-2</v>
      </c>
      <c r="J551" s="50">
        <f t="shared" si="498"/>
        <v>3.3123682717801174E-2</v>
      </c>
      <c r="K551" s="50">
        <f t="shared" si="498"/>
        <v>3.5563630818173868E-2</v>
      </c>
      <c r="L551" s="50">
        <f t="shared" si="498"/>
        <v>3.7375437025807548E-2</v>
      </c>
      <c r="M551" s="50">
        <f t="shared" si="498"/>
        <v>3.9557895894381336E-2</v>
      </c>
      <c r="N551" s="50">
        <f t="shared" si="498"/>
        <v>4.1330002492198488E-2</v>
      </c>
      <c r="O551" s="50">
        <f t="shared" si="498"/>
        <v>4.3273465010057272E-2</v>
      </c>
      <c r="P551" s="50">
        <f t="shared" si="498"/>
        <v>4.5278417057592932E-2</v>
      </c>
      <c r="Q551" s="50">
        <f t="shared" si="498"/>
        <v>4.5765189585786785E-2</v>
      </c>
      <c r="R551" s="50">
        <f t="shared" si="498"/>
        <v>4.421428774797561E-2</v>
      </c>
      <c r="S551" s="50">
        <f t="shared" si="498"/>
        <v>4.3245429527174986E-2</v>
      </c>
      <c r="T551" s="50">
        <f t="shared" si="498"/>
        <v>4.3554999005074702E-2</v>
      </c>
      <c r="U551" s="50">
        <f t="shared" si="498"/>
        <v>4.4435510161992771E-2</v>
      </c>
      <c r="V551" s="50">
        <f t="shared" si="498"/>
        <v>4.717219114348542E-2</v>
      </c>
      <c r="W551" s="50">
        <f t="shared" si="498"/>
        <v>5.6899741232983039E-2</v>
      </c>
      <c r="X551" s="50">
        <f t="shared" si="498"/>
        <v>6.1986738769463187E-2</v>
      </c>
      <c r="Y551" s="50">
        <f t="shared" si="498"/>
        <v>5.7208700429979269E-2</v>
      </c>
      <c r="Z551" s="50">
        <f t="shared" si="498"/>
        <v>4.9339560702577757E-2</v>
      </c>
      <c r="AA551" s="50">
        <f t="shared" si="498"/>
        <v>4.1368944501432053E-2</v>
      </c>
      <c r="AB551" s="50">
        <f t="shared" si="498"/>
        <v>3.5102305329568817E-2</v>
      </c>
      <c r="AC551" s="8">
        <f t="shared" si="496"/>
        <v>1.9999999999999996</v>
      </c>
    </row>
    <row r="552" spans="2:29" x14ac:dyDescent="0.25">
      <c r="B552" s="12"/>
      <c r="C552" s="12" t="s">
        <v>15</v>
      </c>
      <c r="D552" s="12">
        <f>+SUM(D548:D551)</f>
        <v>31</v>
      </c>
      <c r="E552" s="19">
        <f>+SUMPRODUCT(E548:E551,$D548:$D551)</f>
        <v>0.93970041794117598</v>
      </c>
      <c r="F552" s="19">
        <f>+SUMPRODUCT(F548:F551,$D548:$D551)</f>
        <v>0.88299848210598197</v>
      </c>
      <c r="G552" s="19">
        <f t="shared" ref="G552:AB552" si="499">+SUMPRODUCT(G548:G551,$D548:$D551)</f>
        <v>0.85232072032812478</v>
      </c>
      <c r="H552" s="19">
        <f t="shared" si="499"/>
        <v>0.84829573596419738</v>
      </c>
      <c r="I552" s="19">
        <f t="shared" si="499"/>
        <v>0.90390631204323935</v>
      </c>
      <c r="J552" s="19">
        <f t="shared" si="499"/>
        <v>1.0443345629819747</v>
      </c>
      <c r="K552" s="19">
        <f t="shared" si="499"/>
        <v>1.1692394585131909</v>
      </c>
      <c r="L552" s="19">
        <f t="shared" si="499"/>
        <v>1.215174474736755</v>
      </c>
      <c r="M552" s="19">
        <f t="shared" si="499"/>
        <v>1.2698360888260669</v>
      </c>
      <c r="N552" s="19">
        <f t="shared" si="499"/>
        <v>1.3107691699084727</v>
      </c>
      <c r="O552" s="19">
        <f t="shared" si="499"/>
        <v>1.3692583054954905</v>
      </c>
      <c r="P552" s="19">
        <f t="shared" si="499"/>
        <v>1.4328995354134009</v>
      </c>
      <c r="Q552" s="19">
        <f t="shared" si="499"/>
        <v>1.4140992576205618</v>
      </c>
      <c r="R552" s="19">
        <f t="shared" si="499"/>
        <v>1.3660177361952903</v>
      </c>
      <c r="S552" s="19">
        <f t="shared" si="499"/>
        <v>1.3616086059729351</v>
      </c>
      <c r="T552" s="19">
        <f t="shared" si="499"/>
        <v>1.3863395969149375</v>
      </c>
      <c r="U552" s="19">
        <f t="shared" si="499"/>
        <v>1.4163086870602422</v>
      </c>
      <c r="V552" s="19">
        <f t="shared" si="499"/>
        <v>1.4804641430271626</v>
      </c>
      <c r="W552" s="19">
        <f t="shared" si="499"/>
        <v>1.7623830195837451</v>
      </c>
      <c r="X552" s="19">
        <f t="shared" si="499"/>
        <v>1.914113623259466</v>
      </c>
      <c r="Y552" s="19">
        <f t="shared" si="499"/>
        <v>1.7760762462529034</v>
      </c>
      <c r="Z552" s="19">
        <f t="shared" si="499"/>
        <v>1.5517601439437572</v>
      </c>
      <c r="AA552" s="19">
        <f t="shared" si="499"/>
        <v>1.2778619861262095</v>
      </c>
      <c r="AB552" s="19">
        <f t="shared" si="499"/>
        <v>1.0542336897847193</v>
      </c>
      <c r="AC552" s="12">
        <f>+SUM(E552:AB552)</f>
        <v>30.999999999999996</v>
      </c>
    </row>
    <row r="553" spans="2:29" x14ac:dyDescent="0.25">
      <c r="B553" s="15">
        <f>+EDATE(B548,1)</f>
        <v>48214</v>
      </c>
      <c r="C553" s="8" t="s">
        <v>45</v>
      </c>
      <c r="D553" s="8">
        <v>20</v>
      </c>
      <c r="E553" s="50">
        <f t="shared" ref="E553:AB553" si="500">+E493</f>
        <v>2.9361257124838391E-2</v>
      </c>
      <c r="F553" s="50">
        <f t="shared" si="500"/>
        <v>2.7692710332229715E-2</v>
      </c>
      <c r="G553" s="50">
        <f t="shared" si="500"/>
        <v>2.6785161397696527E-2</v>
      </c>
      <c r="H553" s="50">
        <f t="shared" si="500"/>
        <v>2.6786989368939883E-2</v>
      </c>
      <c r="I553" s="50">
        <f t="shared" si="500"/>
        <v>2.9135775177511477E-2</v>
      </c>
      <c r="J553" s="50">
        <f t="shared" si="500"/>
        <v>3.4540443856715661E-2</v>
      </c>
      <c r="K553" s="50">
        <f t="shared" si="500"/>
        <v>3.8789035252325646E-2</v>
      </c>
      <c r="L553" s="50">
        <f t="shared" si="500"/>
        <v>3.957865839345593E-2</v>
      </c>
      <c r="M553" s="50">
        <f t="shared" si="500"/>
        <v>4.0957538271781398E-2</v>
      </c>
      <c r="N553" s="50">
        <f t="shared" si="500"/>
        <v>4.2166920044863825E-2</v>
      </c>
      <c r="O553" s="50">
        <f t="shared" si="500"/>
        <v>4.4150374939633218E-2</v>
      </c>
      <c r="P553" s="50">
        <f t="shared" si="500"/>
        <v>4.6294816466469102E-2</v>
      </c>
      <c r="Q553" s="50">
        <f t="shared" si="500"/>
        <v>4.5431875959152102E-2</v>
      </c>
      <c r="R553" s="50">
        <f t="shared" si="500"/>
        <v>4.3879728503346101E-2</v>
      </c>
      <c r="S553" s="50">
        <f t="shared" si="500"/>
        <v>4.4118506624640258E-2</v>
      </c>
      <c r="T553" s="50">
        <f t="shared" si="500"/>
        <v>4.5188432655351718E-2</v>
      </c>
      <c r="U553" s="50">
        <f t="shared" si="500"/>
        <v>4.624302558461979E-2</v>
      </c>
      <c r="V553" s="50">
        <f t="shared" si="500"/>
        <v>4.8247238962955179E-2</v>
      </c>
      <c r="W553" s="50">
        <f t="shared" si="500"/>
        <v>5.7096885328092907E-2</v>
      </c>
      <c r="X553" s="50">
        <f t="shared" si="500"/>
        <v>6.1739938045350239E-2</v>
      </c>
      <c r="Y553" s="50">
        <f t="shared" si="500"/>
        <v>5.7231881517227232E-2</v>
      </c>
      <c r="Z553" s="50">
        <f t="shared" si="500"/>
        <v>5.0129255438435008E-2</v>
      </c>
      <c r="AA553" s="50">
        <f t="shared" si="500"/>
        <v>4.1010488221716553E-2</v>
      </c>
      <c r="AB553" s="50">
        <f t="shared" si="500"/>
        <v>3.34430625326523E-2</v>
      </c>
      <c r="AC553" s="8">
        <f>+SUM(E553:AB553)*D553</f>
        <v>20.000000000000004</v>
      </c>
    </row>
    <row r="554" spans="2:29" x14ac:dyDescent="0.25">
      <c r="B554" s="16"/>
      <c r="C554" s="8" t="s">
        <v>46</v>
      </c>
      <c r="D554" s="8">
        <v>5</v>
      </c>
      <c r="E554" s="50">
        <f t="shared" ref="E554:AB554" si="501">+E494</f>
        <v>3.0659473205105158E-2</v>
      </c>
      <c r="F554" s="50">
        <f t="shared" si="501"/>
        <v>2.8600001140869122E-2</v>
      </c>
      <c r="G554" s="50">
        <f t="shared" si="501"/>
        <v>2.7683858575034276E-2</v>
      </c>
      <c r="H554" s="50">
        <f t="shared" si="501"/>
        <v>2.7537802139610414E-2</v>
      </c>
      <c r="I554" s="50">
        <f t="shared" si="501"/>
        <v>2.8782539770184416E-2</v>
      </c>
      <c r="J554" s="50">
        <f t="shared" si="501"/>
        <v>3.2241585579716119E-2</v>
      </c>
      <c r="K554" s="50">
        <f t="shared" si="501"/>
        <v>3.645312931015221E-2</v>
      </c>
      <c r="L554" s="50">
        <f t="shared" si="501"/>
        <v>3.9012639181609042E-2</v>
      </c>
      <c r="M554" s="50">
        <f t="shared" si="501"/>
        <v>4.1549207589560662E-2</v>
      </c>
      <c r="N554" s="50">
        <f t="shared" si="501"/>
        <v>4.3042516751632572E-2</v>
      </c>
      <c r="O554" s="50">
        <f t="shared" si="501"/>
        <v>4.4973693586955334E-2</v>
      </c>
      <c r="P554" s="50">
        <f t="shared" si="501"/>
        <v>4.6808021710202923E-2</v>
      </c>
      <c r="Q554" s="50">
        <f t="shared" si="501"/>
        <v>4.6383383047344962E-2</v>
      </c>
      <c r="R554" s="50">
        <f t="shared" si="501"/>
        <v>4.4751654806610461E-2</v>
      </c>
      <c r="S554" s="50">
        <f t="shared" si="501"/>
        <v>4.4013077558728637E-2</v>
      </c>
      <c r="T554" s="50">
        <f t="shared" si="501"/>
        <v>4.428856091631931E-2</v>
      </c>
      <c r="U554" s="50">
        <f t="shared" si="501"/>
        <v>4.49735778579251E-2</v>
      </c>
      <c r="V554" s="50">
        <f t="shared" si="501"/>
        <v>4.6933206789217301E-2</v>
      </c>
      <c r="W554" s="50">
        <f t="shared" si="501"/>
        <v>5.6210586428141023E-2</v>
      </c>
      <c r="X554" s="50">
        <f t="shared" si="501"/>
        <v>6.1205656691958259E-2</v>
      </c>
      <c r="Y554" s="50">
        <f t="shared" si="501"/>
        <v>5.7018442088769522E-2</v>
      </c>
      <c r="Z554" s="50">
        <f t="shared" si="501"/>
        <v>4.9896672365740725E-2</v>
      </c>
      <c r="AA554" s="50">
        <f t="shared" si="501"/>
        <v>4.1622868086918119E-2</v>
      </c>
      <c r="AB554" s="50">
        <f t="shared" si="501"/>
        <v>3.5357844821693719E-2</v>
      </c>
      <c r="AC554" s="8">
        <f t="shared" ref="AC554:AC556" si="502">+SUM(E554:AB554)*D554</f>
        <v>4.9999999999999964</v>
      </c>
    </row>
    <row r="555" spans="2:29" x14ac:dyDescent="0.25">
      <c r="B555" s="16"/>
      <c r="C555" s="8" t="s">
        <v>47</v>
      </c>
      <c r="D555" s="8">
        <v>4</v>
      </c>
      <c r="E555" s="50">
        <f t="shared" ref="E555:AB555" si="503">+E495</f>
        <v>3.3281514565353124E-2</v>
      </c>
      <c r="F555" s="50">
        <f t="shared" si="503"/>
        <v>3.1140043873712407E-2</v>
      </c>
      <c r="G555" s="50">
        <f t="shared" si="503"/>
        <v>2.984335106750436E-2</v>
      </c>
      <c r="H555" s="50">
        <f t="shared" si="503"/>
        <v>2.9286927979133532E-2</v>
      </c>
      <c r="I555" s="50">
        <f t="shared" si="503"/>
        <v>2.9138028999542646E-2</v>
      </c>
      <c r="J555" s="50">
        <f t="shared" si="503"/>
        <v>3.0942883559119717E-2</v>
      </c>
      <c r="K555" s="50">
        <f t="shared" si="503"/>
        <v>3.4432484834348992E-2</v>
      </c>
      <c r="L555" s="50">
        <f t="shared" si="503"/>
        <v>3.8305304424032266E-2</v>
      </c>
      <c r="M555" s="50">
        <f t="shared" si="503"/>
        <v>4.1103790742913066E-2</v>
      </c>
      <c r="N555" s="50">
        <f t="shared" si="503"/>
        <v>4.2608444243851212E-2</v>
      </c>
      <c r="O555" s="50">
        <f t="shared" si="503"/>
        <v>4.3914681848814308E-2</v>
      </c>
      <c r="P555" s="50">
        <f t="shared" si="503"/>
        <v>4.5729867165388009E-2</v>
      </c>
      <c r="Q555" s="50">
        <f t="shared" si="503"/>
        <v>4.5741487779353565E-2</v>
      </c>
      <c r="R555" s="50">
        <f t="shared" si="503"/>
        <v>4.4277060725657284E-2</v>
      </c>
      <c r="S555" s="50">
        <f t="shared" si="503"/>
        <v>4.3144199391556254E-2</v>
      </c>
      <c r="T555" s="50">
        <f t="shared" si="503"/>
        <v>4.3279567369281124E-2</v>
      </c>
      <c r="U555" s="50">
        <f t="shared" si="503"/>
        <v>4.4109954506885138E-2</v>
      </c>
      <c r="V555" s="50">
        <f t="shared" si="503"/>
        <v>4.6298728840315946E-2</v>
      </c>
      <c r="W555" s="50">
        <f t="shared" si="503"/>
        <v>5.6176649878816001E-2</v>
      </c>
      <c r="X555" s="50">
        <f t="shared" si="503"/>
        <v>6.2194705000087863E-2</v>
      </c>
      <c r="Y555" s="50">
        <f t="shared" si="503"/>
        <v>5.7928891294023718E-2</v>
      </c>
      <c r="Z555" s="50">
        <f t="shared" si="503"/>
        <v>5.019499221712586E-2</v>
      </c>
      <c r="AA555" s="50">
        <f t="shared" si="503"/>
        <v>4.1853093029906328E-2</v>
      </c>
      <c r="AB555" s="50">
        <f t="shared" si="503"/>
        <v>3.507334666327714E-2</v>
      </c>
      <c r="AC555" s="8">
        <f t="shared" si="502"/>
        <v>3.9999999999999991</v>
      </c>
    </row>
    <row r="556" spans="2:29" x14ac:dyDescent="0.25">
      <c r="B556" s="16"/>
      <c r="C556" s="8" t="s">
        <v>48</v>
      </c>
      <c r="D556" s="8">
        <v>2</v>
      </c>
      <c r="E556" s="50">
        <f t="shared" ref="E556:AB556" si="504">+E496</f>
        <v>3.367503361886829E-2</v>
      </c>
      <c r="F556" s="50">
        <f t="shared" si="504"/>
        <v>3.1245692535415936E-2</v>
      </c>
      <c r="G556" s="50">
        <f t="shared" si="504"/>
        <v>2.9861746203171599E-2</v>
      </c>
      <c r="H556" s="50">
        <f t="shared" si="504"/>
        <v>2.9235019370742008E-2</v>
      </c>
      <c r="I556" s="50">
        <f t="shared" si="504"/>
        <v>3.0186379118294998E-2</v>
      </c>
      <c r="J556" s="50">
        <f t="shared" si="504"/>
        <v>3.3123682717801174E-2</v>
      </c>
      <c r="K556" s="50">
        <f t="shared" si="504"/>
        <v>3.5563630818173868E-2</v>
      </c>
      <c r="L556" s="50">
        <f t="shared" si="504"/>
        <v>3.7375437025807548E-2</v>
      </c>
      <c r="M556" s="50">
        <f t="shared" si="504"/>
        <v>3.9557895894381336E-2</v>
      </c>
      <c r="N556" s="50">
        <f t="shared" si="504"/>
        <v>4.1330002492198488E-2</v>
      </c>
      <c r="O556" s="50">
        <f t="shared" si="504"/>
        <v>4.3273465010057272E-2</v>
      </c>
      <c r="P556" s="50">
        <f t="shared" si="504"/>
        <v>4.5278417057592932E-2</v>
      </c>
      <c r="Q556" s="50">
        <f t="shared" si="504"/>
        <v>4.5765189585786785E-2</v>
      </c>
      <c r="R556" s="50">
        <f t="shared" si="504"/>
        <v>4.421428774797561E-2</v>
      </c>
      <c r="S556" s="50">
        <f t="shared" si="504"/>
        <v>4.3245429527174986E-2</v>
      </c>
      <c r="T556" s="50">
        <f t="shared" si="504"/>
        <v>4.3554999005074702E-2</v>
      </c>
      <c r="U556" s="50">
        <f t="shared" si="504"/>
        <v>4.4435510161992771E-2</v>
      </c>
      <c r="V556" s="50">
        <f t="shared" si="504"/>
        <v>4.717219114348542E-2</v>
      </c>
      <c r="W556" s="50">
        <f t="shared" si="504"/>
        <v>5.6899741232983039E-2</v>
      </c>
      <c r="X556" s="50">
        <f t="shared" si="504"/>
        <v>6.1986738769463187E-2</v>
      </c>
      <c r="Y556" s="50">
        <f t="shared" si="504"/>
        <v>5.7208700429979269E-2</v>
      </c>
      <c r="Z556" s="50">
        <f t="shared" si="504"/>
        <v>4.9339560702577757E-2</v>
      </c>
      <c r="AA556" s="50">
        <f t="shared" si="504"/>
        <v>4.1368944501432053E-2</v>
      </c>
      <c r="AB556" s="50">
        <f t="shared" si="504"/>
        <v>3.5102305329568817E-2</v>
      </c>
      <c r="AC556" s="8">
        <f t="shared" si="502"/>
        <v>1.9999999999999996</v>
      </c>
    </row>
    <row r="557" spans="2:29" x14ac:dyDescent="0.25">
      <c r="B557" s="12"/>
      <c r="C557" s="12" t="s">
        <v>15</v>
      </c>
      <c r="D557" s="12">
        <f>+SUM(D553:D556)</f>
        <v>31</v>
      </c>
      <c r="E557" s="19">
        <f>+SUMPRODUCT(E553:E556,$D553:$D556)</f>
        <v>0.94099863402144279</v>
      </c>
      <c r="F557" s="19">
        <f>+SUMPRODUCT(F553:F556,$D553:$D556)</f>
        <v>0.88390577291462136</v>
      </c>
      <c r="G557" s="19">
        <f t="shared" ref="G557:AB557" si="505">+SUMPRODUCT(G553:G556,$D553:$D556)</f>
        <v>0.8532194175054626</v>
      </c>
      <c r="H557" s="19">
        <f t="shared" si="505"/>
        <v>0.84904654873486796</v>
      </c>
      <c r="I557" s="19">
        <f t="shared" si="505"/>
        <v>0.90355307663591211</v>
      </c>
      <c r="J557" s="19">
        <f t="shared" si="505"/>
        <v>1.0420357047049751</v>
      </c>
      <c r="K557" s="19">
        <f t="shared" si="505"/>
        <v>1.1669035525710176</v>
      </c>
      <c r="L557" s="19">
        <f t="shared" si="505"/>
        <v>1.2146084555249079</v>
      </c>
      <c r="M557" s="19">
        <f t="shared" si="505"/>
        <v>1.2704277581438459</v>
      </c>
      <c r="N557" s="19">
        <f t="shared" si="505"/>
        <v>1.3116447666152413</v>
      </c>
      <c r="O557" s="19">
        <f t="shared" si="505"/>
        <v>1.3700816241428129</v>
      </c>
      <c r="P557" s="19">
        <f t="shared" si="505"/>
        <v>1.4334127406571346</v>
      </c>
      <c r="Q557" s="19">
        <f t="shared" si="505"/>
        <v>1.4150507647087547</v>
      </c>
      <c r="R557" s="19">
        <f t="shared" si="505"/>
        <v>1.3668896624985547</v>
      </c>
      <c r="S557" s="19">
        <f t="shared" si="505"/>
        <v>1.3615031769070234</v>
      </c>
      <c r="T557" s="19">
        <f t="shared" si="505"/>
        <v>1.385439725175905</v>
      </c>
      <c r="U557" s="19">
        <f t="shared" si="505"/>
        <v>1.4150392393335474</v>
      </c>
      <c r="V557" s="19">
        <f t="shared" si="505"/>
        <v>1.4791501108534248</v>
      </c>
      <c r="W557" s="19">
        <f t="shared" si="505"/>
        <v>1.7614967206837933</v>
      </c>
      <c r="X557" s="19">
        <f t="shared" si="505"/>
        <v>1.9135793419060738</v>
      </c>
      <c r="Y557" s="19">
        <f t="shared" si="505"/>
        <v>1.7758628068244457</v>
      </c>
      <c r="Z557" s="19">
        <f t="shared" si="505"/>
        <v>1.5515275608710626</v>
      </c>
      <c r="AA557" s="19">
        <f t="shared" si="505"/>
        <v>1.2784743659914108</v>
      </c>
      <c r="AB557" s="19">
        <f t="shared" si="505"/>
        <v>1.0561484720737608</v>
      </c>
      <c r="AC557" s="12">
        <f>+SUM(E557:AB557)</f>
        <v>31.000000000000007</v>
      </c>
    </row>
    <row r="558" spans="2:29" x14ac:dyDescent="0.25">
      <c r="B558" s="15">
        <f>+EDATE(B553,1)</f>
        <v>48245</v>
      </c>
      <c r="C558" s="8" t="s">
        <v>45</v>
      </c>
      <c r="D558" s="8">
        <v>20</v>
      </c>
      <c r="E558" s="50">
        <f t="shared" ref="E558:AB558" si="506">+E498</f>
        <v>2.9361257124838391E-2</v>
      </c>
      <c r="F558" s="50">
        <f t="shared" si="506"/>
        <v>2.7692710332229715E-2</v>
      </c>
      <c r="G558" s="50">
        <f t="shared" si="506"/>
        <v>2.6785161397696527E-2</v>
      </c>
      <c r="H558" s="50">
        <f t="shared" si="506"/>
        <v>2.6786989368939883E-2</v>
      </c>
      <c r="I558" s="50">
        <f t="shared" si="506"/>
        <v>2.9135775177511477E-2</v>
      </c>
      <c r="J558" s="50">
        <f t="shared" si="506"/>
        <v>3.4540443856715661E-2</v>
      </c>
      <c r="K558" s="50">
        <f t="shared" si="506"/>
        <v>3.8789035252325646E-2</v>
      </c>
      <c r="L558" s="50">
        <f t="shared" si="506"/>
        <v>3.957865839345593E-2</v>
      </c>
      <c r="M558" s="50">
        <f t="shared" si="506"/>
        <v>4.0957538271781398E-2</v>
      </c>
      <c r="N558" s="50">
        <f t="shared" si="506"/>
        <v>4.2166920044863825E-2</v>
      </c>
      <c r="O558" s="50">
        <f t="shared" si="506"/>
        <v>4.4150374939633218E-2</v>
      </c>
      <c r="P558" s="50">
        <f t="shared" si="506"/>
        <v>4.6294816466469102E-2</v>
      </c>
      <c r="Q558" s="50">
        <f t="shared" si="506"/>
        <v>4.5431875959152102E-2</v>
      </c>
      <c r="R558" s="50">
        <f t="shared" si="506"/>
        <v>4.3879728503346101E-2</v>
      </c>
      <c r="S558" s="50">
        <f t="shared" si="506"/>
        <v>4.4118506624640258E-2</v>
      </c>
      <c r="T558" s="50">
        <f t="shared" si="506"/>
        <v>4.5188432655351718E-2</v>
      </c>
      <c r="U558" s="50">
        <f t="shared" si="506"/>
        <v>4.624302558461979E-2</v>
      </c>
      <c r="V558" s="50">
        <f t="shared" si="506"/>
        <v>4.8247238962955179E-2</v>
      </c>
      <c r="W558" s="50">
        <f t="shared" si="506"/>
        <v>5.7096885328092907E-2</v>
      </c>
      <c r="X558" s="50">
        <f t="shared" si="506"/>
        <v>6.1739938045350239E-2</v>
      </c>
      <c r="Y558" s="50">
        <f t="shared" si="506"/>
        <v>5.7231881517227232E-2</v>
      </c>
      <c r="Z558" s="50">
        <f t="shared" si="506"/>
        <v>5.0129255438435008E-2</v>
      </c>
      <c r="AA558" s="50">
        <f t="shared" si="506"/>
        <v>4.1010488221716553E-2</v>
      </c>
      <c r="AB558" s="50">
        <f t="shared" si="506"/>
        <v>3.34430625326523E-2</v>
      </c>
      <c r="AC558" s="8">
        <f>+SUM(E558:AB558)*D558</f>
        <v>20.000000000000004</v>
      </c>
    </row>
    <row r="559" spans="2:29" x14ac:dyDescent="0.25">
      <c r="B559" s="16"/>
      <c r="C559" s="8" t="s">
        <v>46</v>
      </c>
      <c r="D559" s="8">
        <v>4</v>
      </c>
      <c r="E559" s="50">
        <f t="shared" ref="E559:AB559" si="507">+E499</f>
        <v>3.0659473205105158E-2</v>
      </c>
      <c r="F559" s="50">
        <f t="shared" si="507"/>
        <v>2.8600001140869122E-2</v>
      </c>
      <c r="G559" s="50">
        <f t="shared" si="507"/>
        <v>2.7683858575034276E-2</v>
      </c>
      <c r="H559" s="50">
        <f t="shared" si="507"/>
        <v>2.7537802139610414E-2</v>
      </c>
      <c r="I559" s="50">
        <f t="shared" si="507"/>
        <v>2.8782539770184416E-2</v>
      </c>
      <c r="J559" s="50">
        <f t="shared" si="507"/>
        <v>3.2241585579716119E-2</v>
      </c>
      <c r="K559" s="50">
        <f t="shared" si="507"/>
        <v>3.645312931015221E-2</v>
      </c>
      <c r="L559" s="50">
        <f t="shared" si="507"/>
        <v>3.9012639181609042E-2</v>
      </c>
      <c r="M559" s="50">
        <f t="shared" si="507"/>
        <v>4.1549207589560662E-2</v>
      </c>
      <c r="N559" s="50">
        <f t="shared" si="507"/>
        <v>4.3042516751632572E-2</v>
      </c>
      <c r="O559" s="50">
        <f t="shared" si="507"/>
        <v>4.4973693586955334E-2</v>
      </c>
      <c r="P559" s="50">
        <f t="shared" si="507"/>
        <v>4.6808021710202923E-2</v>
      </c>
      <c r="Q559" s="50">
        <f t="shared" si="507"/>
        <v>4.6383383047344962E-2</v>
      </c>
      <c r="R559" s="50">
        <f t="shared" si="507"/>
        <v>4.4751654806610461E-2</v>
      </c>
      <c r="S559" s="50">
        <f t="shared" si="507"/>
        <v>4.4013077558728637E-2</v>
      </c>
      <c r="T559" s="50">
        <f t="shared" si="507"/>
        <v>4.428856091631931E-2</v>
      </c>
      <c r="U559" s="50">
        <f t="shared" si="507"/>
        <v>4.49735778579251E-2</v>
      </c>
      <c r="V559" s="50">
        <f t="shared" si="507"/>
        <v>4.6933206789217301E-2</v>
      </c>
      <c r="W559" s="50">
        <f t="shared" si="507"/>
        <v>5.6210586428141023E-2</v>
      </c>
      <c r="X559" s="50">
        <f t="shared" si="507"/>
        <v>6.1205656691958259E-2</v>
      </c>
      <c r="Y559" s="50">
        <f t="shared" si="507"/>
        <v>5.7018442088769522E-2</v>
      </c>
      <c r="Z559" s="50">
        <f t="shared" si="507"/>
        <v>4.9896672365740725E-2</v>
      </c>
      <c r="AA559" s="50">
        <f t="shared" si="507"/>
        <v>4.1622868086918119E-2</v>
      </c>
      <c r="AB559" s="50">
        <f t="shared" si="507"/>
        <v>3.5357844821693719E-2</v>
      </c>
      <c r="AC559" s="8">
        <f t="shared" ref="AC559:AC561" si="508">+SUM(E559:AB559)*D559</f>
        <v>3.9999999999999969</v>
      </c>
    </row>
    <row r="560" spans="2:29" x14ac:dyDescent="0.25">
      <c r="B560" s="16"/>
      <c r="C560" s="8" t="s">
        <v>47</v>
      </c>
      <c r="D560" s="8">
        <v>5</v>
      </c>
      <c r="E560" s="50">
        <f t="shared" ref="E560:AB560" si="509">+E500</f>
        <v>3.3281514565353124E-2</v>
      </c>
      <c r="F560" s="50">
        <f t="shared" si="509"/>
        <v>3.1140043873712407E-2</v>
      </c>
      <c r="G560" s="50">
        <f t="shared" si="509"/>
        <v>2.984335106750436E-2</v>
      </c>
      <c r="H560" s="50">
        <f t="shared" si="509"/>
        <v>2.9286927979133532E-2</v>
      </c>
      <c r="I560" s="50">
        <f t="shared" si="509"/>
        <v>2.9138028999542646E-2</v>
      </c>
      <c r="J560" s="50">
        <f t="shared" si="509"/>
        <v>3.0942883559119717E-2</v>
      </c>
      <c r="K560" s="50">
        <f t="shared" si="509"/>
        <v>3.4432484834348992E-2</v>
      </c>
      <c r="L560" s="50">
        <f t="shared" si="509"/>
        <v>3.8305304424032266E-2</v>
      </c>
      <c r="M560" s="50">
        <f t="shared" si="509"/>
        <v>4.1103790742913066E-2</v>
      </c>
      <c r="N560" s="50">
        <f t="shared" si="509"/>
        <v>4.2608444243851212E-2</v>
      </c>
      <c r="O560" s="50">
        <f t="shared" si="509"/>
        <v>4.3914681848814308E-2</v>
      </c>
      <c r="P560" s="50">
        <f t="shared" si="509"/>
        <v>4.5729867165388009E-2</v>
      </c>
      <c r="Q560" s="50">
        <f t="shared" si="509"/>
        <v>4.5741487779353565E-2</v>
      </c>
      <c r="R560" s="50">
        <f t="shared" si="509"/>
        <v>4.4277060725657284E-2</v>
      </c>
      <c r="S560" s="50">
        <f t="shared" si="509"/>
        <v>4.3144199391556254E-2</v>
      </c>
      <c r="T560" s="50">
        <f t="shared" si="509"/>
        <v>4.3279567369281124E-2</v>
      </c>
      <c r="U560" s="50">
        <f t="shared" si="509"/>
        <v>4.4109954506885138E-2</v>
      </c>
      <c r="V560" s="50">
        <f t="shared" si="509"/>
        <v>4.6298728840315946E-2</v>
      </c>
      <c r="W560" s="50">
        <f t="shared" si="509"/>
        <v>5.6176649878816001E-2</v>
      </c>
      <c r="X560" s="50">
        <f t="shared" si="509"/>
        <v>6.2194705000087863E-2</v>
      </c>
      <c r="Y560" s="50">
        <f t="shared" si="509"/>
        <v>5.7928891294023718E-2</v>
      </c>
      <c r="Z560" s="50">
        <f t="shared" si="509"/>
        <v>5.019499221712586E-2</v>
      </c>
      <c r="AA560" s="50">
        <f t="shared" si="509"/>
        <v>4.1853093029906328E-2</v>
      </c>
      <c r="AB560" s="50">
        <f t="shared" si="509"/>
        <v>3.507334666327714E-2</v>
      </c>
      <c r="AC560" s="8">
        <f t="shared" si="508"/>
        <v>4.9999999999999991</v>
      </c>
    </row>
    <row r="561" spans="2:29" x14ac:dyDescent="0.25">
      <c r="B561" s="16"/>
      <c r="C561" s="8" t="s">
        <v>48</v>
      </c>
      <c r="D561" s="8">
        <v>0</v>
      </c>
      <c r="E561" s="50">
        <f t="shared" ref="E561:AB561" si="510">+E501</f>
        <v>3.367503361886829E-2</v>
      </c>
      <c r="F561" s="50">
        <f t="shared" si="510"/>
        <v>3.1245692535415936E-2</v>
      </c>
      <c r="G561" s="50">
        <f t="shared" si="510"/>
        <v>2.9861746203171599E-2</v>
      </c>
      <c r="H561" s="50">
        <f t="shared" si="510"/>
        <v>2.9235019370742008E-2</v>
      </c>
      <c r="I561" s="50">
        <f t="shared" si="510"/>
        <v>3.0186379118294998E-2</v>
      </c>
      <c r="J561" s="50">
        <f t="shared" si="510"/>
        <v>3.3123682717801174E-2</v>
      </c>
      <c r="K561" s="50">
        <f t="shared" si="510"/>
        <v>3.5563630818173868E-2</v>
      </c>
      <c r="L561" s="50">
        <f t="shared" si="510"/>
        <v>3.7375437025807548E-2</v>
      </c>
      <c r="M561" s="50">
        <f t="shared" si="510"/>
        <v>3.9557895894381336E-2</v>
      </c>
      <c r="N561" s="50">
        <f t="shared" si="510"/>
        <v>4.1330002492198488E-2</v>
      </c>
      <c r="O561" s="50">
        <f t="shared" si="510"/>
        <v>4.3273465010057272E-2</v>
      </c>
      <c r="P561" s="50">
        <f t="shared" si="510"/>
        <v>4.5278417057592932E-2</v>
      </c>
      <c r="Q561" s="50">
        <f t="shared" si="510"/>
        <v>4.5765189585786785E-2</v>
      </c>
      <c r="R561" s="50">
        <f t="shared" si="510"/>
        <v>4.421428774797561E-2</v>
      </c>
      <c r="S561" s="50">
        <f t="shared" si="510"/>
        <v>4.3245429527174986E-2</v>
      </c>
      <c r="T561" s="50">
        <f t="shared" si="510"/>
        <v>4.3554999005074702E-2</v>
      </c>
      <c r="U561" s="50">
        <f t="shared" si="510"/>
        <v>4.4435510161992771E-2</v>
      </c>
      <c r="V561" s="50">
        <f t="shared" si="510"/>
        <v>4.717219114348542E-2</v>
      </c>
      <c r="W561" s="50">
        <f t="shared" si="510"/>
        <v>5.6899741232983039E-2</v>
      </c>
      <c r="X561" s="50">
        <f t="shared" si="510"/>
        <v>6.1986738769463187E-2</v>
      </c>
      <c r="Y561" s="50">
        <f t="shared" si="510"/>
        <v>5.7208700429979269E-2</v>
      </c>
      <c r="Z561" s="50">
        <f t="shared" si="510"/>
        <v>4.9339560702577757E-2</v>
      </c>
      <c r="AA561" s="50">
        <f t="shared" si="510"/>
        <v>4.1368944501432053E-2</v>
      </c>
      <c r="AB561" s="50">
        <f t="shared" si="510"/>
        <v>3.5102305329568817E-2</v>
      </c>
      <c r="AC561" s="8">
        <f t="shared" si="508"/>
        <v>0</v>
      </c>
    </row>
    <row r="562" spans="2:29" x14ac:dyDescent="0.25">
      <c r="B562" s="12"/>
      <c r="C562" s="12" t="s">
        <v>15</v>
      </c>
      <c r="D562" s="12">
        <f>+SUM(D558:D561)</f>
        <v>29</v>
      </c>
      <c r="E562" s="19">
        <f>+SUMPRODUCT(E558:E561,$D558:$D561)</f>
        <v>0.87627060814395397</v>
      </c>
      <c r="F562" s="19">
        <f>+SUMPRODUCT(F558:F561,$D558:$D561)</f>
        <v>0.82395443057663276</v>
      </c>
      <c r="G562" s="19">
        <f t="shared" ref="G562:AB562" si="511">+SUMPRODUCT(G558:G561,$D558:$D561)</f>
        <v>0.79565541759158942</v>
      </c>
      <c r="H562" s="19">
        <f t="shared" si="511"/>
        <v>0.79232563583290694</v>
      </c>
      <c r="I562" s="19">
        <f t="shared" si="511"/>
        <v>0.84353580762868041</v>
      </c>
      <c r="J562" s="19">
        <f t="shared" si="511"/>
        <v>0.97448963724877635</v>
      </c>
      <c r="K562" s="19">
        <f t="shared" si="511"/>
        <v>1.0937556464588667</v>
      </c>
      <c r="L562" s="19">
        <f t="shared" si="511"/>
        <v>1.1391502467157162</v>
      </c>
      <c r="M562" s="19">
        <f t="shared" si="511"/>
        <v>1.1908665495084358</v>
      </c>
      <c r="N562" s="19">
        <f t="shared" si="511"/>
        <v>1.2285506891230629</v>
      </c>
      <c r="O562" s="19">
        <f t="shared" si="511"/>
        <v>1.2824756823845573</v>
      </c>
      <c r="P562" s="19">
        <f t="shared" si="511"/>
        <v>1.3417777519971339</v>
      </c>
      <c r="Q562" s="19">
        <f t="shared" si="511"/>
        <v>1.3228784902691897</v>
      </c>
      <c r="R562" s="19">
        <f t="shared" si="511"/>
        <v>1.2779864929216502</v>
      </c>
      <c r="S562" s="19">
        <f t="shared" si="511"/>
        <v>1.2741434396855011</v>
      </c>
      <c r="T562" s="19">
        <f t="shared" si="511"/>
        <v>1.2973207336187174</v>
      </c>
      <c r="U562" s="19">
        <f t="shared" si="511"/>
        <v>1.3253045956585219</v>
      </c>
      <c r="V562" s="19">
        <f t="shared" si="511"/>
        <v>1.3841712506175525</v>
      </c>
      <c r="W562" s="19">
        <f t="shared" si="511"/>
        <v>1.6476633016685023</v>
      </c>
      <c r="X562" s="19">
        <f t="shared" si="511"/>
        <v>1.7905949126752772</v>
      </c>
      <c r="Y562" s="19">
        <f t="shared" si="511"/>
        <v>1.6623558551697415</v>
      </c>
      <c r="Z562" s="19">
        <f t="shared" si="511"/>
        <v>1.4531467593172924</v>
      </c>
      <c r="AA562" s="19">
        <f t="shared" si="511"/>
        <v>1.1959667019315352</v>
      </c>
      <c r="AB562" s="19">
        <f t="shared" si="511"/>
        <v>0.98565936325620651</v>
      </c>
      <c r="AC562" s="12">
        <f>+SUM(E562:AB562)</f>
        <v>29.000000000000004</v>
      </c>
    </row>
    <row r="563" spans="2:29" x14ac:dyDescent="0.25">
      <c r="B563" s="15">
        <f>+EDATE(B558,1)</f>
        <v>48274</v>
      </c>
      <c r="C563" s="8" t="s">
        <v>45</v>
      </c>
      <c r="D563" s="8">
        <v>20</v>
      </c>
      <c r="E563" s="50">
        <f t="shared" ref="E563:AB563" si="512">+E503</f>
        <v>2.9361257124838391E-2</v>
      </c>
      <c r="F563" s="50">
        <f t="shared" si="512"/>
        <v>2.7692710332229715E-2</v>
      </c>
      <c r="G563" s="50">
        <f t="shared" si="512"/>
        <v>2.6785161397696527E-2</v>
      </c>
      <c r="H563" s="50">
        <f t="shared" si="512"/>
        <v>2.6786989368939883E-2</v>
      </c>
      <c r="I563" s="50">
        <f t="shared" si="512"/>
        <v>2.9135775177511477E-2</v>
      </c>
      <c r="J563" s="50">
        <f t="shared" si="512"/>
        <v>3.4540443856715661E-2</v>
      </c>
      <c r="K563" s="50">
        <f t="shared" si="512"/>
        <v>3.8789035252325646E-2</v>
      </c>
      <c r="L563" s="50">
        <f t="shared" si="512"/>
        <v>3.957865839345593E-2</v>
      </c>
      <c r="M563" s="50">
        <f t="shared" si="512"/>
        <v>4.0957538271781398E-2</v>
      </c>
      <c r="N563" s="50">
        <f t="shared" si="512"/>
        <v>4.2166920044863825E-2</v>
      </c>
      <c r="O563" s="50">
        <f t="shared" si="512"/>
        <v>4.4150374939633218E-2</v>
      </c>
      <c r="P563" s="50">
        <f t="shared" si="512"/>
        <v>4.6294816466469102E-2</v>
      </c>
      <c r="Q563" s="50">
        <f t="shared" si="512"/>
        <v>4.5431875959152102E-2</v>
      </c>
      <c r="R563" s="50">
        <f t="shared" si="512"/>
        <v>4.3879728503346101E-2</v>
      </c>
      <c r="S563" s="50">
        <f t="shared" si="512"/>
        <v>4.4118506624640258E-2</v>
      </c>
      <c r="T563" s="50">
        <f t="shared" si="512"/>
        <v>4.5188432655351718E-2</v>
      </c>
      <c r="U563" s="50">
        <f t="shared" si="512"/>
        <v>4.624302558461979E-2</v>
      </c>
      <c r="V563" s="50">
        <f t="shared" si="512"/>
        <v>4.8247238962955179E-2</v>
      </c>
      <c r="W563" s="50">
        <f t="shared" si="512"/>
        <v>5.7096885328092907E-2</v>
      </c>
      <c r="X563" s="50">
        <f t="shared" si="512"/>
        <v>6.1739938045350239E-2</v>
      </c>
      <c r="Y563" s="50">
        <f t="shared" si="512"/>
        <v>5.7231881517227232E-2</v>
      </c>
      <c r="Z563" s="50">
        <f t="shared" si="512"/>
        <v>5.0129255438435008E-2</v>
      </c>
      <c r="AA563" s="50">
        <f t="shared" si="512"/>
        <v>4.1010488221716553E-2</v>
      </c>
      <c r="AB563" s="50">
        <f t="shared" si="512"/>
        <v>3.34430625326523E-2</v>
      </c>
      <c r="AC563" s="8">
        <f>+SUM(E563:AB563)*D563</f>
        <v>20.000000000000004</v>
      </c>
    </row>
    <row r="564" spans="2:29" x14ac:dyDescent="0.25">
      <c r="B564" s="16"/>
      <c r="C564" s="8" t="s">
        <v>46</v>
      </c>
      <c r="D564" s="8">
        <v>5</v>
      </c>
      <c r="E564" s="50">
        <f t="shared" ref="E564:AB564" si="513">+E504</f>
        <v>3.0659473205105158E-2</v>
      </c>
      <c r="F564" s="50">
        <f t="shared" si="513"/>
        <v>2.8600001140869122E-2</v>
      </c>
      <c r="G564" s="50">
        <f t="shared" si="513"/>
        <v>2.7683858575034276E-2</v>
      </c>
      <c r="H564" s="50">
        <f t="shared" si="513"/>
        <v>2.7537802139610414E-2</v>
      </c>
      <c r="I564" s="50">
        <f t="shared" si="513"/>
        <v>2.8782539770184416E-2</v>
      </c>
      <c r="J564" s="50">
        <f t="shared" si="513"/>
        <v>3.2241585579716119E-2</v>
      </c>
      <c r="K564" s="50">
        <f t="shared" si="513"/>
        <v>3.645312931015221E-2</v>
      </c>
      <c r="L564" s="50">
        <f t="shared" si="513"/>
        <v>3.9012639181609042E-2</v>
      </c>
      <c r="M564" s="50">
        <f t="shared" si="513"/>
        <v>4.1549207589560662E-2</v>
      </c>
      <c r="N564" s="50">
        <f t="shared" si="513"/>
        <v>4.3042516751632572E-2</v>
      </c>
      <c r="O564" s="50">
        <f t="shared" si="513"/>
        <v>4.4973693586955334E-2</v>
      </c>
      <c r="P564" s="50">
        <f t="shared" si="513"/>
        <v>4.6808021710202923E-2</v>
      </c>
      <c r="Q564" s="50">
        <f t="shared" si="513"/>
        <v>4.6383383047344962E-2</v>
      </c>
      <c r="R564" s="50">
        <f t="shared" si="513"/>
        <v>4.4751654806610461E-2</v>
      </c>
      <c r="S564" s="50">
        <f t="shared" si="513"/>
        <v>4.4013077558728637E-2</v>
      </c>
      <c r="T564" s="50">
        <f t="shared" si="513"/>
        <v>4.428856091631931E-2</v>
      </c>
      <c r="U564" s="50">
        <f t="shared" si="513"/>
        <v>4.49735778579251E-2</v>
      </c>
      <c r="V564" s="50">
        <f t="shared" si="513"/>
        <v>4.6933206789217301E-2</v>
      </c>
      <c r="W564" s="50">
        <f t="shared" si="513"/>
        <v>5.6210586428141023E-2</v>
      </c>
      <c r="X564" s="50">
        <f t="shared" si="513"/>
        <v>6.1205656691958259E-2</v>
      </c>
      <c r="Y564" s="50">
        <f t="shared" si="513"/>
        <v>5.7018442088769522E-2</v>
      </c>
      <c r="Z564" s="50">
        <f t="shared" si="513"/>
        <v>4.9896672365740725E-2</v>
      </c>
      <c r="AA564" s="50">
        <f t="shared" si="513"/>
        <v>4.1622868086918119E-2</v>
      </c>
      <c r="AB564" s="50">
        <f t="shared" si="513"/>
        <v>3.5357844821693719E-2</v>
      </c>
      <c r="AC564" s="8">
        <f t="shared" ref="AC564:AC566" si="514">+SUM(E564:AB564)*D564</f>
        <v>4.9999999999999964</v>
      </c>
    </row>
    <row r="565" spans="2:29" x14ac:dyDescent="0.25">
      <c r="B565" s="16"/>
      <c r="C565" s="8" t="s">
        <v>47</v>
      </c>
      <c r="D565" s="8">
        <v>5</v>
      </c>
      <c r="E565" s="50">
        <f t="shared" ref="E565:AB565" si="515">+E505</f>
        <v>3.3281514565353124E-2</v>
      </c>
      <c r="F565" s="50">
        <f t="shared" si="515"/>
        <v>3.1140043873712407E-2</v>
      </c>
      <c r="G565" s="50">
        <f t="shared" si="515"/>
        <v>2.984335106750436E-2</v>
      </c>
      <c r="H565" s="50">
        <f t="shared" si="515"/>
        <v>2.9286927979133532E-2</v>
      </c>
      <c r="I565" s="50">
        <f t="shared" si="515"/>
        <v>2.9138028999542646E-2</v>
      </c>
      <c r="J565" s="50">
        <f t="shared" si="515"/>
        <v>3.0942883559119717E-2</v>
      </c>
      <c r="K565" s="50">
        <f t="shared" si="515"/>
        <v>3.4432484834348992E-2</v>
      </c>
      <c r="L565" s="50">
        <f t="shared" si="515"/>
        <v>3.8305304424032266E-2</v>
      </c>
      <c r="M565" s="50">
        <f t="shared" si="515"/>
        <v>4.1103790742913066E-2</v>
      </c>
      <c r="N565" s="50">
        <f t="shared" si="515"/>
        <v>4.2608444243851212E-2</v>
      </c>
      <c r="O565" s="50">
        <f t="shared" si="515"/>
        <v>4.3914681848814308E-2</v>
      </c>
      <c r="P565" s="50">
        <f t="shared" si="515"/>
        <v>4.5729867165388009E-2</v>
      </c>
      <c r="Q565" s="50">
        <f t="shared" si="515"/>
        <v>4.5741487779353565E-2</v>
      </c>
      <c r="R565" s="50">
        <f t="shared" si="515"/>
        <v>4.4277060725657284E-2</v>
      </c>
      <c r="S565" s="50">
        <f t="shared" si="515"/>
        <v>4.3144199391556254E-2</v>
      </c>
      <c r="T565" s="50">
        <f t="shared" si="515"/>
        <v>4.3279567369281124E-2</v>
      </c>
      <c r="U565" s="50">
        <f t="shared" si="515"/>
        <v>4.4109954506885138E-2</v>
      </c>
      <c r="V565" s="50">
        <f t="shared" si="515"/>
        <v>4.6298728840315946E-2</v>
      </c>
      <c r="W565" s="50">
        <f t="shared" si="515"/>
        <v>5.6176649878816001E-2</v>
      </c>
      <c r="X565" s="50">
        <f t="shared" si="515"/>
        <v>6.2194705000087863E-2</v>
      </c>
      <c r="Y565" s="50">
        <f t="shared" si="515"/>
        <v>5.7928891294023718E-2</v>
      </c>
      <c r="Z565" s="50">
        <f t="shared" si="515"/>
        <v>5.019499221712586E-2</v>
      </c>
      <c r="AA565" s="50">
        <f t="shared" si="515"/>
        <v>4.1853093029906328E-2</v>
      </c>
      <c r="AB565" s="50">
        <f t="shared" si="515"/>
        <v>3.507334666327714E-2</v>
      </c>
      <c r="AC565" s="8">
        <f t="shared" si="514"/>
        <v>4.9999999999999991</v>
      </c>
    </row>
    <row r="566" spans="2:29" x14ac:dyDescent="0.25">
      <c r="B566" s="16"/>
      <c r="C566" s="8" t="s">
        <v>48</v>
      </c>
      <c r="D566" s="8">
        <v>1</v>
      </c>
      <c r="E566" s="50">
        <f t="shared" ref="E566:AB566" si="516">+E506</f>
        <v>3.367503361886829E-2</v>
      </c>
      <c r="F566" s="50">
        <f t="shared" si="516"/>
        <v>3.1245692535415936E-2</v>
      </c>
      <c r="G566" s="50">
        <f t="shared" si="516"/>
        <v>2.9861746203171599E-2</v>
      </c>
      <c r="H566" s="50">
        <f t="shared" si="516"/>
        <v>2.9235019370742008E-2</v>
      </c>
      <c r="I566" s="50">
        <f t="shared" si="516"/>
        <v>3.0186379118294998E-2</v>
      </c>
      <c r="J566" s="50">
        <f t="shared" si="516"/>
        <v>3.3123682717801174E-2</v>
      </c>
      <c r="K566" s="50">
        <f t="shared" si="516"/>
        <v>3.5563630818173868E-2</v>
      </c>
      <c r="L566" s="50">
        <f t="shared" si="516"/>
        <v>3.7375437025807548E-2</v>
      </c>
      <c r="M566" s="50">
        <f t="shared" si="516"/>
        <v>3.9557895894381336E-2</v>
      </c>
      <c r="N566" s="50">
        <f t="shared" si="516"/>
        <v>4.1330002492198488E-2</v>
      </c>
      <c r="O566" s="50">
        <f t="shared" si="516"/>
        <v>4.3273465010057272E-2</v>
      </c>
      <c r="P566" s="50">
        <f t="shared" si="516"/>
        <v>4.5278417057592932E-2</v>
      </c>
      <c r="Q566" s="50">
        <f t="shared" si="516"/>
        <v>4.5765189585786785E-2</v>
      </c>
      <c r="R566" s="50">
        <f t="shared" si="516"/>
        <v>4.421428774797561E-2</v>
      </c>
      <c r="S566" s="50">
        <f t="shared" si="516"/>
        <v>4.3245429527174986E-2</v>
      </c>
      <c r="T566" s="50">
        <f t="shared" si="516"/>
        <v>4.3554999005074702E-2</v>
      </c>
      <c r="U566" s="50">
        <f t="shared" si="516"/>
        <v>4.4435510161992771E-2</v>
      </c>
      <c r="V566" s="50">
        <f t="shared" si="516"/>
        <v>4.717219114348542E-2</v>
      </c>
      <c r="W566" s="50">
        <f t="shared" si="516"/>
        <v>5.6899741232983039E-2</v>
      </c>
      <c r="X566" s="50">
        <f t="shared" si="516"/>
        <v>6.1986738769463187E-2</v>
      </c>
      <c r="Y566" s="50">
        <f t="shared" si="516"/>
        <v>5.7208700429979269E-2</v>
      </c>
      <c r="Z566" s="50">
        <f t="shared" si="516"/>
        <v>4.9339560702577757E-2</v>
      </c>
      <c r="AA566" s="50">
        <f t="shared" si="516"/>
        <v>4.1368944501432053E-2</v>
      </c>
      <c r="AB566" s="50">
        <f t="shared" si="516"/>
        <v>3.5102305329568817E-2</v>
      </c>
      <c r="AC566" s="8">
        <f t="shared" si="514"/>
        <v>0.99999999999999978</v>
      </c>
    </row>
    <row r="567" spans="2:29" x14ac:dyDescent="0.25">
      <c r="B567" s="12"/>
      <c r="C567" s="12" t="s">
        <v>15</v>
      </c>
      <c r="D567" s="12">
        <f>+SUM(D563:D566)</f>
        <v>31</v>
      </c>
      <c r="E567" s="19">
        <f>+SUMPRODUCT(E563:E566,$D563:$D566)</f>
        <v>0.94060511496792754</v>
      </c>
      <c r="F567" s="19">
        <f>+SUMPRODUCT(F563:F566,$D563:$D566)</f>
        <v>0.88380012425291787</v>
      </c>
      <c r="G567" s="19">
        <f t="shared" ref="G567:AB567" si="517">+SUMPRODUCT(G563:G566,$D563:$D566)</f>
        <v>0.85320102236979534</v>
      </c>
      <c r="H567" s="19">
        <f t="shared" si="517"/>
        <v>0.84909845734325939</v>
      </c>
      <c r="I567" s="19">
        <f t="shared" si="517"/>
        <v>0.90250472651715985</v>
      </c>
      <c r="J567" s="19">
        <f t="shared" si="517"/>
        <v>1.0398549055462936</v>
      </c>
      <c r="K567" s="19">
        <f t="shared" si="517"/>
        <v>1.1657724065871928</v>
      </c>
      <c r="L567" s="19">
        <f t="shared" si="517"/>
        <v>1.2155383229231327</v>
      </c>
      <c r="M567" s="19">
        <f t="shared" si="517"/>
        <v>1.271973652992378</v>
      </c>
      <c r="N567" s="19">
        <f t="shared" si="517"/>
        <v>1.3129232083668938</v>
      </c>
      <c r="O567" s="19">
        <f t="shared" si="517"/>
        <v>1.3707228409815699</v>
      </c>
      <c r="P567" s="19">
        <f t="shared" si="517"/>
        <v>1.4338641907649297</v>
      </c>
      <c r="Q567" s="19">
        <f t="shared" si="517"/>
        <v>1.4150270629023214</v>
      </c>
      <c r="R567" s="19">
        <f t="shared" si="517"/>
        <v>1.3669524354762363</v>
      </c>
      <c r="S567" s="19">
        <f t="shared" si="517"/>
        <v>1.3614019467714047</v>
      </c>
      <c r="T567" s="19">
        <f t="shared" si="517"/>
        <v>1.3851642935401114</v>
      </c>
      <c r="U567" s="19">
        <f t="shared" si="517"/>
        <v>1.4147136836784397</v>
      </c>
      <c r="V567" s="19">
        <f t="shared" si="517"/>
        <v>1.4782766485502554</v>
      </c>
      <c r="W567" s="19">
        <f t="shared" si="517"/>
        <v>1.7607736293296263</v>
      </c>
      <c r="X567" s="19">
        <f t="shared" si="517"/>
        <v>1.9137873081366987</v>
      </c>
      <c r="Y567" s="19">
        <f t="shared" si="517"/>
        <v>1.7765829976884902</v>
      </c>
      <c r="Z567" s="19">
        <f t="shared" si="517"/>
        <v>1.5523829923856107</v>
      </c>
      <c r="AA567" s="19">
        <f t="shared" si="517"/>
        <v>1.2789585145198852</v>
      </c>
      <c r="AB567" s="19">
        <f t="shared" si="517"/>
        <v>1.0561195134074692</v>
      </c>
      <c r="AC567" s="12">
        <f>+SUM(E567:AB567)</f>
        <v>30.999999999999996</v>
      </c>
    </row>
    <row r="568" spans="2:29" x14ac:dyDescent="0.25">
      <c r="B568" s="15">
        <f>+EDATE(B563,1)</f>
        <v>48305</v>
      </c>
      <c r="C568" s="8" t="s">
        <v>45</v>
      </c>
      <c r="D568" s="8">
        <v>22</v>
      </c>
      <c r="E568" s="50">
        <f t="shared" ref="E568:AB568" si="518">+E508</f>
        <v>2.9361257124838391E-2</v>
      </c>
      <c r="F568" s="50">
        <f t="shared" si="518"/>
        <v>2.7692710332229715E-2</v>
      </c>
      <c r="G568" s="50">
        <f t="shared" si="518"/>
        <v>2.6785161397696527E-2</v>
      </c>
      <c r="H568" s="50">
        <f t="shared" si="518"/>
        <v>2.6786989368939883E-2</v>
      </c>
      <c r="I568" s="50">
        <f t="shared" si="518"/>
        <v>2.9135775177511477E-2</v>
      </c>
      <c r="J568" s="50">
        <f t="shared" si="518"/>
        <v>3.4540443856715661E-2</v>
      </c>
      <c r="K568" s="50">
        <f t="shared" si="518"/>
        <v>3.8789035252325646E-2</v>
      </c>
      <c r="L568" s="50">
        <f t="shared" si="518"/>
        <v>3.957865839345593E-2</v>
      </c>
      <c r="M568" s="50">
        <f t="shared" si="518"/>
        <v>4.0957538271781398E-2</v>
      </c>
      <c r="N568" s="50">
        <f t="shared" si="518"/>
        <v>4.2166920044863825E-2</v>
      </c>
      <c r="O568" s="50">
        <f t="shared" si="518"/>
        <v>4.4150374939633218E-2</v>
      </c>
      <c r="P568" s="50">
        <f t="shared" si="518"/>
        <v>4.6294816466469102E-2</v>
      </c>
      <c r="Q568" s="50">
        <f t="shared" si="518"/>
        <v>4.5431875959152102E-2</v>
      </c>
      <c r="R568" s="50">
        <f t="shared" si="518"/>
        <v>4.3879728503346101E-2</v>
      </c>
      <c r="S568" s="50">
        <f t="shared" si="518"/>
        <v>4.4118506624640258E-2</v>
      </c>
      <c r="T568" s="50">
        <f t="shared" si="518"/>
        <v>4.5188432655351718E-2</v>
      </c>
      <c r="U568" s="50">
        <f t="shared" si="518"/>
        <v>4.624302558461979E-2</v>
      </c>
      <c r="V568" s="50">
        <f t="shared" si="518"/>
        <v>4.8247238962955179E-2</v>
      </c>
      <c r="W568" s="50">
        <f t="shared" si="518"/>
        <v>5.7096885328092907E-2</v>
      </c>
      <c r="X568" s="50">
        <f t="shared" si="518"/>
        <v>6.1739938045350239E-2</v>
      </c>
      <c r="Y568" s="50">
        <f t="shared" si="518"/>
        <v>5.7231881517227232E-2</v>
      </c>
      <c r="Z568" s="50">
        <f t="shared" si="518"/>
        <v>5.0129255438435008E-2</v>
      </c>
      <c r="AA568" s="50">
        <f t="shared" si="518"/>
        <v>4.1010488221716553E-2</v>
      </c>
      <c r="AB568" s="50">
        <f t="shared" si="518"/>
        <v>3.34430625326523E-2</v>
      </c>
      <c r="AC568" s="8">
        <f>+SUM(E568:AB568)*D568</f>
        <v>22.000000000000004</v>
      </c>
    </row>
    <row r="569" spans="2:29" x14ac:dyDescent="0.25">
      <c r="B569" s="16"/>
      <c r="C569" s="8" t="s">
        <v>46</v>
      </c>
      <c r="D569" s="8">
        <v>4</v>
      </c>
      <c r="E569" s="50">
        <f t="shared" ref="E569:AB569" si="519">+E509</f>
        <v>3.0659473205105158E-2</v>
      </c>
      <c r="F569" s="50">
        <f t="shared" si="519"/>
        <v>2.8600001140869122E-2</v>
      </c>
      <c r="G569" s="50">
        <f t="shared" si="519"/>
        <v>2.7683858575034276E-2</v>
      </c>
      <c r="H569" s="50">
        <f t="shared" si="519"/>
        <v>2.7537802139610414E-2</v>
      </c>
      <c r="I569" s="50">
        <f t="shared" si="519"/>
        <v>2.8782539770184416E-2</v>
      </c>
      <c r="J569" s="50">
        <f t="shared" si="519"/>
        <v>3.2241585579716119E-2</v>
      </c>
      <c r="K569" s="50">
        <f t="shared" si="519"/>
        <v>3.645312931015221E-2</v>
      </c>
      <c r="L569" s="50">
        <f t="shared" si="519"/>
        <v>3.9012639181609042E-2</v>
      </c>
      <c r="M569" s="50">
        <f t="shared" si="519"/>
        <v>4.1549207589560662E-2</v>
      </c>
      <c r="N569" s="50">
        <f t="shared" si="519"/>
        <v>4.3042516751632572E-2</v>
      </c>
      <c r="O569" s="50">
        <f t="shared" si="519"/>
        <v>4.4973693586955334E-2</v>
      </c>
      <c r="P569" s="50">
        <f t="shared" si="519"/>
        <v>4.6808021710202923E-2</v>
      </c>
      <c r="Q569" s="50">
        <f t="shared" si="519"/>
        <v>4.6383383047344962E-2</v>
      </c>
      <c r="R569" s="50">
        <f t="shared" si="519"/>
        <v>4.4751654806610461E-2</v>
      </c>
      <c r="S569" s="50">
        <f t="shared" si="519"/>
        <v>4.4013077558728637E-2</v>
      </c>
      <c r="T569" s="50">
        <f t="shared" si="519"/>
        <v>4.428856091631931E-2</v>
      </c>
      <c r="U569" s="50">
        <f t="shared" si="519"/>
        <v>4.49735778579251E-2</v>
      </c>
      <c r="V569" s="50">
        <f t="shared" si="519"/>
        <v>4.6933206789217301E-2</v>
      </c>
      <c r="W569" s="50">
        <f t="shared" si="519"/>
        <v>5.6210586428141023E-2</v>
      </c>
      <c r="X569" s="50">
        <f t="shared" si="519"/>
        <v>6.1205656691958259E-2</v>
      </c>
      <c r="Y569" s="50">
        <f t="shared" si="519"/>
        <v>5.7018442088769522E-2</v>
      </c>
      <c r="Z569" s="50">
        <f t="shared" si="519"/>
        <v>4.9896672365740725E-2</v>
      </c>
      <c r="AA569" s="50">
        <f t="shared" si="519"/>
        <v>4.1622868086918119E-2</v>
      </c>
      <c r="AB569" s="50">
        <f t="shared" si="519"/>
        <v>3.5357844821693719E-2</v>
      </c>
      <c r="AC569" s="8">
        <f t="shared" ref="AC569:AC571" si="520">+SUM(E569:AB569)*D569</f>
        <v>3.9999999999999969</v>
      </c>
    </row>
    <row r="570" spans="2:29" x14ac:dyDescent="0.25">
      <c r="B570" s="16"/>
      <c r="C570" s="8" t="s">
        <v>47</v>
      </c>
      <c r="D570" s="8">
        <v>4</v>
      </c>
      <c r="E570" s="50">
        <f t="shared" ref="E570:AB570" si="521">+E510</f>
        <v>3.3281514565353124E-2</v>
      </c>
      <c r="F570" s="50">
        <f t="shared" si="521"/>
        <v>3.1140043873712407E-2</v>
      </c>
      <c r="G570" s="50">
        <f t="shared" si="521"/>
        <v>2.984335106750436E-2</v>
      </c>
      <c r="H570" s="50">
        <f t="shared" si="521"/>
        <v>2.9286927979133532E-2</v>
      </c>
      <c r="I570" s="50">
        <f t="shared" si="521"/>
        <v>2.9138028999542646E-2</v>
      </c>
      <c r="J570" s="50">
        <f t="shared" si="521"/>
        <v>3.0942883559119717E-2</v>
      </c>
      <c r="K570" s="50">
        <f t="shared" si="521"/>
        <v>3.4432484834348992E-2</v>
      </c>
      <c r="L570" s="50">
        <f t="shared" si="521"/>
        <v>3.8305304424032266E-2</v>
      </c>
      <c r="M570" s="50">
        <f t="shared" si="521"/>
        <v>4.1103790742913066E-2</v>
      </c>
      <c r="N570" s="50">
        <f t="shared" si="521"/>
        <v>4.2608444243851212E-2</v>
      </c>
      <c r="O570" s="50">
        <f t="shared" si="521"/>
        <v>4.3914681848814308E-2</v>
      </c>
      <c r="P570" s="50">
        <f t="shared" si="521"/>
        <v>4.5729867165388009E-2</v>
      </c>
      <c r="Q570" s="50">
        <f t="shared" si="521"/>
        <v>4.5741487779353565E-2</v>
      </c>
      <c r="R570" s="50">
        <f t="shared" si="521"/>
        <v>4.4277060725657284E-2</v>
      </c>
      <c r="S570" s="50">
        <f t="shared" si="521"/>
        <v>4.3144199391556254E-2</v>
      </c>
      <c r="T570" s="50">
        <f t="shared" si="521"/>
        <v>4.3279567369281124E-2</v>
      </c>
      <c r="U570" s="50">
        <f t="shared" si="521"/>
        <v>4.4109954506885138E-2</v>
      </c>
      <c r="V570" s="50">
        <f t="shared" si="521"/>
        <v>4.6298728840315946E-2</v>
      </c>
      <c r="W570" s="50">
        <f t="shared" si="521"/>
        <v>5.6176649878816001E-2</v>
      </c>
      <c r="X570" s="50">
        <f t="shared" si="521"/>
        <v>6.2194705000087863E-2</v>
      </c>
      <c r="Y570" s="50">
        <f t="shared" si="521"/>
        <v>5.7928891294023718E-2</v>
      </c>
      <c r="Z570" s="50">
        <f t="shared" si="521"/>
        <v>5.019499221712586E-2</v>
      </c>
      <c r="AA570" s="50">
        <f t="shared" si="521"/>
        <v>4.1853093029906328E-2</v>
      </c>
      <c r="AB570" s="50">
        <f t="shared" si="521"/>
        <v>3.507334666327714E-2</v>
      </c>
      <c r="AC570" s="8">
        <f t="shared" si="520"/>
        <v>3.9999999999999991</v>
      </c>
    </row>
    <row r="571" spans="2:29" x14ac:dyDescent="0.25">
      <c r="B571" s="16"/>
      <c r="C571" s="8" t="s">
        <v>48</v>
      </c>
      <c r="D571" s="8">
        <v>0</v>
      </c>
      <c r="E571" s="50">
        <f t="shared" ref="E571:AB571" si="522">+E511</f>
        <v>3.367503361886829E-2</v>
      </c>
      <c r="F571" s="50">
        <f t="shared" si="522"/>
        <v>3.1245692535415936E-2</v>
      </c>
      <c r="G571" s="50">
        <f t="shared" si="522"/>
        <v>2.9861746203171599E-2</v>
      </c>
      <c r="H571" s="50">
        <f t="shared" si="522"/>
        <v>2.9235019370742008E-2</v>
      </c>
      <c r="I571" s="50">
        <f t="shared" si="522"/>
        <v>3.0186379118294998E-2</v>
      </c>
      <c r="J571" s="50">
        <f t="shared" si="522"/>
        <v>3.3123682717801174E-2</v>
      </c>
      <c r="K571" s="50">
        <f t="shared" si="522"/>
        <v>3.5563630818173868E-2</v>
      </c>
      <c r="L571" s="50">
        <f t="shared" si="522"/>
        <v>3.7375437025807548E-2</v>
      </c>
      <c r="M571" s="50">
        <f t="shared" si="522"/>
        <v>3.9557895894381336E-2</v>
      </c>
      <c r="N571" s="50">
        <f t="shared" si="522"/>
        <v>4.1330002492198488E-2</v>
      </c>
      <c r="O571" s="50">
        <f t="shared" si="522"/>
        <v>4.3273465010057272E-2</v>
      </c>
      <c r="P571" s="50">
        <f t="shared" si="522"/>
        <v>4.5278417057592932E-2</v>
      </c>
      <c r="Q571" s="50">
        <f t="shared" si="522"/>
        <v>4.5765189585786785E-2</v>
      </c>
      <c r="R571" s="50">
        <f t="shared" si="522"/>
        <v>4.421428774797561E-2</v>
      </c>
      <c r="S571" s="50">
        <f t="shared" si="522"/>
        <v>4.3245429527174986E-2</v>
      </c>
      <c r="T571" s="50">
        <f t="shared" si="522"/>
        <v>4.3554999005074702E-2</v>
      </c>
      <c r="U571" s="50">
        <f t="shared" si="522"/>
        <v>4.4435510161992771E-2</v>
      </c>
      <c r="V571" s="50">
        <f t="shared" si="522"/>
        <v>4.717219114348542E-2</v>
      </c>
      <c r="W571" s="50">
        <f t="shared" si="522"/>
        <v>5.6899741232983039E-2</v>
      </c>
      <c r="X571" s="50">
        <f t="shared" si="522"/>
        <v>6.1986738769463187E-2</v>
      </c>
      <c r="Y571" s="50">
        <f t="shared" si="522"/>
        <v>5.7208700429979269E-2</v>
      </c>
      <c r="Z571" s="50">
        <f t="shared" si="522"/>
        <v>4.9339560702577757E-2</v>
      </c>
      <c r="AA571" s="50">
        <f t="shared" si="522"/>
        <v>4.1368944501432053E-2</v>
      </c>
      <c r="AB571" s="50">
        <f t="shared" si="522"/>
        <v>3.5102305329568817E-2</v>
      </c>
      <c r="AC571" s="8">
        <f t="shared" si="520"/>
        <v>0</v>
      </c>
    </row>
    <row r="572" spans="2:29" x14ac:dyDescent="0.25">
      <c r="B572" s="12"/>
      <c r="C572" s="12" t="s">
        <v>15</v>
      </c>
      <c r="D572" s="12">
        <f>+SUM(D568:D571)</f>
        <v>30</v>
      </c>
      <c r="E572" s="19">
        <f>+SUMPRODUCT(E568:E571,$D568:$D571)</f>
        <v>0.90171160782827764</v>
      </c>
      <c r="F572" s="19">
        <f>+SUMPRODUCT(F568:F571,$D568:$D571)</f>
        <v>0.84819980736737988</v>
      </c>
      <c r="G572" s="19">
        <f t="shared" ref="G572:AB572" si="523">+SUMPRODUCT(G568:G571,$D568:$D571)</f>
        <v>0.81938238931947815</v>
      </c>
      <c r="H572" s="19">
        <f t="shared" si="523"/>
        <v>0.8166126865916532</v>
      </c>
      <c r="I572" s="19">
        <f t="shared" si="523"/>
        <v>0.87266932898416072</v>
      </c>
      <c r="J572" s="19">
        <f t="shared" si="523"/>
        <v>1.0126276414030879</v>
      </c>
      <c r="K572" s="19">
        <f t="shared" si="523"/>
        <v>1.1369012321291692</v>
      </c>
      <c r="L572" s="19">
        <f t="shared" si="523"/>
        <v>1.1800022590785955</v>
      </c>
      <c r="M572" s="19">
        <f t="shared" si="523"/>
        <v>1.2316778353090858</v>
      </c>
      <c r="N572" s="19">
        <f t="shared" si="523"/>
        <v>1.2702760849689394</v>
      </c>
      <c r="O572" s="19">
        <f t="shared" si="523"/>
        <v>1.3268617504150093</v>
      </c>
      <c r="P572" s="19">
        <f t="shared" si="523"/>
        <v>1.3886375177646839</v>
      </c>
      <c r="Q572" s="19">
        <f t="shared" si="523"/>
        <v>1.3680007544081403</v>
      </c>
      <c r="R572" s="19">
        <f t="shared" si="523"/>
        <v>1.3214688892026851</v>
      </c>
      <c r="S572" s="19">
        <f t="shared" si="523"/>
        <v>1.3192362535432252</v>
      </c>
      <c r="T572" s="19">
        <f t="shared" si="523"/>
        <v>1.3444180315601395</v>
      </c>
      <c r="U572" s="19">
        <f t="shared" si="523"/>
        <v>1.3736806923208764</v>
      </c>
      <c r="V572" s="19">
        <f t="shared" si="523"/>
        <v>1.434366999703147</v>
      </c>
      <c r="W572" s="19">
        <f t="shared" si="523"/>
        <v>1.7056804224458719</v>
      </c>
      <c r="X572" s="19">
        <f t="shared" si="523"/>
        <v>1.8518800837658898</v>
      </c>
      <c r="Y572" s="19">
        <f t="shared" si="523"/>
        <v>1.7188907269101723</v>
      </c>
      <c r="Z572" s="19">
        <f t="shared" si="523"/>
        <v>1.5032102779770367</v>
      </c>
      <c r="AA572" s="19">
        <f t="shared" si="523"/>
        <v>1.2361345853450618</v>
      </c>
      <c r="AB572" s="19">
        <f t="shared" si="523"/>
        <v>1.017472141658234</v>
      </c>
      <c r="AC572" s="12">
        <f>+SUM(E572:AB572)</f>
        <v>29.999999999999996</v>
      </c>
    </row>
    <row r="573" spans="2:29" x14ac:dyDescent="0.25">
      <c r="B573" s="15">
        <f>+EDATE(B568,1)</f>
        <v>48335</v>
      </c>
      <c r="C573" s="8" t="s">
        <v>45</v>
      </c>
      <c r="D573" s="8">
        <v>19</v>
      </c>
      <c r="E573" s="50">
        <f t="shared" ref="E573:AB573" si="524">+E513</f>
        <v>2.9361257124838391E-2</v>
      </c>
      <c r="F573" s="50">
        <f t="shared" si="524"/>
        <v>2.7692710332229715E-2</v>
      </c>
      <c r="G573" s="50">
        <f t="shared" si="524"/>
        <v>2.6785161397696527E-2</v>
      </c>
      <c r="H573" s="50">
        <f t="shared" si="524"/>
        <v>2.6786989368939883E-2</v>
      </c>
      <c r="I573" s="50">
        <f t="shared" si="524"/>
        <v>2.9135775177511477E-2</v>
      </c>
      <c r="J573" s="50">
        <f t="shared" si="524"/>
        <v>3.4540443856715661E-2</v>
      </c>
      <c r="K573" s="50">
        <f t="shared" si="524"/>
        <v>3.8789035252325646E-2</v>
      </c>
      <c r="L573" s="50">
        <f t="shared" si="524"/>
        <v>3.957865839345593E-2</v>
      </c>
      <c r="M573" s="50">
        <f t="shared" si="524"/>
        <v>4.0957538271781398E-2</v>
      </c>
      <c r="N573" s="50">
        <f t="shared" si="524"/>
        <v>4.2166920044863825E-2</v>
      </c>
      <c r="O573" s="50">
        <f t="shared" si="524"/>
        <v>4.4150374939633218E-2</v>
      </c>
      <c r="P573" s="50">
        <f t="shared" si="524"/>
        <v>4.6294816466469102E-2</v>
      </c>
      <c r="Q573" s="50">
        <f t="shared" si="524"/>
        <v>4.5431875959152102E-2</v>
      </c>
      <c r="R573" s="50">
        <f t="shared" si="524"/>
        <v>4.3879728503346101E-2</v>
      </c>
      <c r="S573" s="50">
        <f t="shared" si="524"/>
        <v>4.4118506624640258E-2</v>
      </c>
      <c r="T573" s="50">
        <f t="shared" si="524"/>
        <v>4.5188432655351718E-2</v>
      </c>
      <c r="U573" s="50">
        <f t="shared" si="524"/>
        <v>4.624302558461979E-2</v>
      </c>
      <c r="V573" s="50">
        <f t="shared" si="524"/>
        <v>4.8247238962955179E-2</v>
      </c>
      <c r="W573" s="50">
        <f t="shared" si="524"/>
        <v>5.7096885328092907E-2</v>
      </c>
      <c r="X573" s="50">
        <f t="shared" si="524"/>
        <v>6.1739938045350239E-2</v>
      </c>
      <c r="Y573" s="50">
        <f t="shared" si="524"/>
        <v>5.7231881517227232E-2</v>
      </c>
      <c r="Z573" s="50">
        <f t="shared" si="524"/>
        <v>5.0129255438435008E-2</v>
      </c>
      <c r="AA573" s="50">
        <f t="shared" si="524"/>
        <v>4.1010488221716553E-2</v>
      </c>
      <c r="AB573" s="50">
        <f t="shared" si="524"/>
        <v>3.34430625326523E-2</v>
      </c>
      <c r="AC573" s="8">
        <f>+SUM(E573:AB573)*D573</f>
        <v>19.000000000000004</v>
      </c>
    </row>
    <row r="574" spans="2:29" x14ac:dyDescent="0.25">
      <c r="B574" s="16"/>
      <c r="C574" s="8" t="s">
        <v>46</v>
      </c>
      <c r="D574" s="8">
        <v>4</v>
      </c>
      <c r="E574" s="50">
        <f t="shared" ref="E574:AB574" si="525">+E514</f>
        <v>3.0659473205105158E-2</v>
      </c>
      <c r="F574" s="50">
        <f t="shared" si="525"/>
        <v>2.8600001140869122E-2</v>
      </c>
      <c r="G574" s="50">
        <f t="shared" si="525"/>
        <v>2.7683858575034276E-2</v>
      </c>
      <c r="H574" s="50">
        <f t="shared" si="525"/>
        <v>2.7537802139610414E-2</v>
      </c>
      <c r="I574" s="50">
        <f t="shared" si="525"/>
        <v>2.8782539770184416E-2</v>
      </c>
      <c r="J574" s="50">
        <f t="shared" si="525"/>
        <v>3.2241585579716119E-2</v>
      </c>
      <c r="K574" s="50">
        <f t="shared" si="525"/>
        <v>3.645312931015221E-2</v>
      </c>
      <c r="L574" s="50">
        <f t="shared" si="525"/>
        <v>3.9012639181609042E-2</v>
      </c>
      <c r="M574" s="50">
        <f t="shared" si="525"/>
        <v>4.1549207589560662E-2</v>
      </c>
      <c r="N574" s="50">
        <f t="shared" si="525"/>
        <v>4.3042516751632572E-2</v>
      </c>
      <c r="O574" s="50">
        <f t="shared" si="525"/>
        <v>4.4973693586955334E-2</v>
      </c>
      <c r="P574" s="50">
        <f t="shared" si="525"/>
        <v>4.6808021710202923E-2</v>
      </c>
      <c r="Q574" s="50">
        <f t="shared" si="525"/>
        <v>4.6383383047344962E-2</v>
      </c>
      <c r="R574" s="50">
        <f t="shared" si="525"/>
        <v>4.4751654806610461E-2</v>
      </c>
      <c r="S574" s="50">
        <f t="shared" si="525"/>
        <v>4.4013077558728637E-2</v>
      </c>
      <c r="T574" s="50">
        <f t="shared" si="525"/>
        <v>4.428856091631931E-2</v>
      </c>
      <c r="U574" s="50">
        <f t="shared" si="525"/>
        <v>4.49735778579251E-2</v>
      </c>
      <c r="V574" s="50">
        <f t="shared" si="525"/>
        <v>4.6933206789217301E-2</v>
      </c>
      <c r="W574" s="50">
        <f t="shared" si="525"/>
        <v>5.6210586428141023E-2</v>
      </c>
      <c r="X574" s="50">
        <f t="shared" si="525"/>
        <v>6.1205656691958259E-2</v>
      </c>
      <c r="Y574" s="50">
        <f t="shared" si="525"/>
        <v>5.7018442088769522E-2</v>
      </c>
      <c r="Z574" s="50">
        <f t="shared" si="525"/>
        <v>4.9896672365740725E-2</v>
      </c>
      <c r="AA574" s="50">
        <f t="shared" si="525"/>
        <v>4.1622868086918119E-2</v>
      </c>
      <c r="AB574" s="50">
        <f t="shared" si="525"/>
        <v>3.5357844821693719E-2</v>
      </c>
      <c r="AC574" s="8">
        <f t="shared" ref="AC574:AC575" si="526">+SUM(E574:AB574)*D574</f>
        <v>3.9999999999999969</v>
      </c>
    </row>
    <row r="575" spans="2:29" x14ac:dyDescent="0.25">
      <c r="B575" s="16"/>
      <c r="C575" s="8" t="s">
        <v>47</v>
      </c>
      <c r="D575" s="8">
        <v>5</v>
      </c>
      <c r="E575" s="50">
        <f t="shared" ref="E575:AB575" si="527">+E515</f>
        <v>3.3281514565353124E-2</v>
      </c>
      <c r="F575" s="50">
        <f t="shared" si="527"/>
        <v>3.1140043873712407E-2</v>
      </c>
      <c r="G575" s="50">
        <f t="shared" si="527"/>
        <v>2.984335106750436E-2</v>
      </c>
      <c r="H575" s="50">
        <f t="shared" si="527"/>
        <v>2.9286927979133532E-2</v>
      </c>
      <c r="I575" s="50">
        <f t="shared" si="527"/>
        <v>2.9138028999542646E-2</v>
      </c>
      <c r="J575" s="50">
        <f t="shared" si="527"/>
        <v>3.0942883559119717E-2</v>
      </c>
      <c r="K575" s="50">
        <f t="shared" si="527"/>
        <v>3.4432484834348992E-2</v>
      </c>
      <c r="L575" s="50">
        <f t="shared" si="527"/>
        <v>3.8305304424032266E-2</v>
      </c>
      <c r="M575" s="50">
        <f t="shared" si="527"/>
        <v>4.1103790742913066E-2</v>
      </c>
      <c r="N575" s="50">
        <f t="shared" si="527"/>
        <v>4.2608444243851212E-2</v>
      </c>
      <c r="O575" s="50">
        <f t="shared" si="527"/>
        <v>4.3914681848814308E-2</v>
      </c>
      <c r="P575" s="50">
        <f t="shared" si="527"/>
        <v>4.5729867165388009E-2</v>
      </c>
      <c r="Q575" s="50">
        <f t="shared" si="527"/>
        <v>4.5741487779353565E-2</v>
      </c>
      <c r="R575" s="50">
        <f t="shared" si="527"/>
        <v>4.4277060725657284E-2</v>
      </c>
      <c r="S575" s="50">
        <f t="shared" si="527"/>
        <v>4.3144199391556254E-2</v>
      </c>
      <c r="T575" s="50">
        <f t="shared" si="527"/>
        <v>4.3279567369281124E-2</v>
      </c>
      <c r="U575" s="50">
        <f t="shared" si="527"/>
        <v>4.4109954506885138E-2</v>
      </c>
      <c r="V575" s="50">
        <f t="shared" si="527"/>
        <v>4.6298728840315946E-2</v>
      </c>
      <c r="W575" s="50">
        <f t="shared" si="527"/>
        <v>5.6176649878816001E-2</v>
      </c>
      <c r="X575" s="50">
        <f t="shared" si="527"/>
        <v>6.2194705000087863E-2</v>
      </c>
      <c r="Y575" s="50">
        <f t="shared" si="527"/>
        <v>5.7928891294023718E-2</v>
      </c>
      <c r="Z575" s="50">
        <f t="shared" si="527"/>
        <v>5.019499221712586E-2</v>
      </c>
      <c r="AA575" s="50">
        <f t="shared" si="527"/>
        <v>4.1853093029906328E-2</v>
      </c>
      <c r="AB575" s="50">
        <f t="shared" si="527"/>
        <v>3.507334666327714E-2</v>
      </c>
      <c r="AC575" s="8">
        <f t="shared" si="526"/>
        <v>4.9999999999999991</v>
      </c>
    </row>
    <row r="576" spans="2:29" x14ac:dyDescent="0.25">
      <c r="B576" s="16"/>
      <c r="C576" s="8" t="s">
        <v>48</v>
      </c>
      <c r="D576" s="8">
        <v>3</v>
      </c>
      <c r="E576" s="50">
        <f t="shared" ref="E576:AB576" si="528">+E516</f>
        <v>3.367503361886829E-2</v>
      </c>
      <c r="F576" s="50">
        <f t="shared" si="528"/>
        <v>3.1245692535415936E-2</v>
      </c>
      <c r="G576" s="50">
        <f t="shared" si="528"/>
        <v>2.9861746203171599E-2</v>
      </c>
      <c r="H576" s="50">
        <f t="shared" si="528"/>
        <v>2.9235019370742008E-2</v>
      </c>
      <c r="I576" s="50">
        <f t="shared" si="528"/>
        <v>3.0186379118294998E-2</v>
      </c>
      <c r="J576" s="50">
        <f t="shared" si="528"/>
        <v>3.3123682717801174E-2</v>
      </c>
      <c r="K576" s="50">
        <f t="shared" si="528"/>
        <v>3.5563630818173868E-2</v>
      </c>
      <c r="L576" s="50">
        <f t="shared" si="528"/>
        <v>3.7375437025807548E-2</v>
      </c>
      <c r="M576" s="50">
        <f t="shared" si="528"/>
        <v>3.9557895894381336E-2</v>
      </c>
      <c r="N576" s="50">
        <f t="shared" si="528"/>
        <v>4.1330002492198488E-2</v>
      </c>
      <c r="O576" s="50">
        <f t="shared" si="528"/>
        <v>4.3273465010057272E-2</v>
      </c>
      <c r="P576" s="50">
        <f t="shared" si="528"/>
        <v>4.5278417057592932E-2</v>
      </c>
      <c r="Q576" s="50">
        <f t="shared" si="528"/>
        <v>4.5765189585786785E-2</v>
      </c>
      <c r="R576" s="50">
        <f t="shared" si="528"/>
        <v>4.421428774797561E-2</v>
      </c>
      <c r="S576" s="50">
        <f t="shared" si="528"/>
        <v>4.3245429527174986E-2</v>
      </c>
      <c r="T576" s="50">
        <f t="shared" si="528"/>
        <v>4.3554999005074702E-2</v>
      </c>
      <c r="U576" s="50">
        <f t="shared" si="528"/>
        <v>4.4435510161992771E-2</v>
      </c>
      <c r="V576" s="50">
        <f t="shared" si="528"/>
        <v>4.717219114348542E-2</v>
      </c>
      <c r="W576" s="50">
        <f t="shared" si="528"/>
        <v>5.6899741232983039E-2</v>
      </c>
      <c r="X576" s="50">
        <f t="shared" si="528"/>
        <v>6.1986738769463187E-2</v>
      </c>
      <c r="Y576" s="50">
        <f t="shared" si="528"/>
        <v>5.7208700429979269E-2</v>
      </c>
      <c r="Z576" s="50">
        <f t="shared" si="528"/>
        <v>4.9339560702577757E-2</v>
      </c>
      <c r="AA576" s="50">
        <f t="shared" si="528"/>
        <v>4.1368944501432053E-2</v>
      </c>
      <c r="AB576" s="50">
        <f t="shared" si="528"/>
        <v>3.5102305329568817E-2</v>
      </c>
      <c r="AC576" s="8">
        <f>+SUM(E576:AB576)*D576</f>
        <v>2.9999999999999991</v>
      </c>
    </row>
    <row r="577" spans="2:29" x14ac:dyDescent="0.25">
      <c r="B577" s="12"/>
      <c r="C577" s="12" t="s">
        <v>15</v>
      </c>
      <c r="D577" s="12">
        <f>+SUM(D573:D576)</f>
        <v>31</v>
      </c>
      <c r="E577" s="19">
        <f>+SUMPRODUCT(E573:E576,$D573:$D576)</f>
        <v>0.94793445187572056</v>
      </c>
      <c r="F577" s="19">
        <f>+SUMPRODUCT(F573:F576,$D573:$D576)</f>
        <v>0.88999879785065084</v>
      </c>
      <c r="G577" s="19">
        <f t="shared" ref="G577:AB577" si="529">+SUMPRODUCT(G573:G576,$D573:$D576)</f>
        <v>0.85845549480340777</v>
      </c>
      <c r="H577" s="19">
        <f t="shared" si="529"/>
        <v>0.85324370457619314</v>
      </c>
      <c r="I577" s="19">
        <f t="shared" si="529"/>
        <v>0.90495916980605395</v>
      </c>
      <c r="J577" s="19">
        <f t="shared" si="529"/>
        <v>1.0393202415454641</v>
      </c>
      <c r="K577" s="19">
        <f t="shared" si="529"/>
        <v>1.1616575036610626</v>
      </c>
      <c r="L577" s="19">
        <f t="shared" si="529"/>
        <v>1.211697899399683</v>
      </c>
      <c r="M577" s="19">
        <f t="shared" si="529"/>
        <v>1.2685826989197986</v>
      </c>
      <c r="N577" s="19">
        <f t="shared" si="529"/>
        <v>1.3103737765547943</v>
      </c>
      <c r="O577" s="19">
        <f t="shared" si="529"/>
        <v>1.3681457024750958</v>
      </c>
      <c r="P577" s="19">
        <f t="shared" si="529"/>
        <v>1.4313181867034435</v>
      </c>
      <c r="Q577" s="19">
        <f t="shared" si="529"/>
        <v>1.4147421830673979</v>
      </c>
      <c r="R577" s="19">
        <f t="shared" si="529"/>
        <v>1.3667496276622311</v>
      </c>
      <c r="S577" s="19">
        <f t="shared" si="529"/>
        <v>1.3597612216423858</v>
      </c>
      <c r="T577" s="19">
        <f t="shared" si="529"/>
        <v>1.3827972979785896</v>
      </c>
      <c r="U577" s="19">
        <f t="shared" si="529"/>
        <v>1.4123681005598805</v>
      </c>
      <c r="V577" s="19">
        <f t="shared" si="529"/>
        <v>1.4774405850850536</v>
      </c>
      <c r="W577" s="19">
        <f t="shared" si="529"/>
        <v>1.7612656400393585</v>
      </c>
      <c r="X577" s="19">
        <f t="shared" si="529"/>
        <v>1.9148151909383164</v>
      </c>
      <c r="Y577" s="19">
        <f t="shared" si="529"/>
        <v>1.7767500749424519</v>
      </c>
      <c r="Z577" s="19">
        <f t="shared" si="529"/>
        <v>1.5510361859865909</v>
      </c>
      <c r="AA577" s="19">
        <f t="shared" si="529"/>
        <v>1.2790630472141147</v>
      </c>
      <c r="AB577" s="19">
        <f t="shared" si="529"/>
        <v>1.0575232167122608</v>
      </c>
      <c r="AC577" s="12">
        <f>+SUM(E577:AB577)</f>
        <v>31.000000000000004</v>
      </c>
    </row>
    <row r="578" spans="2:29" x14ac:dyDescent="0.25">
      <c r="B578" s="15">
        <f>+EDATE(B573,1)</f>
        <v>48366</v>
      </c>
      <c r="C578" s="8" t="s">
        <v>45</v>
      </c>
      <c r="D578" s="8">
        <v>21</v>
      </c>
      <c r="E578" s="50">
        <f t="shared" ref="E578:AB578" si="530">+E518</f>
        <v>2.9361257124838391E-2</v>
      </c>
      <c r="F578" s="50">
        <f t="shared" si="530"/>
        <v>2.7692710332229715E-2</v>
      </c>
      <c r="G578" s="50">
        <f t="shared" si="530"/>
        <v>2.6785161397696527E-2</v>
      </c>
      <c r="H578" s="50">
        <f t="shared" si="530"/>
        <v>2.6786989368939883E-2</v>
      </c>
      <c r="I578" s="50">
        <f t="shared" si="530"/>
        <v>2.9135775177511477E-2</v>
      </c>
      <c r="J578" s="50">
        <f t="shared" si="530"/>
        <v>3.4540443856715661E-2</v>
      </c>
      <c r="K578" s="50">
        <f t="shared" si="530"/>
        <v>3.8789035252325646E-2</v>
      </c>
      <c r="L578" s="50">
        <f t="shared" si="530"/>
        <v>3.957865839345593E-2</v>
      </c>
      <c r="M578" s="50">
        <f t="shared" si="530"/>
        <v>4.0957538271781398E-2</v>
      </c>
      <c r="N578" s="50">
        <f t="shared" si="530"/>
        <v>4.2166920044863825E-2</v>
      </c>
      <c r="O578" s="50">
        <f t="shared" si="530"/>
        <v>4.4150374939633218E-2</v>
      </c>
      <c r="P578" s="50">
        <f t="shared" si="530"/>
        <v>4.6294816466469102E-2</v>
      </c>
      <c r="Q578" s="50">
        <f t="shared" si="530"/>
        <v>4.5431875959152102E-2</v>
      </c>
      <c r="R578" s="50">
        <f t="shared" si="530"/>
        <v>4.3879728503346101E-2</v>
      </c>
      <c r="S578" s="50">
        <f t="shared" si="530"/>
        <v>4.4118506624640258E-2</v>
      </c>
      <c r="T578" s="50">
        <f t="shared" si="530"/>
        <v>4.5188432655351718E-2</v>
      </c>
      <c r="U578" s="50">
        <f t="shared" si="530"/>
        <v>4.624302558461979E-2</v>
      </c>
      <c r="V578" s="50">
        <f t="shared" si="530"/>
        <v>4.8247238962955179E-2</v>
      </c>
      <c r="W578" s="50">
        <f t="shared" si="530"/>
        <v>5.7096885328092907E-2</v>
      </c>
      <c r="X578" s="50">
        <f t="shared" si="530"/>
        <v>6.1739938045350239E-2</v>
      </c>
      <c r="Y578" s="50">
        <f t="shared" si="530"/>
        <v>5.7231881517227232E-2</v>
      </c>
      <c r="Z578" s="50">
        <f t="shared" si="530"/>
        <v>5.0129255438435008E-2</v>
      </c>
      <c r="AA578" s="50">
        <f t="shared" si="530"/>
        <v>4.1010488221716553E-2</v>
      </c>
      <c r="AB578" s="50">
        <f t="shared" si="530"/>
        <v>3.34430625326523E-2</v>
      </c>
      <c r="AC578" s="8">
        <f>+SUM(E578:AB578)*D578</f>
        <v>21.000000000000004</v>
      </c>
    </row>
    <row r="579" spans="2:29" x14ac:dyDescent="0.25">
      <c r="B579" s="16"/>
      <c r="C579" s="8" t="s">
        <v>46</v>
      </c>
      <c r="D579" s="8">
        <v>4</v>
      </c>
      <c r="E579" s="50">
        <f t="shared" ref="E579:AB579" si="531">+E519</f>
        <v>3.0659473205105158E-2</v>
      </c>
      <c r="F579" s="50">
        <f t="shared" si="531"/>
        <v>2.8600001140869122E-2</v>
      </c>
      <c r="G579" s="50">
        <f t="shared" si="531"/>
        <v>2.7683858575034276E-2</v>
      </c>
      <c r="H579" s="50">
        <f t="shared" si="531"/>
        <v>2.7537802139610414E-2</v>
      </c>
      <c r="I579" s="50">
        <f t="shared" si="531"/>
        <v>2.8782539770184416E-2</v>
      </c>
      <c r="J579" s="50">
        <f t="shared" si="531"/>
        <v>3.2241585579716119E-2</v>
      </c>
      <c r="K579" s="50">
        <f t="shared" si="531"/>
        <v>3.645312931015221E-2</v>
      </c>
      <c r="L579" s="50">
        <f t="shared" si="531"/>
        <v>3.9012639181609042E-2</v>
      </c>
      <c r="M579" s="50">
        <f t="shared" si="531"/>
        <v>4.1549207589560662E-2</v>
      </c>
      <c r="N579" s="50">
        <f t="shared" si="531"/>
        <v>4.3042516751632572E-2</v>
      </c>
      <c r="O579" s="50">
        <f t="shared" si="531"/>
        <v>4.4973693586955334E-2</v>
      </c>
      <c r="P579" s="50">
        <f t="shared" si="531"/>
        <v>4.6808021710202923E-2</v>
      </c>
      <c r="Q579" s="50">
        <f t="shared" si="531"/>
        <v>4.6383383047344962E-2</v>
      </c>
      <c r="R579" s="50">
        <f t="shared" si="531"/>
        <v>4.4751654806610461E-2</v>
      </c>
      <c r="S579" s="50">
        <f t="shared" si="531"/>
        <v>4.4013077558728637E-2</v>
      </c>
      <c r="T579" s="50">
        <f t="shared" si="531"/>
        <v>4.428856091631931E-2</v>
      </c>
      <c r="U579" s="50">
        <f t="shared" si="531"/>
        <v>4.49735778579251E-2</v>
      </c>
      <c r="V579" s="50">
        <f t="shared" si="531"/>
        <v>4.6933206789217301E-2</v>
      </c>
      <c r="W579" s="50">
        <f t="shared" si="531"/>
        <v>5.6210586428141023E-2</v>
      </c>
      <c r="X579" s="50">
        <f t="shared" si="531"/>
        <v>6.1205656691958259E-2</v>
      </c>
      <c r="Y579" s="50">
        <f t="shared" si="531"/>
        <v>5.7018442088769522E-2</v>
      </c>
      <c r="Z579" s="50">
        <f t="shared" si="531"/>
        <v>4.9896672365740725E-2</v>
      </c>
      <c r="AA579" s="50">
        <f t="shared" si="531"/>
        <v>4.1622868086918119E-2</v>
      </c>
      <c r="AB579" s="50">
        <f t="shared" si="531"/>
        <v>3.5357844821693719E-2</v>
      </c>
      <c r="AC579" s="8">
        <f t="shared" ref="AC579:AC581" si="532">+SUM(E579:AB579)*D579</f>
        <v>3.9999999999999969</v>
      </c>
    </row>
    <row r="580" spans="2:29" x14ac:dyDescent="0.25">
      <c r="B580" s="16"/>
      <c r="C580" s="8" t="s">
        <v>47</v>
      </c>
      <c r="D580" s="8">
        <v>4</v>
      </c>
      <c r="E580" s="50">
        <f t="shared" ref="E580:AB580" si="533">+E520</f>
        <v>3.3281514565353124E-2</v>
      </c>
      <c r="F580" s="50">
        <f t="shared" si="533"/>
        <v>3.1140043873712407E-2</v>
      </c>
      <c r="G580" s="50">
        <f t="shared" si="533"/>
        <v>2.984335106750436E-2</v>
      </c>
      <c r="H580" s="50">
        <f t="shared" si="533"/>
        <v>2.9286927979133532E-2</v>
      </c>
      <c r="I580" s="50">
        <f t="shared" si="533"/>
        <v>2.9138028999542646E-2</v>
      </c>
      <c r="J580" s="50">
        <f t="shared" si="533"/>
        <v>3.0942883559119717E-2</v>
      </c>
      <c r="K580" s="50">
        <f t="shared" si="533"/>
        <v>3.4432484834348992E-2</v>
      </c>
      <c r="L580" s="50">
        <f t="shared" si="533"/>
        <v>3.8305304424032266E-2</v>
      </c>
      <c r="M580" s="50">
        <f t="shared" si="533"/>
        <v>4.1103790742913066E-2</v>
      </c>
      <c r="N580" s="50">
        <f t="shared" si="533"/>
        <v>4.2608444243851212E-2</v>
      </c>
      <c r="O580" s="50">
        <f t="shared" si="533"/>
        <v>4.3914681848814308E-2</v>
      </c>
      <c r="P580" s="50">
        <f t="shared" si="533"/>
        <v>4.5729867165388009E-2</v>
      </c>
      <c r="Q580" s="50">
        <f t="shared" si="533"/>
        <v>4.5741487779353565E-2</v>
      </c>
      <c r="R580" s="50">
        <f t="shared" si="533"/>
        <v>4.4277060725657284E-2</v>
      </c>
      <c r="S580" s="50">
        <f t="shared" si="533"/>
        <v>4.3144199391556254E-2</v>
      </c>
      <c r="T580" s="50">
        <f t="shared" si="533"/>
        <v>4.3279567369281124E-2</v>
      </c>
      <c r="U580" s="50">
        <f t="shared" si="533"/>
        <v>4.4109954506885138E-2</v>
      </c>
      <c r="V580" s="50">
        <f t="shared" si="533"/>
        <v>4.6298728840315946E-2</v>
      </c>
      <c r="W580" s="50">
        <f t="shared" si="533"/>
        <v>5.6176649878816001E-2</v>
      </c>
      <c r="X580" s="50">
        <f t="shared" si="533"/>
        <v>6.2194705000087863E-2</v>
      </c>
      <c r="Y580" s="50">
        <f t="shared" si="533"/>
        <v>5.7928891294023718E-2</v>
      </c>
      <c r="Z580" s="50">
        <f t="shared" si="533"/>
        <v>5.019499221712586E-2</v>
      </c>
      <c r="AA580" s="50">
        <f t="shared" si="533"/>
        <v>4.1853093029906328E-2</v>
      </c>
      <c r="AB580" s="50">
        <f t="shared" si="533"/>
        <v>3.507334666327714E-2</v>
      </c>
      <c r="AC580" s="8">
        <f t="shared" si="532"/>
        <v>3.9999999999999991</v>
      </c>
    </row>
    <row r="581" spans="2:29" x14ac:dyDescent="0.25">
      <c r="B581" s="16"/>
      <c r="C581" s="8" t="s">
        <v>48</v>
      </c>
      <c r="D581" s="8">
        <v>1</v>
      </c>
      <c r="E581" s="50">
        <f t="shared" ref="E581:AB581" si="534">+E521</f>
        <v>3.367503361886829E-2</v>
      </c>
      <c r="F581" s="50">
        <f t="shared" si="534"/>
        <v>3.1245692535415936E-2</v>
      </c>
      <c r="G581" s="50">
        <f t="shared" si="534"/>
        <v>2.9861746203171599E-2</v>
      </c>
      <c r="H581" s="50">
        <f t="shared" si="534"/>
        <v>2.9235019370742008E-2</v>
      </c>
      <c r="I581" s="50">
        <f t="shared" si="534"/>
        <v>3.0186379118294998E-2</v>
      </c>
      <c r="J581" s="50">
        <f t="shared" si="534"/>
        <v>3.3123682717801174E-2</v>
      </c>
      <c r="K581" s="50">
        <f t="shared" si="534"/>
        <v>3.5563630818173868E-2</v>
      </c>
      <c r="L581" s="50">
        <f t="shared" si="534"/>
        <v>3.7375437025807548E-2</v>
      </c>
      <c r="M581" s="50">
        <f t="shared" si="534"/>
        <v>3.9557895894381336E-2</v>
      </c>
      <c r="N581" s="50">
        <f t="shared" si="534"/>
        <v>4.1330002492198488E-2</v>
      </c>
      <c r="O581" s="50">
        <f t="shared" si="534"/>
        <v>4.3273465010057272E-2</v>
      </c>
      <c r="P581" s="50">
        <f t="shared" si="534"/>
        <v>4.5278417057592932E-2</v>
      </c>
      <c r="Q581" s="50">
        <f t="shared" si="534"/>
        <v>4.5765189585786785E-2</v>
      </c>
      <c r="R581" s="50">
        <f t="shared" si="534"/>
        <v>4.421428774797561E-2</v>
      </c>
      <c r="S581" s="50">
        <f t="shared" si="534"/>
        <v>4.3245429527174986E-2</v>
      </c>
      <c r="T581" s="50">
        <f t="shared" si="534"/>
        <v>4.3554999005074702E-2</v>
      </c>
      <c r="U581" s="50">
        <f t="shared" si="534"/>
        <v>4.4435510161992771E-2</v>
      </c>
      <c r="V581" s="50">
        <f t="shared" si="534"/>
        <v>4.717219114348542E-2</v>
      </c>
      <c r="W581" s="50">
        <f t="shared" si="534"/>
        <v>5.6899741232983039E-2</v>
      </c>
      <c r="X581" s="50">
        <f t="shared" si="534"/>
        <v>6.1986738769463187E-2</v>
      </c>
      <c r="Y581" s="50">
        <f t="shared" si="534"/>
        <v>5.7208700429979269E-2</v>
      </c>
      <c r="Z581" s="50">
        <f t="shared" si="534"/>
        <v>4.9339560702577757E-2</v>
      </c>
      <c r="AA581" s="50">
        <f t="shared" si="534"/>
        <v>4.1368944501432053E-2</v>
      </c>
      <c r="AB581" s="50">
        <f t="shared" si="534"/>
        <v>3.5102305329568817E-2</v>
      </c>
      <c r="AC581" s="8">
        <f t="shared" si="532"/>
        <v>0.99999999999999978</v>
      </c>
    </row>
    <row r="582" spans="2:29" x14ac:dyDescent="0.25">
      <c r="B582" s="12"/>
      <c r="C582" s="12" t="s">
        <v>15</v>
      </c>
      <c r="D582" s="12">
        <f>+SUM(D578:D581)</f>
        <v>30</v>
      </c>
      <c r="E582" s="19">
        <f>+SUMPRODUCT(E578:E581,$D578:$D581)</f>
        <v>0.90602538432230761</v>
      </c>
      <c r="F582" s="19">
        <f>+SUMPRODUCT(F578:F581,$D578:$D581)</f>
        <v>0.8517527895705661</v>
      </c>
      <c r="G582" s="19">
        <f t="shared" ref="G582:AB582" si="535">+SUMPRODUCT(G578:G581,$D578:$D581)</f>
        <v>0.82245897412495317</v>
      </c>
      <c r="H582" s="19">
        <f t="shared" si="535"/>
        <v>0.81906071659345536</v>
      </c>
      <c r="I582" s="19">
        <f t="shared" si="535"/>
        <v>0.87371993292494432</v>
      </c>
      <c r="J582" s="19">
        <f t="shared" si="535"/>
        <v>1.0112108802641735</v>
      </c>
      <c r="K582" s="19">
        <f t="shared" si="535"/>
        <v>1.1336758276950172</v>
      </c>
      <c r="L582" s="19">
        <f t="shared" si="535"/>
        <v>1.1777990377109473</v>
      </c>
      <c r="M582" s="19">
        <f t="shared" si="535"/>
        <v>1.2302781929316857</v>
      </c>
      <c r="N582" s="19">
        <f t="shared" si="535"/>
        <v>1.2694391674162742</v>
      </c>
      <c r="O582" s="19">
        <f t="shared" si="535"/>
        <v>1.3259848404854333</v>
      </c>
      <c r="P582" s="19">
        <f t="shared" si="535"/>
        <v>1.3876211183558078</v>
      </c>
      <c r="Q582" s="19">
        <f t="shared" si="535"/>
        <v>1.3683340680347749</v>
      </c>
      <c r="R582" s="19">
        <f t="shared" si="535"/>
        <v>1.3218034484473147</v>
      </c>
      <c r="S582" s="19">
        <f t="shared" si="535"/>
        <v>1.31836317644576</v>
      </c>
      <c r="T582" s="19">
        <f t="shared" si="535"/>
        <v>1.3427845979098627</v>
      </c>
      <c r="U582" s="19">
        <f t="shared" si="535"/>
        <v>1.3718731768982495</v>
      </c>
      <c r="V582" s="19">
        <f t="shared" si="535"/>
        <v>1.4332919518836773</v>
      </c>
      <c r="W582" s="19">
        <f t="shared" si="535"/>
        <v>1.7054832783507621</v>
      </c>
      <c r="X582" s="19">
        <f t="shared" si="535"/>
        <v>1.852126884490003</v>
      </c>
      <c r="Y582" s="19">
        <f t="shared" si="535"/>
        <v>1.7188675458229241</v>
      </c>
      <c r="Z582" s="19">
        <f t="shared" si="535"/>
        <v>1.5024205832411794</v>
      </c>
      <c r="AA582" s="19">
        <f t="shared" si="535"/>
        <v>1.2364930416247775</v>
      </c>
      <c r="AB582" s="19">
        <f t="shared" si="535"/>
        <v>1.0191313844551506</v>
      </c>
      <c r="AC582" s="12">
        <f>+SUM(E582:AB582)</f>
        <v>29.999999999999996</v>
      </c>
    </row>
    <row r="583" spans="2:29" x14ac:dyDescent="0.25">
      <c r="B583" s="15">
        <f>+EDATE(B578,1)</f>
        <v>48396</v>
      </c>
      <c r="C583" s="8" t="s">
        <v>45</v>
      </c>
      <c r="D583" s="8">
        <v>20</v>
      </c>
      <c r="E583" s="50">
        <f t="shared" ref="E583:AB583" si="536">+E523</f>
        <v>2.9361257124838391E-2</v>
      </c>
      <c r="F583" s="50">
        <f t="shared" si="536"/>
        <v>2.7692710332229715E-2</v>
      </c>
      <c r="G583" s="50">
        <f t="shared" si="536"/>
        <v>2.6785161397696527E-2</v>
      </c>
      <c r="H583" s="50">
        <f t="shared" si="536"/>
        <v>2.6786989368939883E-2</v>
      </c>
      <c r="I583" s="50">
        <f t="shared" si="536"/>
        <v>2.9135775177511477E-2</v>
      </c>
      <c r="J583" s="50">
        <f t="shared" si="536"/>
        <v>3.4540443856715661E-2</v>
      </c>
      <c r="K583" s="50">
        <f t="shared" si="536"/>
        <v>3.8789035252325646E-2</v>
      </c>
      <c r="L583" s="50">
        <f t="shared" si="536"/>
        <v>3.957865839345593E-2</v>
      </c>
      <c r="M583" s="50">
        <f t="shared" si="536"/>
        <v>4.0957538271781398E-2</v>
      </c>
      <c r="N583" s="50">
        <f t="shared" si="536"/>
        <v>4.2166920044863825E-2</v>
      </c>
      <c r="O583" s="50">
        <f t="shared" si="536"/>
        <v>4.4150374939633218E-2</v>
      </c>
      <c r="P583" s="50">
        <f t="shared" si="536"/>
        <v>4.6294816466469102E-2</v>
      </c>
      <c r="Q583" s="50">
        <f t="shared" si="536"/>
        <v>4.5431875959152102E-2</v>
      </c>
      <c r="R583" s="50">
        <f t="shared" si="536"/>
        <v>4.3879728503346101E-2</v>
      </c>
      <c r="S583" s="50">
        <f t="shared" si="536"/>
        <v>4.4118506624640258E-2</v>
      </c>
      <c r="T583" s="50">
        <f t="shared" si="536"/>
        <v>4.5188432655351718E-2</v>
      </c>
      <c r="U583" s="50">
        <f t="shared" si="536"/>
        <v>4.624302558461979E-2</v>
      </c>
      <c r="V583" s="50">
        <f t="shared" si="536"/>
        <v>4.8247238962955179E-2</v>
      </c>
      <c r="W583" s="50">
        <f t="shared" si="536"/>
        <v>5.7096885328092907E-2</v>
      </c>
      <c r="X583" s="50">
        <f t="shared" si="536"/>
        <v>6.1739938045350239E-2</v>
      </c>
      <c r="Y583" s="50">
        <f t="shared" si="536"/>
        <v>5.7231881517227232E-2</v>
      </c>
      <c r="Z583" s="50">
        <f t="shared" si="536"/>
        <v>5.0129255438435008E-2</v>
      </c>
      <c r="AA583" s="50">
        <f t="shared" si="536"/>
        <v>4.1010488221716553E-2</v>
      </c>
      <c r="AB583" s="50">
        <f t="shared" si="536"/>
        <v>3.34430625326523E-2</v>
      </c>
      <c r="AC583" s="8">
        <f>+SUM(E583:AB583)*D583</f>
        <v>20.000000000000004</v>
      </c>
    </row>
    <row r="584" spans="2:29" x14ac:dyDescent="0.25">
      <c r="B584" s="16"/>
      <c r="C584" s="8" t="s">
        <v>46</v>
      </c>
      <c r="D584" s="8">
        <v>5</v>
      </c>
      <c r="E584" s="50">
        <f t="shared" ref="E584:AB584" si="537">+E524</f>
        <v>3.0659473205105158E-2</v>
      </c>
      <c r="F584" s="50">
        <f t="shared" si="537"/>
        <v>2.8600001140869122E-2</v>
      </c>
      <c r="G584" s="50">
        <f t="shared" si="537"/>
        <v>2.7683858575034276E-2</v>
      </c>
      <c r="H584" s="50">
        <f t="shared" si="537"/>
        <v>2.7537802139610414E-2</v>
      </c>
      <c r="I584" s="50">
        <f t="shared" si="537"/>
        <v>2.8782539770184416E-2</v>
      </c>
      <c r="J584" s="50">
        <f t="shared" si="537"/>
        <v>3.2241585579716119E-2</v>
      </c>
      <c r="K584" s="50">
        <f t="shared" si="537"/>
        <v>3.645312931015221E-2</v>
      </c>
      <c r="L584" s="50">
        <f t="shared" si="537"/>
        <v>3.9012639181609042E-2</v>
      </c>
      <c r="M584" s="50">
        <f t="shared" si="537"/>
        <v>4.1549207589560662E-2</v>
      </c>
      <c r="N584" s="50">
        <f t="shared" si="537"/>
        <v>4.3042516751632572E-2</v>
      </c>
      <c r="O584" s="50">
        <f t="shared" si="537"/>
        <v>4.4973693586955334E-2</v>
      </c>
      <c r="P584" s="50">
        <f t="shared" si="537"/>
        <v>4.6808021710202923E-2</v>
      </c>
      <c r="Q584" s="50">
        <f t="shared" si="537"/>
        <v>4.6383383047344962E-2</v>
      </c>
      <c r="R584" s="50">
        <f t="shared" si="537"/>
        <v>4.4751654806610461E-2</v>
      </c>
      <c r="S584" s="50">
        <f t="shared" si="537"/>
        <v>4.4013077558728637E-2</v>
      </c>
      <c r="T584" s="50">
        <f t="shared" si="537"/>
        <v>4.428856091631931E-2</v>
      </c>
      <c r="U584" s="50">
        <f t="shared" si="537"/>
        <v>4.49735778579251E-2</v>
      </c>
      <c r="V584" s="50">
        <f t="shared" si="537"/>
        <v>4.6933206789217301E-2</v>
      </c>
      <c r="W584" s="50">
        <f t="shared" si="537"/>
        <v>5.6210586428141023E-2</v>
      </c>
      <c r="X584" s="50">
        <f t="shared" si="537"/>
        <v>6.1205656691958259E-2</v>
      </c>
      <c r="Y584" s="50">
        <f t="shared" si="537"/>
        <v>5.7018442088769522E-2</v>
      </c>
      <c r="Z584" s="50">
        <f t="shared" si="537"/>
        <v>4.9896672365740725E-2</v>
      </c>
      <c r="AA584" s="50">
        <f t="shared" si="537"/>
        <v>4.1622868086918119E-2</v>
      </c>
      <c r="AB584" s="50">
        <f t="shared" si="537"/>
        <v>3.5357844821693719E-2</v>
      </c>
      <c r="AC584" s="8">
        <f t="shared" ref="AC584:AC586" si="538">+SUM(E584:AB584)*D584</f>
        <v>4.9999999999999964</v>
      </c>
    </row>
    <row r="585" spans="2:29" x14ac:dyDescent="0.25">
      <c r="B585" s="16"/>
      <c r="C585" s="8" t="s">
        <v>47</v>
      </c>
      <c r="D585" s="8">
        <v>4</v>
      </c>
      <c r="E585" s="50">
        <f t="shared" ref="E585:AB585" si="539">+E525</f>
        <v>3.3281514565353124E-2</v>
      </c>
      <c r="F585" s="50">
        <f t="shared" si="539"/>
        <v>3.1140043873712407E-2</v>
      </c>
      <c r="G585" s="50">
        <f t="shared" si="539"/>
        <v>2.984335106750436E-2</v>
      </c>
      <c r="H585" s="50">
        <f t="shared" si="539"/>
        <v>2.9286927979133532E-2</v>
      </c>
      <c r="I585" s="50">
        <f t="shared" si="539"/>
        <v>2.9138028999542646E-2</v>
      </c>
      <c r="J585" s="50">
        <f t="shared" si="539"/>
        <v>3.0942883559119717E-2</v>
      </c>
      <c r="K585" s="50">
        <f t="shared" si="539"/>
        <v>3.4432484834348992E-2</v>
      </c>
      <c r="L585" s="50">
        <f t="shared" si="539"/>
        <v>3.8305304424032266E-2</v>
      </c>
      <c r="M585" s="50">
        <f t="shared" si="539"/>
        <v>4.1103790742913066E-2</v>
      </c>
      <c r="N585" s="50">
        <f t="shared" si="539"/>
        <v>4.2608444243851212E-2</v>
      </c>
      <c r="O585" s="50">
        <f t="shared" si="539"/>
        <v>4.3914681848814308E-2</v>
      </c>
      <c r="P585" s="50">
        <f t="shared" si="539"/>
        <v>4.5729867165388009E-2</v>
      </c>
      <c r="Q585" s="50">
        <f t="shared" si="539"/>
        <v>4.5741487779353565E-2</v>
      </c>
      <c r="R585" s="50">
        <f t="shared" si="539"/>
        <v>4.4277060725657284E-2</v>
      </c>
      <c r="S585" s="50">
        <f t="shared" si="539"/>
        <v>4.3144199391556254E-2</v>
      </c>
      <c r="T585" s="50">
        <f t="shared" si="539"/>
        <v>4.3279567369281124E-2</v>
      </c>
      <c r="U585" s="50">
        <f t="shared" si="539"/>
        <v>4.4109954506885138E-2</v>
      </c>
      <c r="V585" s="50">
        <f t="shared" si="539"/>
        <v>4.6298728840315946E-2</v>
      </c>
      <c r="W585" s="50">
        <f t="shared" si="539"/>
        <v>5.6176649878816001E-2</v>
      </c>
      <c r="X585" s="50">
        <f t="shared" si="539"/>
        <v>6.2194705000087863E-2</v>
      </c>
      <c r="Y585" s="50">
        <f t="shared" si="539"/>
        <v>5.7928891294023718E-2</v>
      </c>
      <c r="Z585" s="50">
        <f t="shared" si="539"/>
        <v>5.019499221712586E-2</v>
      </c>
      <c r="AA585" s="50">
        <f t="shared" si="539"/>
        <v>4.1853093029906328E-2</v>
      </c>
      <c r="AB585" s="50">
        <f t="shared" si="539"/>
        <v>3.507334666327714E-2</v>
      </c>
      <c r="AC585" s="8">
        <f t="shared" si="538"/>
        <v>3.9999999999999991</v>
      </c>
    </row>
    <row r="586" spans="2:29" x14ac:dyDescent="0.25">
      <c r="B586" s="16"/>
      <c r="C586" s="8" t="s">
        <v>48</v>
      </c>
      <c r="D586" s="8">
        <v>2</v>
      </c>
      <c r="E586" s="50">
        <f t="shared" ref="E586:AB586" si="540">+E526</f>
        <v>3.367503361886829E-2</v>
      </c>
      <c r="F586" s="50">
        <f t="shared" si="540"/>
        <v>3.1245692535415936E-2</v>
      </c>
      <c r="G586" s="50">
        <f t="shared" si="540"/>
        <v>2.9861746203171599E-2</v>
      </c>
      <c r="H586" s="50">
        <f t="shared" si="540"/>
        <v>2.9235019370742008E-2</v>
      </c>
      <c r="I586" s="50">
        <f t="shared" si="540"/>
        <v>3.0186379118294998E-2</v>
      </c>
      <c r="J586" s="50">
        <f t="shared" si="540"/>
        <v>3.3123682717801174E-2</v>
      </c>
      <c r="K586" s="50">
        <f t="shared" si="540"/>
        <v>3.5563630818173868E-2</v>
      </c>
      <c r="L586" s="50">
        <f t="shared" si="540"/>
        <v>3.7375437025807548E-2</v>
      </c>
      <c r="M586" s="50">
        <f t="shared" si="540"/>
        <v>3.9557895894381336E-2</v>
      </c>
      <c r="N586" s="50">
        <f t="shared" si="540"/>
        <v>4.1330002492198488E-2</v>
      </c>
      <c r="O586" s="50">
        <f t="shared" si="540"/>
        <v>4.3273465010057272E-2</v>
      </c>
      <c r="P586" s="50">
        <f t="shared" si="540"/>
        <v>4.5278417057592932E-2</v>
      </c>
      <c r="Q586" s="50">
        <f t="shared" si="540"/>
        <v>4.5765189585786785E-2</v>
      </c>
      <c r="R586" s="50">
        <f t="shared" si="540"/>
        <v>4.421428774797561E-2</v>
      </c>
      <c r="S586" s="50">
        <f t="shared" si="540"/>
        <v>4.3245429527174986E-2</v>
      </c>
      <c r="T586" s="50">
        <f t="shared" si="540"/>
        <v>4.3554999005074702E-2</v>
      </c>
      <c r="U586" s="50">
        <f t="shared" si="540"/>
        <v>4.4435510161992771E-2</v>
      </c>
      <c r="V586" s="50">
        <f t="shared" si="540"/>
        <v>4.717219114348542E-2</v>
      </c>
      <c r="W586" s="50">
        <f t="shared" si="540"/>
        <v>5.6899741232983039E-2</v>
      </c>
      <c r="X586" s="50">
        <f t="shared" si="540"/>
        <v>6.1986738769463187E-2</v>
      </c>
      <c r="Y586" s="50">
        <f t="shared" si="540"/>
        <v>5.7208700429979269E-2</v>
      </c>
      <c r="Z586" s="50">
        <f t="shared" si="540"/>
        <v>4.9339560702577757E-2</v>
      </c>
      <c r="AA586" s="50">
        <f t="shared" si="540"/>
        <v>4.1368944501432053E-2</v>
      </c>
      <c r="AB586" s="50">
        <f t="shared" si="540"/>
        <v>3.5102305329568817E-2</v>
      </c>
      <c r="AC586" s="8">
        <f t="shared" si="538"/>
        <v>1.9999999999999996</v>
      </c>
    </row>
    <row r="587" spans="2:29" x14ac:dyDescent="0.25">
      <c r="B587" s="12"/>
      <c r="C587" s="12" t="s">
        <v>15</v>
      </c>
      <c r="D587" s="12">
        <f>+SUM(D583:D586)</f>
        <v>31</v>
      </c>
      <c r="E587" s="19">
        <f>+SUMPRODUCT(E583:E586,$D583:$D586)</f>
        <v>0.94099863402144279</v>
      </c>
      <c r="F587" s="19">
        <f>+SUMPRODUCT(F583:F586,$D583:$D586)</f>
        <v>0.88390577291462136</v>
      </c>
      <c r="G587" s="19">
        <f t="shared" ref="G587:AB587" si="541">+SUMPRODUCT(G583:G586,$D583:$D586)</f>
        <v>0.8532194175054626</v>
      </c>
      <c r="H587" s="19">
        <f t="shared" si="541"/>
        <v>0.84904654873486796</v>
      </c>
      <c r="I587" s="19">
        <f t="shared" si="541"/>
        <v>0.90355307663591211</v>
      </c>
      <c r="J587" s="19">
        <f t="shared" si="541"/>
        <v>1.0420357047049751</v>
      </c>
      <c r="K587" s="19">
        <f t="shared" si="541"/>
        <v>1.1669035525710176</v>
      </c>
      <c r="L587" s="19">
        <f t="shared" si="541"/>
        <v>1.2146084555249079</v>
      </c>
      <c r="M587" s="19">
        <f t="shared" si="541"/>
        <v>1.2704277581438459</v>
      </c>
      <c r="N587" s="19">
        <f t="shared" si="541"/>
        <v>1.3116447666152413</v>
      </c>
      <c r="O587" s="19">
        <f t="shared" si="541"/>
        <v>1.3700816241428129</v>
      </c>
      <c r="P587" s="19">
        <f t="shared" si="541"/>
        <v>1.4334127406571346</v>
      </c>
      <c r="Q587" s="19">
        <f t="shared" si="541"/>
        <v>1.4150507647087547</v>
      </c>
      <c r="R587" s="19">
        <f t="shared" si="541"/>
        <v>1.3668896624985547</v>
      </c>
      <c r="S587" s="19">
        <f t="shared" si="541"/>
        <v>1.3615031769070234</v>
      </c>
      <c r="T587" s="19">
        <f t="shared" si="541"/>
        <v>1.385439725175905</v>
      </c>
      <c r="U587" s="19">
        <f t="shared" si="541"/>
        <v>1.4150392393335474</v>
      </c>
      <c r="V587" s="19">
        <f t="shared" si="541"/>
        <v>1.4791501108534248</v>
      </c>
      <c r="W587" s="19">
        <f t="shared" si="541"/>
        <v>1.7614967206837933</v>
      </c>
      <c r="X587" s="19">
        <f t="shared" si="541"/>
        <v>1.9135793419060738</v>
      </c>
      <c r="Y587" s="19">
        <f t="shared" si="541"/>
        <v>1.7758628068244457</v>
      </c>
      <c r="Z587" s="19">
        <f t="shared" si="541"/>
        <v>1.5515275608710626</v>
      </c>
      <c r="AA587" s="19">
        <f t="shared" si="541"/>
        <v>1.2784743659914108</v>
      </c>
      <c r="AB587" s="19">
        <f t="shared" si="541"/>
        <v>1.0561484720737608</v>
      </c>
      <c r="AC587" s="12">
        <f>+SUM(E587:AB587)</f>
        <v>31.000000000000007</v>
      </c>
    </row>
    <row r="588" spans="2:29" x14ac:dyDescent="0.25">
      <c r="B588" s="15">
        <f>+EDATE(B583,1)</f>
        <v>48427</v>
      </c>
      <c r="C588" s="8" t="s">
        <v>45</v>
      </c>
      <c r="D588" s="8">
        <v>21</v>
      </c>
      <c r="E588" s="50">
        <f t="shared" ref="E588:AB588" si="542">+E528</f>
        <v>2.9361257124838391E-2</v>
      </c>
      <c r="F588" s="50">
        <f t="shared" si="542"/>
        <v>2.7692710332229715E-2</v>
      </c>
      <c r="G588" s="50">
        <f t="shared" si="542"/>
        <v>2.6785161397696527E-2</v>
      </c>
      <c r="H588" s="50">
        <f t="shared" si="542"/>
        <v>2.6786989368939883E-2</v>
      </c>
      <c r="I588" s="50">
        <f t="shared" si="542"/>
        <v>2.9135775177511477E-2</v>
      </c>
      <c r="J588" s="50">
        <f t="shared" si="542"/>
        <v>3.4540443856715661E-2</v>
      </c>
      <c r="K588" s="50">
        <f t="shared" si="542"/>
        <v>3.8789035252325646E-2</v>
      </c>
      <c r="L588" s="50">
        <f t="shared" si="542"/>
        <v>3.957865839345593E-2</v>
      </c>
      <c r="M588" s="50">
        <f t="shared" si="542"/>
        <v>4.0957538271781398E-2</v>
      </c>
      <c r="N588" s="50">
        <f t="shared" si="542"/>
        <v>4.2166920044863825E-2</v>
      </c>
      <c r="O588" s="50">
        <f t="shared" si="542"/>
        <v>4.4150374939633218E-2</v>
      </c>
      <c r="P588" s="50">
        <f t="shared" si="542"/>
        <v>4.6294816466469102E-2</v>
      </c>
      <c r="Q588" s="50">
        <f t="shared" si="542"/>
        <v>4.5431875959152102E-2</v>
      </c>
      <c r="R588" s="50">
        <f t="shared" si="542"/>
        <v>4.3879728503346101E-2</v>
      </c>
      <c r="S588" s="50">
        <f t="shared" si="542"/>
        <v>4.4118506624640258E-2</v>
      </c>
      <c r="T588" s="50">
        <f t="shared" si="542"/>
        <v>4.5188432655351718E-2</v>
      </c>
      <c r="U588" s="50">
        <f t="shared" si="542"/>
        <v>4.624302558461979E-2</v>
      </c>
      <c r="V588" s="50">
        <f t="shared" si="542"/>
        <v>4.8247238962955179E-2</v>
      </c>
      <c r="W588" s="50">
        <f t="shared" si="542"/>
        <v>5.7096885328092907E-2</v>
      </c>
      <c r="X588" s="50">
        <f t="shared" si="542"/>
        <v>6.1739938045350239E-2</v>
      </c>
      <c r="Y588" s="50">
        <f t="shared" si="542"/>
        <v>5.7231881517227232E-2</v>
      </c>
      <c r="Z588" s="50">
        <f t="shared" si="542"/>
        <v>5.0129255438435008E-2</v>
      </c>
      <c r="AA588" s="50">
        <f t="shared" si="542"/>
        <v>4.1010488221716553E-2</v>
      </c>
      <c r="AB588" s="50">
        <f t="shared" si="542"/>
        <v>3.34430625326523E-2</v>
      </c>
      <c r="AC588" s="8">
        <f>+SUM(E588:AB588)*D588</f>
        <v>21.000000000000004</v>
      </c>
    </row>
    <row r="589" spans="2:29" x14ac:dyDescent="0.25">
      <c r="B589" s="16"/>
      <c r="C589" s="8" t="s">
        <v>46</v>
      </c>
      <c r="D589" s="8">
        <v>3</v>
      </c>
      <c r="E589" s="50">
        <f t="shared" ref="E589:AB589" si="543">+E529</f>
        <v>3.0659473205105158E-2</v>
      </c>
      <c r="F589" s="50">
        <f t="shared" si="543"/>
        <v>2.8600001140869122E-2</v>
      </c>
      <c r="G589" s="50">
        <f t="shared" si="543"/>
        <v>2.7683858575034276E-2</v>
      </c>
      <c r="H589" s="50">
        <f t="shared" si="543"/>
        <v>2.7537802139610414E-2</v>
      </c>
      <c r="I589" s="50">
        <f t="shared" si="543"/>
        <v>2.8782539770184416E-2</v>
      </c>
      <c r="J589" s="50">
        <f t="shared" si="543"/>
        <v>3.2241585579716119E-2</v>
      </c>
      <c r="K589" s="50">
        <f t="shared" si="543"/>
        <v>3.645312931015221E-2</v>
      </c>
      <c r="L589" s="50">
        <f t="shared" si="543"/>
        <v>3.9012639181609042E-2</v>
      </c>
      <c r="M589" s="50">
        <f t="shared" si="543"/>
        <v>4.1549207589560662E-2</v>
      </c>
      <c r="N589" s="50">
        <f t="shared" si="543"/>
        <v>4.3042516751632572E-2</v>
      </c>
      <c r="O589" s="50">
        <f t="shared" si="543"/>
        <v>4.4973693586955334E-2</v>
      </c>
      <c r="P589" s="50">
        <f t="shared" si="543"/>
        <v>4.6808021710202923E-2</v>
      </c>
      <c r="Q589" s="50">
        <f t="shared" si="543"/>
        <v>4.6383383047344962E-2</v>
      </c>
      <c r="R589" s="50">
        <f t="shared" si="543"/>
        <v>4.4751654806610461E-2</v>
      </c>
      <c r="S589" s="50">
        <f t="shared" si="543"/>
        <v>4.4013077558728637E-2</v>
      </c>
      <c r="T589" s="50">
        <f t="shared" si="543"/>
        <v>4.428856091631931E-2</v>
      </c>
      <c r="U589" s="50">
        <f t="shared" si="543"/>
        <v>4.49735778579251E-2</v>
      </c>
      <c r="V589" s="50">
        <f t="shared" si="543"/>
        <v>4.6933206789217301E-2</v>
      </c>
      <c r="W589" s="50">
        <f t="shared" si="543"/>
        <v>5.6210586428141023E-2</v>
      </c>
      <c r="X589" s="50">
        <f t="shared" si="543"/>
        <v>6.1205656691958259E-2</v>
      </c>
      <c r="Y589" s="50">
        <f t="shared" si="543"/>
        <v>5.7018442088769522E-2</v>
      </c>
      <c r="Z589" s="50">
        <f t="shared" si="543"/>
        <v>4.9896672365740725E-2</v>
      </c>
      <c r="AA589" s="50">
        <f t="shared" si="543"/>
        <v>4.1622868086918119E-2</v>
      </c>
      <c r="AB589" s="50">
        <f t="shared" si="543"/>
        <v>3.5357844821693719E-2</v>
      </c>
      <c r="AC589" s="8">
        <f t="shared" ref="AC589:AC591" si="544">+SUM(E589:AB589)*D589</f>
        <v>2.9999999999999978</v>
      </c>
    </row>
    <row r="590" spans="2:29" x14ac:dyDescent="0.25">
      <c r="B590" s="16"/>
      <c r="C590" s="8" t="s">
        <v>47</v>
      </c>
      <c r="D590" s="8">
        <v>5</v>
      </c>
      <c r="E590" s="50">
        <f t="shared" ref="E590:AB590" si="545">+E530</f>
        <v>3.3281514565353124E-2</v>
      </c>
      <c r="F590" s="50">
        <f t="shared" si="545"/>
        <v>3.1140043873712407E-2</v>
      </c>
      <c r="G590" s="50">
        <f t="shared" si="545"/>
        <v>2.984335106750436E-2</v>
      </c>
      <c r="H590" s="50">
        <f t="shared" si="545"/>
        <v>2.9286927979133532E-2</v>
      </c>
      <c r="I590" s="50">
        <f t="shared" si="545"/>
        <v>2.9138028999542646E-2</v>
      </c>
      <c r="J590" s="50">
        <f t="shared" si="545"/>
        <v>3.0942883559119717E-2</v>
      </c>
      <c r="K590" s="50">
        <f t="shared" si="545"/>
        <v>3.4432484834348992E-2</v>
      </c>
      <c r="L590" s="50">
        <f t="shared" si="545"/>
        <v>3.8305304424032266E-2</v>
      </c>
      <c r="M590" s="50">
        <f t="shared" si="545"/>
        <v>4.1103790742913066E-2</v>
      </c>
      <c r="N590" s="50">
        <f t="shared" si="545"/>
        <v>4.2608444243851212E-2</v>
      </c>
      <c r="O590" s="50">
        <f t="shared" si="545"/>
        <v>4.3914681848814308E-2</v>
      </c>
      <c r="P590" s="50">
        <f t="shared" si="545"/>
        <v>4.5729867165388009E-2</v>
      </c>
      <c r="Q590" s="50">
        <f t="shared" si="545"/>
        <v>4.5741487779353565E-2</v>
      </c>
      <c r="R590" s="50">
        <f t="shared" si="545"/>
        <v>4.4277060725657284E-2</v>
      </c>
      <c r="S590" s="50">
        <f t="shared" si="545"/>
        <v>4.3144199391556254E-2</v>
      </c>
      <c r="T590" s="50">
        <f t="shared" si="545"/>
        <v>4.3279567369281124E-2</v>
      </c>
      <c r="U590" s="50">
        <f t="shared" si="545"/>
        <v>4.4109954506885138E-2</v>
      </c>
      <c r="V590" s="50">
        <f t="shared" si="545"/>
        <v>4.6298728840315946E-2</v>
      </c>
      <c r="W590" s="50">
        <f t="shared" si="545"/>
        <v>5.6176649878816001E-2</v>
      </c>
      <c r="X590" s="50">
        <f t="shared" si="545"/>
        <v>6.2194705000087863E-2</v>
      </c>
      <c r="Y590" s="50">
        <f t="shared" si="545"/>
        <v>5.7928891294023718E-2</v>
      </c>
      <c r="Z590" s="50">
        <f t="shared" si="545"/>
        <v>5.019499221712586E-2</v>
      </c>
      <c r="AA590" s="50">
        <f t="shared" si="545"/>
        <v>4.1853093029906328E-2</v>
      </c>
      <c r="AB590" s="50">
        <f t="shared" si="545"/>
        <v>3.507334666327714E-2</v>
      </c>
      <c r="AC590" s="8">
        <f t="shared" si="544"/>
        <v>4.9999999999999991</v>
      </c>
    </row>
    <row r="591" spans="2:29" x14ac:dyDescent="0.25">
      <c r="B591" s="16"/>
      <c r="C591" s="8" t="s">
        <v>48</v>
      </c>
      <c r="D591" s="8">
        <v>2</v>
      </c>
      <c r="E591" s="50">
        <f t="shared" ref="E591:AB591" si="546">+E531</f>
        <v>3.367503361886829E-2</v>
      </c>
      <c r="F591" s="50">
        <f t="shared" si="546"/>
        <v>3.1245692535415936E-2</v>
      </c>
      <c r="G591" s="50">
        <f t="shared" si="546"/>
        <v>2.9861746203171599E-2</v>
      </c>
      <c r="H591" s="50">
        <f t="shared" si="546"/>
        <v>2.9235019370742008E-2</v>
      </c>
      <c r="I591" s="50">
        <f t="shared" si="546"/>
        <v>3.0186379118294998E-2</v>
      </c>
      <c r="J591" s="50">
        <f t="shared" si="546"/>
        <v>3.3123682717801174E-2</v>
      </c>
      <c r="K591" s="50">
        <f t="shared" si="546"/>
        <v>3.5563630818173868E-2</v>
      </c>
      <c r="L591" s="50">
        <f t="shared" si="546"/>
        <v>3.7375437025807548E-2</v>
      </c>
      <c r="M591" s="50">
        <f t="shared" si="546"/>
        <v>3.9557895894381336E-2</v>
      </c>
      <c r="N591" s="50">
        <f t="shared" si="546"/>
        <v>4.1330002492198488E-2</v>
      </c>
      <c r="O591" s="50">
        <f t="shared" si="546"/>
        <v>4.3273465010057272E-2</v>
      </c>
      <c r="P591" s="50">
        <f t="shared" si="546"/>
        <v>4.5278417057592932E-2</v>
      </c>
      <c r="Q591" s="50">
        <f t="shared" si="546"/>
        <v>4.5765189585786785E-2</v>
      </c>
      <c r="R591" s="50">
        <f t="shared" si="546"/>
        <v>4.421428774797561E-2</v>
      </c>
      <c r="S591" s="50">
        <f t="shared" si="546"/>
        <v>4.3245429527174986E-2</v>
      </c>
      <c r="T591" s="50">
        <f t="shared" si="546"/>
        <v>4.3554999005074702E-2</v>
      </c>
      <c r="U591" s="50">
        <f t="shared" si="546"/>
        <v>4.4435510161992771E-2</v>
      </c>
      <c r="V591" s="50">
        <f t="shared" si="546"/>
        <v>4.717219114348542E-2</v>
      </c>
      <c r="W591" s="50">
        <f t="shared" si="546"/>
        <v>5.6899741232983039E-2</v>
      </c>
      <c r="X591" s="50">
        <f t="shared" si="546"/>
        <v>6.1986738769463187E-2</v>
      </c>
      <c r="Y591" s="50">
        <f t="shared" si="546"/>
        <v>5.7208700429979269E-2</v>
      </c>
      <c r="Z591" s="50">
        <f t="shared" si="546"/>
        <v>4.9339560702577757E-2</v>
      </c>
      <c r="AA591" s="50">
        <f t="shared" si="546"/>
        <v>4.1368944501432053E-2</v>
      </c>
      <c r="AB591" s="50">
        <f t="shared" si="546"/>
        <v>3.5102305329568817E-2</v>
      </c>
      <c r="AC591" s="8">
        <f t="shared" si="544"/>
        <v>1.9999999999999996</v>
      </c>
    </row>
    <row r="592" spans="2:29" x14ac:dyDescent="0.25">
      <c r="B592" s="12"/>
      <c r="C592" s="12" t="s">
        <v>15</v>
      </c>
      <c r="D592" s="12">
        <f>+SUM(D588:D591)</f>
        <v>31</v>
      </c>
      <c r="E592" s="19">
        <f>+SUMPRODUCT(E588:E591,$D588:$D591)</f>
        <v>0.942322459301424</v>
      </c>
      <c r="F592" s="19">
        <f>+SUMPRODUCT(F588:F591,$D588:$D591)</f>
        <v>0.88553852483882534</v>
      </c>
      <c r="G592" s="19">
        <f t="shared" ref="G592:AB592" si="547">+SUMPRODUCT(G588:G591,$D588:$D591)</f>
        <v>0.85448021282059483</v>
      </c>
      <c r="H592" s="19">
        <f t="shared" si="547"/>
        <v>0.85004486180372052</v>
      </c>
      <c r="I592" s="19">
        <f t="shared" si="547"/>
        <v>0.90426180127259759</v>
      </c>
      <c r="J592" s="19">
        <f t="shared" si="547"/>
        <v>1.0430358609613781</v>
      </c>
      <c r="K592" s="19">
        <f t="shared" si="547"/>
        <v>1.1672188140373878</v>
      </c>
      <c r="L592" s="19">
        <f t="shared" si="547"/>
        <v>1.2144671399791782</v>
      </c>
      <c r="M592" s="19">
        <f t="shared" si="547"/>
        <v>1.2693906719794192</v>
      </c>
      <c r="N592" s="19">
        <f t="shared" si="547"/>
        <v>1.3103350974006911</v>
      </c>
      <c r="O592" s="19">
        <f t="shared" si="547"/>
        <v>1.3681992937573495</v>
      </c>
      <c r="P592" s="19">
        <f t="shared" si="547"/>
        <v>1.431821380868586</v>
      </c>
      <c r="Q592" s="19">
        <f t="shared" si="547"/>
        <v>1.4134573623525704</v>
      </c>
      <c r="R592" s="19">
        <f t="shared" si="547"/>
        <v>1.3655431421143371</v>
      </c>
      <c r="S592" s="19">
        <f t="shared" si="547"/>
        <v>1.3607397278057627</v>
      </c>
      <c r="T592" s="19">
        <f t="shared" si="547"/>
        <v>1.3853306033678994</v>
      </c>
      <c r="U592" s="19">
        <f t="shared" si="547"/>
        <v>1.415445063709202</v>
      </c>
      <c r="V592" s="19">
        <f t="shared" si="547"/>
        <v>1.4798296650782614</v>
      </c>
      <c r="W592" s="19">
        <f t="shared" si="547"/>
        <v>1.7623490830344202</v>
      </c>
      <c r="X592" s="19">
        <f t="shared" si="547"/>
        <v>1.9151026715675954</v>
      </c>
      <c r="Y592" s="19">
        <f t="shared" si="547"/>
        <v>1.7769866954581577</v>
      </c>
      <c r="Z592" s="19">
        <f t="shared" si="547"/>
        <v>1.5520584637951422</v>
      </c>
      <c r="AA592" s="19">
        <f t="shared" si="547"/>
        <v>1.2780922110691977</v>
      </c>
      <c r="AB592" s="19">
        <f t="shared" si="547"/>
        <v>1.0539491916263029</v>
      </c>
      <c r="AC592" s="12">
        <f>+SUM(E592:AB592)</f>
        <v>30.999999999999996</v>
      </c>
    </row>
    <row r="593" spans="2:29" x14ac:dyDescent="0.25">
      <c r="B593" s="15">
        <f>+EDATE(B588,1)</f>
        <v>48458</v>
      </c>
      <c r="C593" s="8" t="s">
        <v>45</v>
      </c>
      <c r="D593" s="8">
        <v>22</v>
      </c>
      <c r="E593" s="50">
        <f t="shared" ref="E593:AB593" si="548">+E533</f>
        <v>2.9361257124838391E-2</v>
      </c>
      <c r="F593" s="50">
        <f t="shared" si="548"/>
        <v>2.7692710332229715E-2</v>
      </c>
      <c r="G593" s="50">
        <f t="shared" si="548"/>
        <v>2.6785161397696527E-2</v>
      </c>
      <c r="H593" s="50">
        <f t="shared" si="548"/>
        <v>2.6786989368939883E-2</v>
      </c>
      <c r="I593" s="50">
        <f t="shared" si="548"/>
        <v>2.9135775177511477E-2</v>
      </c>
      <c r="J593" s="50">
        <f t="shared" si="548"/>
        <v>3.4540443856715661E-2</v>
      </c>
      <c r="K593" s="50">
        <f t="shared" si="548"/>
        <v>3.8789035252325646E-2</v>
      </c>
      <c r="L593" s="50">
        <f t="shared" si="548"/>
        <v>3.957865839345593E-2</v>
      </c>
      <c r="M593" s="50">
        <f t="shared" si="548"/>
        <v>4.0957538271781398E-2</v>
      </c>
      <c r="N593" s="50">
        <f t="shared" si="548"/>
        <v>4.2166920044863825E-2</v>
      </c>
      <c r="O593" s="50">
        <f t="shared" si="548"/>
        <v>4.4150374939633218E-2</v>
      </c>
      <c r="P593" s="50">
        <f t="shared" si="548"/>
        <v>4.6294816466469102E-2</v>
      </c>
      <c r="Q593" s="50">
        <f t="shared" si="548"/>
        <v>4.5431875959152102E-2</v>
      </c>
      <c r="R593" s="50">
        <f t="shared" si="548"/>
        <v>4.3879728503346101E-2</v>
      </c>
      <c r="S593" s="50">
        <f t="shared" si="548"/>
        <v>4.4118506624640258E-2</v>
      </c>
      <c r="T593" s="50">
        <f t="shared" si="548"/>
        <v>4.5188432655351718E-2</v>
      </c>
      <c r="U593" s="50">
        <f t="shared" si="548"/>
        <v>4.624302558461979E-2</v>
      </c>
      <c r="V593" s="50">
        <f t="shared" si="548"/>
        <v>4.8247238962955179E-2</v>
      </c>
      <c r="W593" s="50">
        <f t="shared" si="548"/>
        <v>5.7096885328092907E-2</v>
      </c>
      <c r="X593" s="50">
        <f t="shared" si="548"/>
        <v>6.1739938045350239E-2</v>
      </c>
      <c r="Y593" s="50">
        <f t="shared" si="548"/>
        <v>5.7231881517227232E-2</v>
      </c>
      <c r="Z593" s="50">
        <f t="shared" si="548"/>
        <v>5.0129255438435008E-2</v>
      </c>
      <c r="AA593" s="50">
        <f t="shared" si="548"/>
        <v>4.1010488221716553E-2</v>
      </c>
      <c r="AB593" s="50">
        <f t="shared" si="548"/>
        <v>3.34430625326523E-2</v>
      </c>
      <c r="AC593" s="8">
        <f>+SUM(E593:AB593)*D593</f>
        <v>22.000000000000004</v>
      </c>
    </row>
    <row r="594" spans="2:29" x14ac:dyDescent="0.25">
      <c r="B594" s="16"/>
      <c r="C594" s="8" t="s">
        <v>46</v>
      </c>
      <c r="D594" s="8">
        <v>4</v>
      </c>
      <c r="E594" s="50">
        <f t="shared" ref="E594:AB594" si="549">+E534</f>
        <v>3.0659473205105158E-2</v>
      </c>
      <c r="F594" s="50">
        <f t="shared" si="549"/>
        <v>2.8600001140869122E-2</v>
      </c>
      <c r="G594" s="50">
        <f t="shared" si="549"/>
        <v>2.7683858575034276E-2</v>
      </c>
      <c r="H594" s="50">
        <f t="shared" si="549"/>
        <v>2.7537802139610414E-2</v>
      </c>
      <c r="I594" s="50">
        <f t="shared" si="549"/>
        <v>2.8782539770184416E-2</v>
      </c>
      <c r="J594" s="50">
        <f t="shared" si="549"/>
        <v>3.2241585579716119E-2</v>
      </c>
      <c r="K594" s="50">
        <f t="shared" si="549"/>
        <v>3.645312931015221E-2</v>
      </c>
      <c r="L594" s="50">
        <f t="shared" si="549"/>
        <v>3.9012639181609042E-2</v>
      </c>
      <c r="M594" s="50">
        <f t="shared" si="549"/>
        <v>4.1549207589560662E-2</v>
      </c>
      <c r="N594" s="50">
        <f t="shared" si="549"/>
        <v>4.3042516751632572E-2</v>
      </c>
      <c r="O594" s="50">
        <f t="shared" si="549"/>
        <v>4.4973693586955334E-2</v>
      </c>
      <c r="P594" s="50">
        <f t="shared" si="549"/>
        <v>4.6808021710202923E-2</v>
      </c>
      <c r="Q594" s="50">
        <f t="shared" si="549"/>
        <v>4.6383383047344962E-2</v>
      </c>
      <c r="R594" s="50">
        <f t="shared" si="549"/>
        <v>4.4751654806610461E-2</v>
      </c>
      <c r="S594" s="50">
        <f t="shared" si="549"/>
        <v>4.4013077558728637E-2</v>
      </c>
      <c r="T594" s="50">
        <f t="shared" si="549"/>
        <v>4.428856091631931E-2</v>
      </c>
      <c r="U594" s="50">
        <f t="shared" si="549"/>
        <v>4.49735778579251E-2</v>
      </c>
      <c r="V594" s="50">
        <f t="shared" si="549"/>
        <v>4.6933206789217301E-2</v>
      </c>
      <c r="W594" s="50">
        <f t="shared" si="549"/>
        <v>5.6210586428141023E-2</v>
      </c>
      <c r="X594" s="50">
        <f t="shared" si="549"/>
        <v>6.1205656691958259E-2</v>
      </c>
      <c r="Y594" s="50">
        <f t="shared" si="549"/>
        <v>5.7018442088769522E-2</v>
      </c>
      <c r="Z594" s="50">
        <f t="shared" si="549"/>
        <v>4.9896672365740725E-2</v>
      </c>
      <c r="AA594" s="50">
        <f t="shared" si="549"/>
        <v>4.1622868086918119E-2</v>
      </c>
      <c r="AB594" s="50">
        <f t="shared" si="549"/>
        <v>3.5357844821693719E-2</v>
      </c>
      <c r="AC594" s="8">
        <f t="shared" ref="AC594:AC596" si="550">+SUM(E594:AB594)*D594</f>
        <v>3.9999999999999969</v>
      </c>
    </row>
    <row r="595" spans="2:29" x14ac:dyDescent="0.25">
      <c r="B595" s="16"/>
      <c r="C595" s="8" t="s">
        <v>47</v>
      </c>
      <c r="D595" s="8">
        <v>4</v>
      </c>
      <c r="E595" s="50">
        <f t="shared" ref="E595:AB595" si="551">+E535</f>
        <v>3.3281514565353124E-2</v>
      </c>
      <c r="F595" s="50">
        <f t="shared" si="551"/>
        <v>3.1140043873712407E-2</v>
      </c>
      <c r="G595" s="50">
        <f t="shared" si="551"/>
        <v>2.984335106750436E-2</v>
      </c>
      <c r="H595" s="50">
        <f t="shared" si="551"/>
        <v>2.9286927979133532E-2</v>
      </c>
      <c r="I595" s="50">
        <f t="shared" si="551"/>
        <v>2.9138028999542646E-2</v>
      </c>
      <c r="J595" s="50">
        <f t="shared" si="551"/>
        <v>3.0942883559119717E-2</v>
      </c>
      <c r="K595" s="50">
        <f t="shared" si="551"/>
        <v>3.4432484834348992E-2</v>
      </c>
      <c r="L595" s="50">
        <f t="shared" si="551"/>
        <v>3.8305304424032266E-2</v>
      </c>
      <c r="M595" s="50">
        <f t="shared" si="551"/>
        <v>4.1103790742913066E-2</v>
      </c>
      <c r="N595" s="50">
        <f t="shared" si="551"/>
        <v>4.2608444243851212E-2</v>
      </c>
      <c r="O595" s="50">
        <f t="shared" si="551"/>
        <v>4.3914681848814308E-2</v>
      </c>
      <c r="P595" s="50">
        <f t="shared" si="551"/>
        <v>4.5729867165388009E-2</v>
      </c>
      <c r="Q595" s="50">
        <f t="shared" si="551"/>
        <v>4.5741487779353565E-2</v>
      </c>
      <c r="R595" s="50">
        <f t="shared" si="551"/>
        <v>4.4277060725657284E-2</v>
      </c>
      <c r="S595" s="50">
        <f t="shared" si="551"/>
        <v>4.3144199391556254E-2</v>
      </c>
      <c r="T595" s="50">
        <f t="shared" si="551"/>
        <v>4.3279567369281124E-2</v>
      </c>
      <c r="U595" s="50">
        <f t="shared" si="551"/>
        <v>4.4109954506885138E-2</v>
      </c>
      <c r="V595" s="50">
        <f t="shared" si="551"/>
        <v>4.6298728840315946E-2</v>
      </c>
      <c r="W595" s="50">
        <f t="shared" si="551"/>
        <v>5.6176649878816001E-2</v>
      </c>
      <c r="X595" s="50">
        <f t="shared" si="551"/>
        <v>6.2194705000087863E-2</v>
      </c>
      <c r="Y595" s="50">
        <f t="shared" si="551"/>
        <v>5.7928891294023718E-2</v>
      </c>
      <c r="Z595" s="50">
        <f t="shared" si="551"/>
        <v>5.019499221712586E-2</v>
      </c>
      <c r="AA595" s="50">
        <f t="shared" si="551"/>
        <v>4.1853093029906328E-2</v>
      </c>
      <c r="AB595" s="50">
        <f t="shared" si="551"/>
        <v>3.507334666327714E-2</v>
      </c>
      <c r="AC595" s="8">
        <f t="shared" si="550"/>
        <v>3.9999999999999991</v>
      </c>
    </row>
    <row r="596" spans="2:29" x14ac:dyDescent="0.25">
      <c r="B596" s="16"/>
      <c r="C596" s="8" t="s">
        <v>48</v>
      </c>
      <c r="D596" s="8">
        <v>0</v>
      </c>
      <c r="E596" s="50">
        <f t="shared" ref="E596:AB596" si="552">+E536</f>
        <v>3.367503361886829E-2</v>
      </c>
      <c r="F596" s="50">
        <f t="shared" si="552"/>
        <v>3.1245692535415936E-2</v>
      </c>
      <c r="G596" s="50">
        <f t="shared" si="552"/>
        <v>2.9861746203171599E-2</v>
      </c>
      <c r="H596" s="50">
        <f t="shared" si="552"/>
        <v>2.9235019370742008E-2</v>
      </c>
      <c r="I596" s="50">
        <f t="shared" si="552"/>
        <v>3.0186379118294998E-2</v>
      </c>
      <c r="J596" s="50">
        <f t="shared" si="552"/>
        <v>3.3123682717801174E-2</v>
      </c>
      <c r="K596" s="50">
        <f t="shared" si="552"/>
        <v>3.5563630818173868E-2</v>
      </c>
      <c r="L596" s="50">
        <f t="shared" si="552"/>
        <v>3.7375437025807548E-2</v>
      </c>
      <c r="M596" s="50">
        <f t="shared" si="552"/>
        <v>3.9557895894381336E-2</v>
      </c>
      <c r="N596" s="50">
        <f t="shared" si="552"/>
        <v>4.1330002492198488E-2</v>
      </c>
      <c r="O596" s="50">
        <f t="shared" si="552"/>
        <v>4.3273465010057272E-2</v>
      </c>
      <c r="P596" s="50">
        <f t="shared" si="552"/>
        <v>4.5278417057592932E-2</v>
      </c>
      <c r="Q596" s="50">
        <f t="shared" si="552"/>
        <v>4.5765189585786785E-2</v>
      </c>
      <c r="R596" s="50">
        <f t="shared" si="552"/>
        <v>4.421428774797561E-2</v>
      </c>
      <c r="S596" s="50">
        <f t="shared" si="552"/>
        <v>4.3245429527174986E-2</v>
      </c>
      <c r="T596" s="50">
        <f t="shared" si="552"/>
        <v>4.3554999005074702E-2</v>
      </c>
      <c r="U596" s="50">
        <f t="shared" si="552"/>
        <v>4.4435510161992771E-2</v>
      </c>
      <c r="V596" s="50">
        <f t="shared" si="552"/>
        <v>4.717219114348542E-2</v>
      </c>
      <c r="W596" s="50">
        <f t="shared" si="552"/>
        <v>5.6899741232983039E-2</v>
      </c>
      <c r="X596" s="50">
        <f t="shared" si="552"/>
        <v>6.1986738769463187E-2</v>
      </c>
      <c r="Y596" s="50">
        <f t="shared" si="552"/>
        <v>5.7208700429979269E-2</v>
      </c>
      <c r="Z596" s="50">
        <f t="shared" si="552"/>
        <v>4.9339560702577757E-2</v>
      </c>
      <c r="AA596" s="50">
        <f t="shared" si="552"/>
        <v>4.1368944501432053E-2</v>
      </c>
      <c r="AB596" s="50">
        <f t="shared" si="552"/>
        <v>3.5102305329568817E-2</v>
      </c>
      <c r="AC596" s="8">
        <f t="shared" si="550"/>
        <v>0</v>
      </c>
    </row>
    <row r="597" spans="2:29" x14ac:dyDescent="0.25">
      <c r="B597" s="12"/>
      <c r="C597" s="12" t="s">
        <v>15</v>
      </c>
      <c r="D597" s="12">
        <f>+SUM(D593:D596)</f>
        <v>30</v>
      </c>
      <c r="E597" s="19">
        <f>+SUMPRODUCT(E593:E596,$D593:$D596)</f>
        <v>0.90171160782827764</v>
      </c>
      <c r="F597" s="19">
        <f>+SUMPRODUCT(F593:F596,$D593:$D596)</f>
        <v>0.84819980736737988</v>
      </c>
      <c r="G597" s="19">
        <f t="shared" ref="G597:AB597" si="553">+SUMPRODUCT(G593:G596,$D593:$D596)</f>
        <v>0.81938238931947815</v>
      </c>
      <c r="H597" s="19">
        <f t="shared" si="553"/>
        <v>0.8166126865916532</v>
      </c>
      <c r="I597" s="19">
        <f t="shared" si="553"/>
        <v>0.87266932898416072</v>
      </c>
      <c r="J597" s="19">
        <f t="shared" si="553"/>
        <v>1.0126276414030879</v>
      </c>
      <c r="K597" s="19">
        <f t="shared" si="553"/>
        <v>1.1369012321291692</v>
      </c>
      <c r="L597" s="19">
        <f t="shared" si="553"/>
        <v>1.1800022590785955</v>
      </c>
      <c r="M597" s="19">
        <f t="shared" si="553"/>
        <v>1.2316778353090858</v>
      </c>
      <c r="N597" s="19">
        <f t="shared" si="553"/>
        <v>1.2702760849689394</v>
      </c>
      <c r="O597" s="19">
        <f t="shared" si="553"/>
        <v>1.3268617504150093</v>
      </c>
      <c r="P597" s="19">
        <f t="shared" si="553"/>
        <v>1.3886375177646839</v>
      </c>
      <c r="Q597" s="19">
        <f t="shared" si="553"/>
        <v>1.3680007544081403</v>
      </c>
      <c r="R597" s="19">
        <f t="shared" si="553"/>
        <v>1.3214688892026851</v>
      </c>
      <c r="S597" s="19">
        <f t="shared" si="553"/>
        <v>1.3192362535432252</v>
      </c>
      <c r="T597" s="19">
        <f t="shared" si="553"/>
        <v>1.3444180315601395</v>
      </c>
      <c r="U597" s="19">
        <f t="shared" si="553"/>
        <v>1.3736806923208764</v>
      </c>
      <c r="V597" s="19">
        <f t="shared" si="553"/>
        <v>1.434366999703147</v>
      </c>
      <c r="W597" s="19">
        <f t="shared" si="553"/>
        <v>1.7056804224458719</v>
      </c>
      <c r="X597" s="19">
        <f t="shared" si="553"/>
        <v>1.8518800837658898</v>
      </c>
      <c r="Y597" s="19">
        <f t="shared" si="553"/>
        <v>1.7188907269101723</v>
      </c>
      <c r="Z597" s="19">
        <f t="shared" si="553"/>
        <v>1.5032102779770367</v>
      </c>
      <c r="AA597" s="19">
        <f t="shared" si="553"/>
        <v>1.2361345853450618</v>
      </c>
      <c r="AB597" s="19">
        <f t="shared" si="553"/>
        <v>1.017472141658234</v>
      </c>
      <c r="AC597" s="12">
        <f>+SUM(E597:AB597)</f>
        <v>29.999999999999996</v>
      </c>
    </row>
    <row r="598" spans="2:29" x14ac:dyDescent="0.25">
      <c r="B598" s="15">
        <f>+EDATE(B593,1)</f>
        <v>48488</v>
      </c>
      <c r="C598" s="8" t="s">
        <v>45</v>
      </c>
      <c r="D598" s="8">
        <v>20</v>
      </c>
      <c r="E598" s="50">
        <f t="shared" ref="E598:AB598" si="554">+E538</f>
        <v>2.9361257124838391E-2</v>
      </c>
      <c r="F598" s="50">
        <f t="shared" si="554"/>
        <v>2.7692710332229715E-2</v>
      </c>
      <c r="G598" s="50">
        <f t="shared" si="554"/>
        <v>2.6785161397696527E-2</v>
      </c>
      <c r="H598" s="50">
        <f t="shared" si="554"/>
        <v>2.6786989368939883E-2</v>
      </c>
      <c r="I598" s="50">
        <f t="shared" si="554"/>
        <v>2.9135775177511477E-2</v>
      </c>
      <c r="J598" s="50">
        <f t="shared" si="554"/>
        <v>3.4540443856715661E-2</v>
      </c>
      <c r="K598" s="50">
        <f t="shared" si="554"/>
        <v>3.8789035252325646E-2</v>
      </c>
      <c r="L598" s="50">
        <f t="shared" si="554"/>
        <v>3.957865839345593E-2</v>
      </c>
      <c r="M598" s="50">
        <f t="shared" si="554"/>
        <v>4.0957538271781398E-2</v>
      </c>
      <c r="N598" s="50">
        <f t="shared" si="554"/>
        <v>4.2166920044863825E-2</v>
      </c>
      <c r="O598" s="50">
        <f t="shared" si="554"/>
        <v>4.4150374939633218E-2</v>
      </c>
      <c r="P598" s="50">
        <f t="shared" si="554"/>
        <v>4.6294816466469102E-2</v>
      </c>
      <c r="Q598" s="50">
        <f t="shared" si="554"/>
        <v>4.5431875959152102E-2</v>
      </c>
      <c r="R598" s="50">
        <f t="shared" si="554"/>
        <v>4.3879728503346101E-2</v>
      </c>
      <c r="S598" s="50">
        <f t="shared" si="554"/>
        <v>4.4118506624640258E-2</v>
      </c>
      <c r="T598" s="50">
        <f t="shared" si="554"/>
        <v>4.5188432655351718E-2</v>
      </c>
      <c r="U598" s="50">
        <f t="shared" si="554"/>
        <v>4.624302558461979E-2</v>
      </c>
      <c r="V598" s="50">
        <f t="shared" si="554"/>
        <v>4.8247238962955179E-2</v>
      </c>
      <c r="W598" s="50">
        <f t="shared" si="554"/>
        <v>5.7096885328092907E-2</v>
      </c>
      <c r="X598" s="50">
        <f t="shared" si="554"/>
        <v>6.1739938045350239E-2</v>
      </c>
      <c r="Y598" s="50">
        <f t="shared" si="554"/>
        <v>5.7231881517227232E-2</v>
      </c>
      <c r="Z598" s="50">
        <f t="shared" si="554"/>
        <v>5.0129255438435008E-2</v>
      </c>
      <c r="AA598" s="50">
        <f t="shared" si="554"/>
        <v>4.1010488221716553E-2</v>
      </c>
      <c r="AB598" s="50">
        <f t="shared" si="554"/>
        <v>3.34430625326523E-2</v>
      </c>
      <c r="AC598" s="8">
        <f>+SUM(E598:AB598)*D598</f>
        <v>20.000000000000004</v>
      </c>
    </row>
    <row r="599" spans="2:29" x14ac:dyDescent="0.25">
      <c r="B599" s="16"/>
      <c r="C599" s="8" t="s">
        <v>46</v>
      </c>
      <c r="D599" s="8">
        <v>5</v>
      </c>
      <c r="E599" s="50">
        <f t="shared" ref="E599:AB599" si="555">+E539</f>
        <v>3.0659473205105158E-2</v>
      </c>
      <c r="F599" s="50">
        <f t="shared" si="555"/>
        <v>2.8600001140869122E-2</v>
      </c>
      <c r="G599" s="50">
        <f t="shared" si="555"/>
        <v>2.7683858575034276E-2</v>
      </c>
      <c r="H599" s="50">
        <f t="shared" si="555"/>
        <v>2.7537802139610414E-2</v>
      </c>
      <c r="I599" s="50">
        <f t="shared" si="555"/>
        <v>2.8782539770184416E-2</v>
      </c>
      <c r="J599" s="50">
        <f t="shared" si="555"/>
        <v>3.2241585579716119E-2</v>
      </c>
      <c r="K599" s="50">
        <f t="shared" si="555"/>
        <v>3.645312931015221E-2</v>
      </c>
      <c r="L599" s="50">
        <f t="shared" si="555"/>
        <v>3.9012639181609042E-2</v>
      </c>
      <c r="M599" s="50">
        <f t="shared" si="555"/>
        <v>4.1549207589560662E-2</v>
      </c>
      <c r="N599" s="50">
        <f t="shared" si="555"/>
        <v>4.3042516751632572E-2</v>
      </c>
      <c r="O599" s="50">
        <f t="shared" si="555"/>
        <v>4.4973693586955334E-2</v>
      </c>
      <c r="P599" s="50">
        <f t="shared" si="555"/>
        <v>4.6808021710202923E-2</v>
      </c>
      <c r="Q599" s="50">
        <f t="shared" si="555"/>
        <v>4.6383383047344962E-2</v>
      </c>
      <c r="R599" s="50">
        <f t="shared" si="555"/>
        <v>4.4751654806610461E-2</v>
      </c>
      <c r="S599" s="50">
        <f t="shared" si="555"/>
        <v>4.4013077558728637E-2</v>
      </c>
      <c r="T599" s="50">
        <f t="shared" si="555"/>
        <v>4.428856091631931E-2</v>
      </c>
      <c r="U599" s="50">
        <f t="shared" si="555"/>
        <v>4.49735778579251E-2</v>
      </c>
      <c r="V599" s="50">
        <f t="shared" si="555"/>
        <v>4.6933206789217301E-2</v>
      </c>
      <c r="W599" s="50">
        <f t="shared" si="555"/>
        <v>5.6210586428141023E-2</v>
      </c>
      <c r="X599" s="50">
        <f t="shared" si="555"/>
        <v>6.1205656691958259E-2</v>
      </c>
      <c r="Y599" s="50">
        <f t="shared" si="555"/>
        <v>5.7018442088769522E-2</v>
      </c>
      <c r="Z599" s="50">
        <f t="shared" si="555"/>
        <v>4.9896672365740725E-2</v>
      </c>
      <c r="AA599" s="50">
        <f t="shared" si="555"/>
        <v>4.1622868086918119E-2</v>
      </c>
      <c r="AB599" s="50">
        <f t="shared" si="555"/>
        <v>3.5357844821693719E-2</v>
      </c>
      <c r="AC599" s="8">
        <f t="shared" ref="AC599:AC601" si="556">+SUM(E599:AB599)*D599</f>
        <v>4.9999999999999964</v>
      </c>
    </row>
    <row r="600" spans="2:29" x14ac:dyDescent="0.25">
      <c r="B600" s="16"/>
      <c r="C600" s="8" t="s">
        <v>47</v>
      </c>
      <c r="D600" s="8">
        <v>5</v>
      </c>
      <c r="E600" s="50">
        <f t="shared" ref="E600:AB600" si="557">+E540</f>
        <v>3.3281514565353124E-2</v>
      </c>
      <c r="F600" s="50">
        <f t="shared" si="557"/>
        <v>3.1140043873712407E-2</v>
      </c>
      <c r="G600" s="50">
        <f t="shared" si="557"/>
        <v>2.984335106750436E-2</v>
      </c>
      <c r="H600" s="50">
        <f t="shared" si="557"/>
        <v>2.9286927979133532E-2</v>
      </c>
      <c r="I600" s="50">
        <f t="shared" si="557"/>
        <v>2.9138028999542646E-2</v>
      </c>
      <c r="J600" s="50">
        <f t="shared" si="557"/>
        <v>3.0942883559119717E-2</v>
      </c>
      <c r="K600" s="50">
        <f t="shared" si="557"/>
        <v>3.4432484834348992E-2</v>
      </c>
      <c r="L600" s="50">
        <f t="shared" si="557"/>
        <v>3.8305304424032266E-2</v>
      </c>
      <c r="M600" s="50">
        <f t="shared" si="557"/>
        <v>4.1103790742913066E-2</v>
      </c>
      <c r="N600" s="50">
        <f t="shared" si="557"/>
        <v>4.2608444243851212E-2</v>
      </c>
      <c r="O600" s="50">
        <f t="shared" si="557"/>
        <v>4.3914681848814308E-2</v>
      </c>
      <c r="P600" s="50">
        <f t="shared" si="557"/>
        <v>4.5729867165388009E-2</v>
      </c>
      <c r="Q600" s="50">
        <f t="shared" si="557"/>
        <v>4.5741487779353565E-2</v>
      </c>
      <c r="R600" s="50">
        <f t="shared" si="557"/>
        <v>4.4277060725657284E-2</v>
      </c>
      <c r="S600" s="50">
        <f t="shared" si="557"/>
        <v>4.3144199391556254E-2</v>
      </c>
      <c r="T600" s="50">
        <f t="shared" si="557"/>
        <v>4.3279567369281124E-2</v>
      </c>
      <c r="U600" s="50">
        <f t="shared" si="557"/>
        <v>4.4109954506885138E-2</v>
      </c>
      <c r="V600" s="50">
        <f t="shared" si="557"/>
        <v>4.6298728840315946E-2</v>
      </c>
      <c r="W600" s="50">
        <f t="shared" si="557"/>
        <v>5.6176649878816001E-2</v>
      </c>
      <c r="X600" s="50">
        <f t="shared" si="557"/>
        <v>6.2194705000087863E-2</v>
      </c>
      <c r="Y600" s="50">
        <f t="shared" si="557"/>
        <v>5.7928891294023718E-2</v>
      </c>
      <c r="Z600" s="50">
        <f t="shared" si="557"/>
        <v>5.019499221712586E-2</v>
      </c>
      <c r="AA600" s="50">
        <f t="shared" si="557"/>
        <v>4.1853093029906328E-2</v>
      </c>
      <c r="AB600" s="50">
        <f t="shared" si="557"/>
        <v>3.507334666327714E-2</v>
      </c>
      <c r="AC600" s="8">
        <f t="shared" si="556"/>
        <v>4.9999999999999991</v>
      </c>
    </row>
    <row r="601" spans="2:29" x14ac:dyDescent="0.25">
      <c r="B601" s="16"/>
      <c r="C601" s="8" t="s">
        <v>48</v>
      </c>
      <c r="D601" s="8">
        <v>1</v>
      </c>
      <c r="E601" s="50">
        <f t="shared" ref="E601:AB601" si="558">+E541</f>
        <v>3.367503361886829E-2</v>
      </c>
      <c r="F601" s="50">
        <f t="shared" si="558"/>
        <v>3.1245692535415936E-2</v>
      </c>
      <c r="G601" s="50">
        <f t="shared" si="558"/>
        <v>2.9861746203171599E-2</v>
      </c>
      <c r="H601" s="50">
        <f t="shared" si="558"/>
        <v>2.9235019370742008E-2</v>
      </c>
      <c r="I601" s="50">
        <f t="shared" si="558"/>
        <v>3.0186379118294998E-2</v>
      </c>
      <c r="J601" s="50">
        <f t="shared" si="558"/>
        <v>3.3123682717801174E-2</v>
      </c>
      <c r="K601" s="50">
        <f t="shared" si="558"/>
        <v>3.5563630818173868E-2</v>
      </c>
      <c r="L601" s="50">
        <f t="shared" si="558"/>
        <v>3.7375437025807548E-2</v>
      </c>
      <c r="M601" s="50">
        <f t="shared" si="558"/>
        <v>3.9557895894381336E-2</v>
      </c>
      <c r="N601" s="50">
        <f t="shared" si="558"/>
        <v>4.1330002492198488E-2</v>
      </c>
      <c r="O601" s="50">
        <f t="shared" si="558"/>
        <v>4.3273465010057272E-2</v>
      </c>
      <c r="P601" s="50">
        <f t="shared" si="558"/>
        <v>4.5278417057592932E-2</v>
      </c>
      <c r="Q601" s="50">
        <f t="shared" si="558"/>
        <v>4.5765189585786785E-2</v>
      </c>
      <c r="R601" s="50">
        <f t="shared" si="558"/>
        <v>4.421428774797561E-2</v>
      </c>
      <c r="S601" s="50">
        <f t="shared" si="558"/>
        <v>4.3245429527174986E-2</v>
      </c>
      <c r="T601" s="50">
        <f t="shared" si="558"/>
        <v>4.3554999005074702E-2</v>
      </c>
      <c r="U601" s="50">
        <f t="shared" si="558"/>
        <v>4.4435510161992771E-2</v>
      </c>
      <c r="V601" s="50">
        <f t="shared" si="558"/>
        <v>4.717219114348542E-2</v>
      </c>
      <c r="W601" s="50">
        <f t="shared" si="558"/>
        <v>5.6899741232983039E-2</v>
      </c>
      <c r="X601" s="50">
        <f t="shared" si="558"/>
        <v>6.1986738769463187E-2</v>
      </c>
      <c r="Y601" s="50">
        <f t="shared" si="558"/>
        <v>5.7208700429979269E-2</v>
      </c>
      <c r="Z601" s="50">
        <f t="shared" si="558"/>
        <v>4.9339560702577757E-2</v>
      </c>
      <c r="AA601" s="50">
        <f t="shared" si="558"/>
        <v>4.1368944501432053E-2</v>
      </c>
      <c r="AB601" s="50">
        <f t="shared" si="558"/>
        <v>3.5102305329568817E-2</v>
      </c>
      <c r="AC601" s="8">
        <f t="shared" si="556"/>
        <v>0.99999999999999978</v>
      </c>
    </row>
    <row r="602" spans="2:29" x14ac:dyDescent="0.25">
      <c r="B602" s="12"/>
      <c r="C602" s="12" t="s">
        <v>15</v>
      </c>
      <c r="D602" s="12">
        <f>+SUM(D598:D601)</f>
        <v>31</v>
      </c>
      <c r="E602" s="19">
        <f>+SUMPRODUCT(E598:E601,$D598:$D601)</f>
        <v>0.94060511496792754</v>
      </c>
      <c r="F602" s="19">
        <f>+SUMPRODUCT(F598:F601,$D598:$D601)</f>
        <v>0.88380012425291787</v>
      </c>
      <c r="G602" s="19">
        <f t="shared" ref="G602:AB602" si="559">+SUMPRODUCT(G598:G601,$D598:$D601)</f>
        <v>0.85320102236979534</v>
      </c>
      <c r="H602" s="19">
        <f t="shared" si="559"/>
        <v>0.84909845734325939</v>
      </c>
      <c r="I602" s="19">
        <f t="shared" si="559"/>
        <v>0.90250472651715985</v>
      </c>
      <c r="J602" s="19">
        <f t="shared" si="559"/>
        <v>1.0398549055462936</v>
      </c>
      <c r="K602" s="19">
        <f t="shared" si="559"/>
        <v>1.1657724065871928</v>
      </c>
      <c r="L602" s="19">
        <f t="shared" si="559"/>
        <v>1.2155383229231327</v>
      </c>
      <c r="M602" s="19">
        <f t="shared" si="559"/>
        <v>1.271973652992378</v>
      </c>
      <c r="N602" s="19">
        <f t="shared" si="559"/>
        <v>1.3129232083668938</v>
      </c>
      <c r="O602" s="19">
        <f t="shared" si="559"/>
        <v>1.3707228409815699</v>
      </c>
      <c r="P602" s="19">
        <f t="shared" si="559"/>
        <v>1.4338641907649297</v>
      </c>
      <c r="Q602" s="19">
        <f t="shared" si="559"/>
        <v>1.4150270629023214</v>
      </c>
      <c r="R602" s="19">
        <f t="shared" si="559"/>
        <v>1.3669524354762363</v>
      </c>
      <c r="S602" s="19">
        <f t="shared" si="559"/>
        <v>1.3614019467714047</v>
      </c>
      <c r="T602" s="19">
        <f t="shared" si="559"/>
        <v>1.3851642935401114</v>
      </c>
      <c r="U602" s="19">
        <f t="shared" si="559"/>
        <v>1.4147136836784397</v>
      </c>
      <c r="V602" s="19">
        <f t="shared" si="559"/>
        <v>1.4782766485502554</v>
      </c>
      <c r="W602" s="19">
        <f t="shared" si="559"/>
        <v>1.7607736293296263</v>
      </c>
      <c r="X602" s="19">
        <f t="shared" si="559"/>
        <v>1.9137873081366987</v>
      </c>
      <c r="Y602" s="19">
        <f t="shared" si="559"/>
        <v>1.7765829976884902</v>
      </c>
      <c r="Z602" s="19">
        <f t="shared" si="559"/>
        <v>1.5523829923856107</v>
      </c>
      <c r="AA602" s="19">
        <f t="shared" si="559"/>
        <v>1.2789585145198852</v>
      </c>
      <c r="AB602" s="19">
        <f t="shared" si="559"/>
        <v>1.0561195134074692</v>
      </c>
      <c r="AC602" s="12">
        <f>+SUM(E602:AB602)</f>
        <v>30.999999999999996</v>
      </c>
    </row>
    <row r="603" spans="2:29" x14ac:dyDescent="0.25">
      <c r="B603" s="15">
        <f>+EDATE(B598,1)</f>
        <v>48519</v>
      </c>
      <c r="C603" s="8" t="s">
        <v>45</v>
      </c>
      <c r="D603" s="8">
        <v>20</v>
      </c>
      <c r="E603" s="50">
        <f t="shared" ref="E603:AB603" si="560">+E543</f>
        <v>2.9361257124838391E-2</v>
      </c>
      <c r="F603" s="50">
        <f t="shared" si="560"/>
        <v>2.7692710332229715E-2</v>
      </c>
      <c r="G603" s="50">
        <f t="shared" si="560"/>
        <v>2.6785161397696527E-2</v>
      </c>
      <c r="H603" s="50">
        <f t="shared" si="560"/>
        <v>2.6786989368939883E-2</v>
      </c>
      <c r="I603" s="50">
        <f t="shared" si="560"/>
        <v>2.9135775177511477E-2</v>
      </c>
      <c r="J603" s="50">
        <f t="shared" si="560"/>
        <v>3.4540443856715661E-2</v>
      </c>
      <c r="K603" s="50">
        <f t="shared" si="560"/>
        <v>3.8789035252325646E-2</v>
      </c>
      <c r="L603" s="50">
        <f t="shared" si="560"/>
        <v>3.957865839345593E-2</v>
      </c>
      <c r="M603" s="50">
        <f t="shared" si="560"/>
        <v>4.0957538271781398E-2</v>
      </c>
      <c r="N603" s="50">
        <f t="shared" si="560"/>
        <v>4.2166920044863825E-2</v>
      </c>
      <c r="O603" s="50">
        <f t="shared" si="560"/>
        <v>4.4150374939633218E-2</v>
      </c>
      <c r="P603" s="50">
        <f t="shared" si="560"/>
        <v>4.6294816466469102E-2</v>
      </c>
      <c r="Q603" s="50">
        <f t="shared" si="560"/>
        <v>4.5431875959152102E-2</v>
      </c>
      <c r="R603" s="50">
        <f t="shared" si="560"/>
        <v>4.3879728503346101E-2</v>
      </c>
      <c r="S603" s="50">
        <f t="shared" si="560"/>
        <v>4.4118506624640258E-2</v>
      </c>
      <c r="T603" s="50">
        <f t="shared" si="560"/>
        <v>4.5188432655351718E-2</v>
      </c>
      <c r="U603" s="50">
        <f t="shared" si="560"/>
        <v>4.624302558461979E-2</v>
      </c>
      <c r="V603" s="50">
        <f t="shared" si="560"/>
        <v>4.8247238962955179E-2</v>
      </c>
      <c r="W603" s="50">
        <f t="shared" si="560"/>
        <v>5.7096885328092907E-2</v>
      </c>
      <c r="X603" s="50">
        <f t="shared" si="560"/>
        <v>6.1739938045350239E-2</v>
      </c>
      <c r="Y603" s="50">
        <f t="shared" si="560"/>
        <v>5.7231881517227232E-2</v>
      </c>
      <c r="Z603" s="50">
        <f t="shared" si="560"/>
        <v>5.0129255438435008E-2</v>
      </c>
      <c r="AA603" s="50">
        <f t="shared" si="560"/>
        <v>4.1010488221716553E-2</v>
      </c>
      <c r="AB603" s="50">
        <f t="shared" si="560"/>
        <v>3.34430625326523E-2</v>
      </c>
      <c r="AC603" s="8">
        <f>+SUM(E603:AB603)*D603</f>
        <v>20.000000000000004</v>
      </c>
    </row>
    <row r="604" spans="2:29" x14ac:dyDescent="0.25">
      <c r="B604" s="16"/>
      <c r="C604" s="8" t="s">
        <v>46</v>
      </c>
      <c r="D604" s="8">
        <v>4</v>
      </c>
      <c r="E604" s="50">
        <f t="shared" ref="E604:AB604" si="561">+E544</f>
        <v>3.0659473205105158E-2</v>
      </c>
      <c r="F604" s="50">
        <f t="shared" si="561"/>
        <v>2.8600001140869122E-2</v>
      </c>
      <c r="G604" s="50">
        <f t="shared" si="561"/>
        <v>2.7683858575034276E-2</v>
      </c>
      <c r="H604" s="50">
        <f t="shared" si="561"/>
        <v>2.7537802139610414E-2</v>
      </c>
      <c r="I604" s="50">
        <f t="shared" si="561"/>
        <v>2.8782539770184416E-2</v>
      </c>
      <c r="J604" s="50">
        <f t="shared" si="561"/>
        <v>3.2241585579716119E-2</v>
      </c>
      <c r="K604" s="50">
        <f t="shared" si="561"/>
        <v>3.645312931015221E-2</v>
      </c>
      <c r="L604" s="50">
        <f t="shared" si="561"/>
        <v>3.9012639181609042E-2</v>
      </c>
      <c r="M604" s="50">
        <f t="shared" si="561"/>
        <v>4.1549207589560662E-2</v>
      </c>
      <c r="N604" s="50">
        <f t="shared" si="561"/>
        <v>4.3042516751632572E-2</v>
      </c>
      <c r="O604" s="50">
        <f t="shared" si="561"/>
        <v>4.4973693586955334E-2</v>
      </c>
      <c r="P604" s="50">
        <f t="shared" si="561"/>
        <v>4.6808021710202923E-2</v>
      </c>
      <c r="Q604" s="50">
        <f t="shared" si="561"/>
        <v>4.6383383047344962E-2</v>
      </c>
      <c r="R604" s="50">
        <f t="shared" si="561"/>
        <v>4.4751654806610461E-2</v>
      </c>
      <c r="S604" s="50">
        <f t="shared" si="561"/>
        <v>4.4013077558728637E-2</v>
      </c>
      <c r="T604" s="50">
        <f t="shared" si="561"/>
        <v>4.428856091631931E-2</v>
      </c>
      <c r="U604" s="50">
        <f t="shared" si="561"/>
        <v>4.49735778579251E-2</v>
      </c>
      <c r="V604" s="50">
        <f t="shared" si="561"/>
        <v>4.6933206789217301E-2</v>
      </c>
      <c r="W604" s="50">
        <f t="shared" si="561"/>
        <v>5.6210586428141023E-2</v>
      </c>
      <c r="X604" s="50">
        <f t="shared" si="561"/>
        <v>6.1205656691958259E-2</v>
      </c>
      <c r="Y604" s="50">
        <f t="shared" si="561"/>
        <v>5.7018442088769522E-2</v>
      </c>
      <c r="Z604" s="50">
        <f t="shared" si="561"/>
        <v>4.9896672365740725E-2</v>
      </c>
      <c r="AA604" s="50">
        <f t="shared" si="561"/>
        <v>4.1622868086918119E-2</v>
      </c>
      <c r="AB604" s="50">
        <f t="shared" si="561"/>
        <v>3.5357844821693719E-2</v>
      </c>
      <c r="AC604" s="8">
        <f t="shared" ref="AC604:AC606" si="562">+SUM(E604:AB604)*D604</f>
        <v>3.9999999999999969</v>
      </c>
    </row>
    <row r="605" spans="2:29" x14ac:dyDescent="0.25">
      <c r="B605" s="16"/>
      <c r="C605" s="8" t="s">
        <v>47</v>
      </c>
      <c r="D605" s="8">
        <v>4</v>
      </c>
      <c r="E605" s="50">
        <f t="shared" ref="E605:AB605" si="563">+E545</f>
        <v>3.3281514565353124E-2</v>
      </c>
      <c r="F605" s="50">
        <f t="shared" si="563"/>
        <v>3.1140043873712407E-2</v>
      </c>
      <c r="G605" s="50">
        <f t="shared" si="563"/>
        <v>2.984335106750436E-2</v>
      </c>
      <c r="H605" s="50">
        <f t="shared" si="563"/>
        <v>2.9286927979133532E-2</v>
      </c>
      <c r="I605" s="50">
        <f t="shared" si="563"/>
        <v>2.9138028999542646E-2</v>
      </c>
      <c r="J605" s="50">
        <f t="shared" si="563"/>
        <v>3.0942883559119717E-2</v>
      </c>
      <c r="K605" s="50">
        <f t="shared" si="563"/>
        <v>3.4432484834348992E-2</v>
      </c>
      <c r="L605" s="50">
        <f t="shared" si="563"/>
        <v>3.8305304424032266E-2</v>
      </c>
      <c r="M605" s="50">
        <f t="shared" si="563"/>
        <v>4.1103790742913066E-2</v>
      </c>
      <c r="N605" s="50">
        <f t="shared" si="563"/>
        <v>4.2608444243851212E-2</v>
      </c>
      <c r="O605" s="50">
        <f t="shared" si="563"/>
        <v>4.3914681848814308E-2</v>
      </c>
      <c r="P605" s="50">
        <f t="shared" si="563"/>
        <v>4.5729867165388009E-2</v>
      </c>
      <c r="Q605" s="50">
        <f t="shared" si="563"/>
        <v>4.5741487779353565E-2</v>
      </c>
      <c r="R605" s="50">
        <f t="shared" si="563"/>
        <v>4.4277060725657284E-2</v>
      </c>
      <c r="S605" s="50">
        <f t="shared" si="563"/>
        <v>4.3144199391556254E-2</v>
      </c>
      <c r="T605" s="50">
        <f t="shared" si="563"/>
        <v>4.3279567369281124E-2</v>
      </c>
      <c r="U605" s="50">
        <f t="shared" si="563"/>
        <v>4.4109954506885138E-2</v>
      </c>
      <c r="V605" s="50">
        <f t="shared" si="563"/>
        <v>4.6298728840315946E-2</v>
      </c>
      <c r="W605" s="50">
        <f t="shared" si="563"/>
        <v>5.6176649878816001E-2</v>
      </c>
      <c r="X605" s="50">
        <f t="shared" si="563"/>
        <v>6.2194705000087863E-2</v>
      </c>
      <c r="Y605" s="50">
        <f t="shared" si="563"/>
        <v>5.7928891294023718E-2</v>
      </c>
      <c r="Z605" s="50">
        <f t="shared" si="563"/>
        <v>5.019499221712586E-2</v>
      </c>
      <c r="AA605" s="50">
        <f t="shared" si="563"/>
        <v>4.1853093029906328E-2</v>
      </c>
      <c r="AB605" s="50">
        <f t="shared" si="563"/>
        <v>3.507334666327714E-2</v>
      </c>
      <c r="AC605" s="8">
        <f t="shared" si="562"/>
        <v>3.9999999999999991</v>
      </c>
    </row>
    <row r="606" spans="2:29" x14ac:dyDescent="0.25">
      <c r="B606" s="16"/>
      <c r="C606" s="8" t="s">
        <v>48</v>
      </c>
      <c r="D606" s="8">
        <v>2</v>
      </c>
      <c r="E606" s="50">
        <f t="shared" ref="E606:AB606" si="564">+E546</f>
        <v>3.367503361886829E-2</v>
      </c>
      <c r="F606" s="50">
        <f t="shared" si="564"/>
        <v>3.1245692535415936E-2</v>
      </c>
      <c r="G606" s="50">
        <f t="shared" si="564"/>
        <v>2.9861746203171599E-2</v>
      </c>
      <c r="H606" s="50">
        <f t="shared" si="564"/>
        <v>2.9235019370742008E-2</v>
      </c>
      <c r="I606" s="50">
        <f t="shared" si="564"/>
        <v>3.0186379118294998E-2</v>
      </c>
      <c r="J606" s="50">
        <f t="shared" si="564"/>
        <v>3.3123682717801174E-2</v>
      </c>
      <c r="K606" s="50">
        <f t="shared" si="564"/>
        <v>3.5563630818173868E-2</v>
      </c>
      <c r="L606" s="50">
        <f t="shared" si="564"/>
        <v>3.7375437025807548E-2</v>
      </c>
      <c r="M606" s="50">
        <f t="shared" si="564"/>
        <v>3.9557895894381336E-2</v>
      </c>
      <c r="N606" s="50">
        <f t="shared" si="564"/>
        <v>4.1330002492198488E-2</v>
      </c>
      <c r="O606" s="50">
        <f t="shared" si="564"/>
        <v>4.3273465010057272E-2</v>
      </c>
      <c r="P606" s="50">
        <f t="shared" si="564"/>
        <v>4.5278417057592932E-2</v>
      </c>
      <c r="Q606" s="50">
        <f t="shared" si="564"/>
        <v>4.5765189585786785E-2</v>
      </c>
      <c r="R606" s="50">
        <f t="shared" si="564"/>
        <v>4.421428774797561E-2</v>
      </c>
      <c r="S606" s="50">
        <f t="shared" si="564"/>
        <v>4.3245429527174986E-2</v>
      </c>
      <c r="T606" s="50">
        <f t="shared" si="564"/>
        <v>4.3554999005074702E-2</v>
      </c>
      <c r="U606" s="50">
        <f t="shared" si="564"/>
        <v>4.4435510161992771E-2</v>
      </c>
      <c r="V606" s="50">
        <f t="shared" si="564"/>
        <v>4.717219114348542E-2</v>
      </c>
      <c r="W606" s="50">
        <f t="shared" si="564"/>
        <v>5.6899741232983039E-2</v>
      </c>
      <c r="X606" s="50">
        <f t="shared" si="564"/>
        <v>6.1986738769463187E-2</v>
      </c>
      <c r="Y606" s="50">
        <f t="shared" si="564"/>
        <v>5.7208700429979269E-2</v>
      </c>
      <c r="Z606" s="50">
        <f t="shared" si="564"/>
        <v>4.9339560702577757E-2</v>
      </c>
      <c r="AA606" s="50">
        <f t="shared" si="564"/>
        <v>4.1368944501432053E-2</v>
      </c>
      <c r="AB606" s="50">
        <f t="shared" si="564"/>
        <v>3.5102305329568817E-2</v>
      </c>
      <c r="AC606" s="8">
        <f t="shared" si="562"/>
        <v>1.9999999999999996</v>
      </c>
    </row>
    <row r="607" spans="2:29" x14ac:dyDescent="0.25">
      <c r="B607" s="12"/>
      <c r="C607" s="12" t="s">
        <v>15</v>
      </c>
      <c r="D607" s="12">
        <f>+SUM(D603:D606)</f>
        <v>30</v>
      </c>
      <c r="E607" s="19">
        <f>+SUMPRODUCT(E603:E606,$D603:$D606)</f>
        <v>0.91033916081633748</v>
      </c>
      <c r="F607" s="19">
        <f>+SUMPRODUCT(F603:F606,$D603:$D606)</f>
        <v>0.85530577177375222</v>
      </c>
      <c r="G607" s="19">
        <f t="shared" ref="G607:AB607" si="565">+SUMPRODUCT(G603:G606,$D603:$D606)</f>
        <v>0.82553555893042829</v>
      </c>
      <c r="H607" s="19">
        <f t="shared" si="565"/>
        <v>0.82150874659525752</v>
      </c>
      <c r="I607" s="19">
        <f t="shared" si="565"/>
        <v>0.8747705368657277</v>
      </c>
      <c r="J607" s="19">
        <f t="shared" si="565"/>
        <v>1.0097941191252591</v>
      </c>
      <c r="K607" s="19">
        <f t="shared" si="565"/>
        <v>1.1304504232608654</v>
      </c>
      <c r="L607" s="19">
        <f t="shared" si="565"/>
        <v>1.1755958163432989</v>
      </c>
      <c r="M607" s="19">
        <f t="shared" si="565"/>
        <v>1.2288785505542854</v>
      </c>
      <c r="N607" s="19">
        <f t="shared" si="565"/>
        <v>1.2686022498636089</v>
      </c>
      <c r="O607" s="19">
        <f t="shared" si="565"/>
        <v>1.3251079305558575</v>
      </c>
      <c r="P607" s="19">
        <f t="shared" si="565"/>
        <v>1.3866047189469317</v>
      </c>
      <c r="Q607" s="19">
        <f t="shared" si="565"/>
        <v>1.3686673816614097</v>
      </c>
      <c r="R607" s="19">
        <f t="shared" si="565"/>
        <v>1.3221380076919442</v>
      </c>
      <c r="S607" s="19">
        <f t="shared" si="565"/>
        <v>1.317490099348295</v>
      </c>
      <c r="T607" s="19">
        <f t="shared" si="565"/>
        <v>1.3411511642595855</v>
      </c>
      <c r="U607" s="19">
        <f t="shared" si="565"/>
        <v>1.3700656614756224</v>
      </c>
      <c r="V607" s="19">
        <f t="shared" si="565"/>
        <v>1.4322169040642074</v>
      </c>
      <c r="W607" s="19">
        <f t="shared" si="565"/>
        <v>1.7052861342556522</v>
      </c>
      <c r="X607" s="19">
        <f t="shared" si="565"/>
        <v>1.8523736852141155</v>
      </c>
      <c r="Y607" s="19">
        <f t="shared" si="565"/>
        <v>1.7188443647356764</v>
      </c>
      <c r="Z607" s="19">
        <f t="shared" si="565"/>
        <v>1.501630888505322</v>
      </c>
      <c r="AA607" s="19">
        <f t="shared" si="565"/>
        <v>1.2368514979044929</v>
      </c>
      <c r="AB607" s="19">
        <f t="shared" si="565"/>
        <v>1.020790627252067</v>
      </c>
      <c r="AC607" s="12">
        <f>+SUM(E607:AB607)</f>
        <v>30</v>
      </c>
    </row>
    <row r="608" spans="2:29" x14ac:dyDescent="0.25">
      <c r="B608" s="15">
        <f>+EDATE(B603,1)</f>
        <v>48549</v>
      </c>
      <c r="C608" s="8" t="s">
        <v>45</v>
      </c>
      <c r="D608" s="8">
        <v>22</v>
      </c>
      <c r="E608" s="50">
        <f t="shared" ref="E608:AB608" si="566">+E548</f>
        <v>2.9361257124838391E-2</v>
      </c>
      <c r="F608" s="50">
        <f t="shared" si="566"/>
        <v>2.7692710332229715E-2</v>
      </c>
      <c r="G608" s="50">
        <f t="shared" si="566"/>
        <v>2.6785161397696527E-2</v>
      </c>
      <c r="H608" s="50">
        <f t="shared" si="566"/>
        <v>2.6786989368939883E-2</v>
      </c>
      <c r="I608" s="50">
        <f t="shared" si="566"/>
        <v>2.9135775177511477E-2</v>
      </c>
      <c r="J608" s="50">
        <f t="shared" si="566"/>
        <v>3.4540443856715661E-2</v>
      </c>
      <c r="K608" s="50">
        <f t="shared" si="566"/>
        <v>3.8789035252325646E-2</v>
      </c>
      <c r="L608" s="50">
        <f t="shared" si="566"/>
        <v>3.957865839345593E-2</v>
      </c>
      <c r="M608" s="50">
        <f t="shared" si="566"/>
        <v>4.0957538271781398E-2</v>
      </c>
      <c r="N608" s="50">
        <f t="shared" si="566"/>
        <v>4.2166920044863825E-2</v>
      </c>
      <c r="O608" s="50">
        <f t="shared" si="566"/>
        <v>4.4150374939633218E-2</v>
      </c>
      <c r="P608" s="50">
        <f t="shared" si="566"/>
        <v>4.6294816466469102E-2</v>
      </c>
      <c r="Q608" s="50">
        <f t="shared" si="566"/>
        <v>4.5431875959152102E-2</v>
      </c>
      <c r="R608" s="50">
        <f t="shared" si="566"/>
        <v>4.3879728503346101E-2</v>
      </c>
      <c r="S608" s="50">
        <f t="shared" si="566"/>
        <v>4.4118506624640258E-2</v>
      </c>
      <c r="T608" s="50">
        <f t="shared" si="566"/>
        <v>4.5188432655351718E-2</v>
      </c>
      <c r="U608" s="50">
        <f t="shared" si="566"/>
        <v>4.624302558461979E-2</v>
      </c>
      <c r="V608" s="50">
        <f t="shared" si="566"/>
        <v>4.8247238962955179E-2</v>
      </c>
      <c r="W608" s="50">
        <f t="shared" si="566"/>
        <v>5.7096885328092907E-2</v>
      </c>
      <c r="X608" s="50">
        <f t="shared" si="566"/>
        <v>6.1739938045350239E-2</v>
      </c>
      <c r="Y608" s="50">
        <f t="shared" si="566"/>
        <v>5.7231881517227232E-2</v>
      </c>
      <c r="Z608" s="50">
        <f t="shared" si="566"/>
        <v>5.0129255438435008E-2</v>
      </c>
      <c r="AA608" s="50">
        <f t="shared" si="566"/>
        <v>4.1010488221716553E-2</v>
      </c>
      <c r="AB608" s="50">
        <f t="shared" si="566"/>
        <v>3.34430625326523E-2</v>
      </c>
      <c r="AC608" s="8">
        <f>+SUM(E608:AB608)*D608</f>
        <v>22.000000000000004</v>
      </c>
    </row>
    <row r="609" spans="2:29" x14ac:dyDescent="0.25">
      <c r="B609" s="16"/>
      <c r="C609" s="8" t="s">
        <v>46</v>
      </c>
      <c r="D609" s="8">
        <v>3</v>
      </c>
      <c r="E609" s="50">
        <f t="shared" ref="E609:AB609" si="567">+E549</f>
        <v>3.0659473205105158E-2</v>
      </c>
      <c r="F609" s="50">
        <f t="shared" si="567"/>
        <v>2.8600001140869122E-2</v>
      </c>
      <c r="G609" s="50">
        <f t="shared" si="567"/>
        <v>2.7683858575034276E-2</v>
      </c>
      <c r="H609" s="50">
        <f t="shared" si="567"/>
        <v>2.7537802139610414E-2</v>
      </c>
      <c r="I609" s="50">
        <f t="shared" si="567"/>
        <v>2.8782539770184416E-2</v>
      </c>
      <c r="J609" s="50">
        <f t="shared" si="567"/>
        <v>3.2241585579716119E-2</v>
      </c>
      <c r="K609" s="50">
        <f t="shared" si="567"/>
        <v>3.645312931015221E-2</v>
      </c>
      <c r="L609" s="50">
        <f t="shared" si="567"/>
        <v>3.9012639181609042E-2</v>
      </c>
      <c r="M609" s="50">
        <f t="shared" si="567"/>
        <v>4.1549207589560662E-2</v>
      </c>
      <c r="N609" s="50">
        <f t="shared" si="567"/>
        <v>4.3042516751632572E-2</v>
      </c>
      <c r="O609" s="50">
        <f t="shared" si="567"/>
        <v>4.4973693586955334E-2</v>
      </c>
      <c r="P609" s="50">
        <f t="shared" si="567"/>
        <v>4.6808021710202923E-2</v>
      </c>
      <c r="Q609" s="50">
        <f t="shared" si="567"/>
        <v>4.6383383047344962E-2</v>
      </c>
      <c r="R609" s="50">
        <f t="shared" si="567"/>
        <v>4.4751654806610461E-2</v>
      </c>
      <c r="S609" s="50">
        <f t="shared" si="567"/>
        <v>4.4013077558728637E-2</v>
      </c>
      <c r="T609" s="50">
        <f t="shared" si="567"/>
        <v>4.428856091631931E-2</v>
      </c>
      <c r="U609" s="50">
        <f t="shared" si="567"/>
        <v>4.49735778579251E-2</v>
      </c>
      <c r="V609" s="50">
        <f t="shared" si="567"/>
        <v>4.6933206789217301E-2</v>
      </c>
      <c r="W609" s="50">
        <f t="shared" si="567"/>
        <v>5.6210586428141023E-2</v>
      </c>
      <c r="X609" s="50">
        <f t="shared" si="567"/>
        <v>6.1205656691958259E-2</v>
      </c>
      <c r="Y609" s="50">
        <f t="shared" si="567"/>
        <v>5.7018442088769522E-2</v>
      </c>
      <c r="Z609" s="50">
        <f t="shared" si="567"/>
        <v>4.9896672365740725E-2</v>
      </c>
      <c r="AA609" s="50">
        <f t="shared" si="567"/>
        <v>4.1622868086918119E-2</v>
      </c>
      <c r="AB609" s="50">
        <f t="shared" si="567"/>
        <v>3.5357844821693719E-2</v>
      </c>
      <c r="AC609" s="8">
        <f t="shared" ref="AC609:AC611" si="568">+SUM(E609:AB609)*D609</f>
        <v>2.9999999999999978</v>
      </c>
    </row>
    <row r="610" spans="2:29" x14ac:dyDescent="0.25">
      <c r="B610" s="16"/>
      <c r="C610" s="8" t="s">
        <v>47</v>
      </c>
      <c r="D610" s="8">
        <v>4</v>
      </c>
      <c r="E610" s="50">
        <f t="shared" ref="E610:AB610" si="569">+E550</f>
        <v>3.3281514565353124E-2</v>
      </c>
      <c r="F610" s="50">
        <f t="shared" si="569"/>
        <v>3.1140043873712407E-2</v>
      </c>
      <c r="G610" s="50">
        <f t="shared" si="569"/>
        <v>2.984335106750436E-2</v>
      </c>
      <c r="H610" s="50">
        <f t="shared" si="569"/>
        <v>2.9286927979133532E-2</v>
      </c>
      <c r="I610" s="50">
        <f t="shared" si="569"/>
        <v>2.9138028999542646E-2</v>
      </c>
      <c r="J610" s="50">
        <f t="shared" si="569"/>
        <v>3.0942883559119717E-2</v>
      </c>
      <c r="K610" s="50">
        <f t="shared" si="569"/>
        <v>3.4432484834348992E-2</v>
      </c>
      <c r="L610" s="50">
        <f t="shared" si="569"/>
        <v>3.8305304424032266E-2</v>
      </c>
      <c r="M610" s="50">
        <f t="shared" si="569"/>
        <v>4.1103790742913066E-2</v>
      </c>
      <c r="N610" s="50">
        <f t="shared" si="569"/>
        <v>4.2608444243851212E-2</v>
      </c>
      <c r="O610" s="50">
        <f t="shared" si="569"/>
        <v>4.3914681848814308E-2</v>
      </c>
      <c r="P610" s="50">
        <f t="shared" si="569"/>
        <v>4.5729867165388009E-2</v>
      </c>
      <c r="Q610" s="50">
        <f t="shared" si="569"/>
        <v>4.5741487779353565E-2</v>
      </c>
      <c r="R610" s="50">
        <f t="shared" si="569"/>
        <v>4.4277060725657284E-2</v>
      </c>
      <c r="S610" s="50">
        <f t="shared" si="569"/>
        <v>4.3144199391556254E-2</v>
      </c>
      <c r="T610" s="50">
        <f t="shared" si="569"/>
        <v>4.3279567369281124E-2</v>
      </c>
      <c r="U610" s="50">
        <f t="shared" si="569"/>
        <v>4.4109954506885138E-2</v>
      </c>
      <c r="V610" s="50">
        <f t="shared" si="569"/>
        <v>4.6298728840315946E-2</v>
      </c>
      <c r="W610" s="50">
        <f t="shared" si="569"/>
        <v>5.6176649878816001E-2</v>
      </c>
      <c r="X610" s="50">
        <f t="shared" si="569"/>
        <v>6.2194705000087863E-2</v>
      </c>
      <c r="Y610" s="50">
        <f t="shared" si="569"/>
        <v>5.7928891294023718E-2</v>
      </c>
      <c r="Z610" s="50">
        <f t="shared" si="569"/>
        <v>5.019499221712586E-2</v>
      </c>
      <c r="AA610" s="50">
        <f t="shared" si="569"/>
        <v>4.1853093029906328E-2</v>
      </c>
      <c r="AB610" s="50">
        <f t="shared" si="569"/>
        <v>3.507334666327714E-2</v>
      </c>
      <c r="AC610" s="8">
        <f t="shared" si="568"/>
        <v>3.9999999999999991</v>
      </c>
    </row>
    <row r="611" spans="2:29" x14ac:dyDescent="0.25">
      <c r="B611" s="16"/>
      <c r="C611" s="8" t="s">
        <v>48</v>
      </c>
      <c r="D611" s="8">
        <v>2</v>
      </c>
      <c r="E611" s="50">
        <f t="shared" ref="E611:AB611" si="570">+E551</f>
        <v>3.367503361886829E-2</v>
      </c>
      <c r="F611" s="50">
        <f t="shared" si="570"/>
        <v>3.1245692535415936E-2</v>
      </c>
      <c r="G611" s="50">
        <f t="shared" si="570"/>
        <v>2.9861746203171599E-2</v>
      </c>
      <c r="H611" s="50">
        <f t="shared" si="570"/>
        <v>2.9235019370742008E-2</v>
      </c>
      <c r="I611" s="50">
        <f t="shared" si="570"/>
        <v>3.0186379118294998E-2</v>
      </c>
      <c r="J611" s="50">
        <f t="shared" si="570"/>
        <v>3.3123682717801174E-2</v>
      </c>
      <c r="K611" s="50">
        <f t="shared" si="570"/>
        <v>3.5563630818173868E-2</v>
      </c>
      <c r="L611" s="50">
        <f t="shared" si="570"/>
        <v>3.7375437025807548E-2</v>
      </c>
      <c r="M611" s="50">
        <f t="shared" si="570"/>
        <v>3.9557895894381336E-2</v>
      </c>
      <c r="N611" s="50">
        <f t="shared" si="570"/>
        <v>4.1330002492198488E-2</v>
      </c>
      <c r="O611" s="50">
        <f t="shared" si="570"/>
        <v>4.3273465010057272E-2</v>
      </c>
      <c r="P611" s="50">
        <f t="shared" si="570"/>
        <v>4.5278417057592932E-2</v>
      </c>
      <c r="Q611" s="50">
        <f t="shared" si="570"/>
        <v>4.5765189585786785E-2</v>
      </c>
      <c r="R611" s="50">
        <f t="shared" si="570"/>
        <v>4.421428774797561E-2</v>
      </c>
      <c r="S611" s="50">
        <f t="shared" si="570"/>
        <v>4.3245429527174986E-2</v>
      </c>
      <c r="T611" s="50">
        <f t="shared" si="570"/>
        <v>4.3554999005074702E-2</v>
      </c>
      <c r="U611" s="50">
        <f t="shared" si="570"/>
        <v>4.4435510161992771E-2</v>
      </c>
      <c r="V611" s="50">
        <f t="shared" si="570"/>
        <v>4.717219114348542E-2</v>
      </c>
      <c r="W611" s="50">
        <f t="shared" si="570"/>
        <v>5.6899741232983039E-2</v>
      </c>
      <c r="X611" s="50">
        <f t="shared" si="570"/>
        <v>6.1986738769463187E-2</v>
      </c>
      <c r="Y611" s="50">
        <f t="shared" si="570"/>
        <v>5.7208700429979269E-2</v>
      </c>
      <c r="Z611" s="50">
        <f t="shared" si="570"/>
        <v>4.9339560702577757E-2</v>
      </c>
      <c r="AA611" s="50">
        <f t="shared" si="570"/>
        <v>4.1368944501432053E-2</v>
      </c>
      <c r="AB611" s="50">
        <f t="shared" si="570"/>
        <v>3.5102305329568817E-2</v>
      </c>
      <c r="AC611" s="8">
        <f t="shared" si="568"/>
        <v>1.9999999999999996</v>
      </c>
    </row>
    <row r="612" spans="2:29" x14ac:dyDescent="0.25">
      <c r="B612" s="12"/>
      <c r="C612" s="12" t="s">
        <v>15</v>
      </c>
      <c r="D612" s="12">
        <f>+SUM(D608:D611)</f>
        <v>31</v>
      </c>
      <c r="E612" s="19">
        <f>+SUMPRODUCT(E608:E611,$D608:$D611)</f>
        <v>0.93840220186090917</v>
      </c>
      <c r="F612" s="19">
        <f>+SUMPRODUCT(F608:F611,$D608:$D611)</f>
        <v>0.88209119129734259</v>
      </c>
      <c r="G612" s="19">
        <f t="shared" ref="G612:AB612" si="571">+SUMPRODUCT(G608:G611,$D608:$D611)</f>
        <v>0.85142202315078708</v>
      </c>
      <c r="H612" s="19">
        <f t="shared" si="571"/>
        <v>0.84754492319352692</v>
      </c>
      <c r="I612" s="19">
        <f t="shared" si="571"/>
        <v>0.90425954745056636</v>
      </c>
      <c r="J612" s="19">
        <f t="shared" si="571"/>
        <v>1.0466334212589741</v>
      </c>
      <c r="K612" s="19">
        <f t="shared" si="571"/>
        <v>1.1715753644553646</v>
      </c>
      <c r="L612" s="19">
        <f t="shared" si="571"/>
        <v>1.2157404939486016</v>
      </c>
      <c r="M612" s="19">
        <f t="shared" si="571"/>
        <v>1.2692444195082875</v>
      </c>
      <c r="N612" s="19">
        <f t="shared" si="571"/>
        <v>1.3098935732017036</v>
      </c>
      <c r="O612" s="19">
        <f t="shared" si="571"/>
        <v>1.3684349868481684</v>
      </c>
      <c r="P612" s="19">
        <f t="shared" si="571"/>
        <v>1.4323863301696669</v>
      </c>
      <c r="Q612" s="19">
        <f t="shared" si="571"/>
        <v>1.4131477505323689</v>
      </c>
      <c r="R612" s="19">
        <f t="shared" si="571"/>
        <v>1.3651458098920259</v>
      </c>
      <c r="S612" s="19">
        <f t="shared" si="571"/>
        <v>1.3617140350388468</v>
      </c>
      <c r="T612" s="19">
        <f t="shared" si="571"/>
        <v>1.3872394686539695</v>
      </c>
      <c r="U612" s="19">
        <f t="shared" si="571"/>
        <v>1.4175781347869367</v>
      </c>
      <c r="V612" s="19">
        <f t="shared" si="571"/>
        <v>1.4817781752009003</v>
      </c>
      <c r="W612" s="19">
        <f t="shared" si="571"/>
        <v>1.7632693184836969</v>
      </c>
      <c r="X612" s="19">
        <f t="shared" si="571"/>
        <v>1.9146479046128577</v>
      </c>
      <c r="Y612" s="19">
        <f t="shared" si="571"/>
        <v>1.7762896856813613</v>
      </c>
      <c r="Z612" s="19">
        <f t="shared" si="571"/>
        <v>1.5519927270164513</v>
      </c>
      <c r="AA612" s="19">
        <f t="shared" si="571"/>
        <v>1.2772496062610077</v>
      </c>
      <c r="AB612" s="19">
        <f t="shared" si="571"/>
        <v>1.0523189074956778</v>
      </c>
      <c r="AC612" s="12">
        <f>+SUM(E612:AB612)</f>
        <v>31.000000000000004</v>
      </c>
    </row>
    <row r="613" spans="2:29" x14ac:dyDescent="0.25">
      <c r="B613" s="15">
        <f>+EDATE(B608,1)</f>
        <v>48580</v>
      </c>
      <c r="C613" s="8" t="s">
        <v>45</v>
      </c>
      <c r="D613" s="8">
        <v>20</v>
      </c>
      <c r="E613" s="50">
        <f t="shared" ref="E613:AB613" si="572">+E553</f>
        <v>2.9361257124838391E-2</v>
      </c>
      <c r="F613" s="50">
        <f t="shared" si="572"/>
        <v>2.7692710332229715E-2</v>
      </c>
      <c r="G613" s="50">
        <f t="shared" si="572"/>
        <v>2.6785161397696527E-2</v>
      </c>
      <c r="H613" s="50">
        <f t="shared" si="572"/>
        <v>2.6786989368939883E-2</v>
      </c>
      <c r="I613" s="50">
        <f t="shared" si="572"/>
        <v>2.9135775177511477E-2</v>
      </c>
      <c r="J613" s="50">
        <f t="shared" si="572"/>
        <v>3.4540443856715661E-2</v>
      </c>
      <c r="K613" s="50">
        <f t="shared" si="572"/>
        <v>3.8789035252325646E-2</v>
      </c>
      <c r="L613" s="50">
        <f t="shared" si="572"/>
        <v>3.957865839345593E-2</v>
      </c>
      <c r="M613" s="50">
        <f t="shared" si="572"/>
        <v>4.0957538271781398E-2</v>
      </c>
      <c r="N613" s="50">
        <f t="shared" si="572"/>
        <v>4.2166920044863825E-2</v>
      </c>
      <c r="O613" s="50">
        <f t="shared" si="572"/>
        <v>4.4150374939633218E-2</v>
      </c>
      <c r="P613" s="50">
        <f t="shared" si="572"/>
        <v>4.6294816466469102E-2</v>
      </c>
      <c r="Q613" s="50">
        <f t="shared" si="572"/>
        <v>4.5431875959152102E-2</v>
      </c>
      <c r="R613" s="50">
        <f t="shared" si="572"/>
        <v>4.3879728503346101E-2</v>
      </c>
      <c r="S613" s="50">
        <f t="shared" si="572"/>
        <v>4.4118506624640258E-2</v>
      </c>
      <c r="T613" s="50">
        <f t="shared" si="572"/>
        <v>4.5188432655351718E-2</v>
      </c>
      <c r="U613" s="50">
        <f t="shared" si="572"/>
        <v>4.624302558461979E-2</v>
      </c>
      <c r="V613" s="50">
        <f t="shared" si="572"/>
        <v>4.8247238962955179E-2</v>
      </c>
      <c r="W613" s="50">
        <f t="shared" si="572"/>
        <v>5.7096885328092907E-2</v>
      </c>
      <c r="X613" s="50">
        <f t="shared" si="572"/>
        <v>6.1739938045350239E-2</v>
      </c>
      <c r="Y613" s="50">
        <f t="shared" si="572"/>
        <v>5.7231881517227232E-2</v>
      </c>
      <c r="Z613" s="50">
        <f t="shared" si="572"/>
        <v>5.0129255438435008E-2</v>
      </c>
      <c r="AA613" s="50">
        <f t="shared" si="572"/>
        <v>4.1010488221716553E-2</v>
      </c>
      <c r="AB613" s="50">
        <f t="shared" si="572"/>
        <v>3.34430625326523E-2</v>
      </c>
      <c r="AC613" s="8">
        <f>+SUM(E613:AB613)*D613</f>
        <v>20.000000000000004</v>
      </c>
    </row>
    <row r="614" spans="2:29" x14ac:dyDescent="0.25">
      <c r="B614" s="16"/>
      <c r="C614" s="8" t="s">
        <v>46</v>
      </c>
      <c r="D614" s="8">
        <v>4</v>
      </c>
      <c r="E614" s="50">
        <f t="shared" ref="E614:AB614" si="573">+E554</f>
        <v>3.0659473205105158E-2</v>
      </c>
      <c r="F614" s="50">
        <f t="shared" si="573"/>
        <v>2.8600001140869122E-2</v>
      </c>
      <c r="G614" s="50">
        <f t="shared" si="573"/>
        <v>2.7683858575034276E-2</v>
      </c>
      <c r="H614" s="50">
        <f t="shared" si="573"/>
        <v>2.7537802139610414E-2</v>
      </c>
      <c r="I614" s="50">
        <f t="shared" si="573"/>
        <v>2.8782539770184416E-2</v>
      </c>
      <c r="J614" s="50">
        <f t="shared" si="573"/>
        <v>3.2241585579716119E-2</v>
      </c>
      <c r="K614" s="50">
        <f t="shared" si="573"/>
        <v>3.645312931015221E-2</v>
      </c>
      <c r="L614" s="50">
        <f t="shared" si="573"/>
        <v>3.9012639181609042E-2</v>
      </c>
      <c r="M614" s="50">
        <f t="shared" si="573"/>
        <v>4.1549207589560662E-2</v>
      </c>
      <c r="N614" s="50">
        <f t="shared" si="573"/>
        <v>4.3042516751632572E-2</v>
      </c>
      <c r="O614" s="50">
        <f t="shared" si="573"/>
        <v>4.4973693586955334E-2</v>
      </c>
      <c r="P614" s="50">
        <f t="shared" si="573"/>
        <v>4.6808021710202923E-2</v>
      </c>
      <c r="Q614" s="50">
        <f t="shared" si="573"/>
        <v>4.6383383047344962E-2</v>
      </c>
      <c r="R614" s="50">
        <f t="shared" si="573"/>
        <v>4.4751654806610461E-2</v>
      </c>
      <c r="S614" s="50">
        <f t="shared" si="573"/>
        <v>4.4013077558728637E-2</v>
      </c>
      <c r="T614" s="50">
        <f t="shared" si="573"/>
        <v>4.428856091631931E-2</v>
      </c>
      <c r="U614" s="50">
        <f t="shared" si="573"/>
        <v>4.49735778579251E-2</v>
      </c>
      <c r="V614" s="50">
        <f t="shared" si="573"/>
        <v>4.6933206789217301E-2</v>
      </c>
      <c r="W614" s="50">
        <f t="shared" si="573"/>
        <v>5.6210586428141023E-2</v>
      </c>
      <c r="X614" s="50">
        <f t="shared" si="573"/>
        <v>6.1205656691958259E-2</v>
      </c>
      <c r="Y614" s="50">
        <f t="shared" si="573"/>
        <v>5.7018442088769522E-2</v>
      </c>
      <c r="Z614" s="50">
        <f t="shared" si="573"/>
        <v>4.9896672365740725E-2</v>
      </c>
      <c r="AA614" s="50">
        <f t="shared" si="573"/>
        <v>4.1622868086918119E-2</v>
      </c>
      <c r="AB614" s="50">
        <f t="shared" si="573"/>
        <v>3.5357844821693719E-2</v>
      </c>
      <c r="AC614" s="8">
        <f t="shared" ref="AC614:AC616" si="574">+SUM(E614:AB614)*D614</f>
        <v>3.9999999999999969</v>
      </c>
    </row>
    <row r="615" spans="2:29" x14ac:dyDescent="0.25">
      <c r="B615" s="16"/>
      <c r="C615" s="8" t="s">
        <v>47</v>
      </c>
      <c r="D615" s="8">
        <v>5</v>
      </c>
      <c r="E615" s="50">
        <f t="shared" ref="E615:AB615" si="575">+E555</f>
        <v>3.3281514565353124E-2</v>
      </c>
      <c r="F615" s="50">
        <f t="shared" si="575"/>
        <v>3.1140043873712407E-2</v>
      </c>
      <c r="G615" s="50">
        <f t="shared" si="575"/>
        <v>2.984335106750436E-2</v>
      </c>
      <c r="H615" s="50">
        <f t="shared" si="575"/>
        <v>2.9286927979133532E-2</v>
      </c>
      <c r="I615" s="50">
        <f t="shared" si="575"/>
        <v>2.9138028999542646E-2</v>
      </c>
      <c r="J615" s="50">
        <f t="shared" si="575"/>
        <v>3.0942883559119717E-2</v>
      </c>
      <c r="K615" s="50">
        <f t="shared" si="575"/>
        <v>3.4432484834348992E-2</v>
      </c>
      <c r="L615" s="50">
        <f t="shared" si="575"/>
        <v>3.8305304424032266E-2</v>
      </c>
      <c r="M615" s="50">
        <f t="shared" si="575"/>
        <v>4.1103790742913066E-2</v>
      </c>
      <c r="N615" s="50">
        <f t="shared" si="575"/>
        <v>4.2608444243851212E-2</v>
      </c>
      <c r="O615" s="50">
        <f t="shared" si="575"/>
        <v>4.3914681848814308E-2</v>
      </c>
      <c r="P615" s="50">
        <f t="shared" si="575"/>
        <v>4.5729867165388009E-2</v>
      </c>
      <c r="Q615" s="50">
        <f t="shared" si="575"/>
        <v>4.5741487779353565E-2</v>
      </c>
      <c r="R615" s="50">
        <f t="shared" si="575"/>
        <v>4.4277060725657284E-2</v>
      </c>
      <c r="S615" s="50">
        <f t="shared" si="575"/>
        <v>4.3144199391556254E-2</v>
      </c>
      <c r="T615" s="50">
        <f t="shared" si="575"/>
        <v>4.3279567369281124E-2</v>
      </c>
      <c r="U615" s="50">
        <f t="shared" si="575"/>
        <v>4.4109954506885138E-2</v>
      </c>
      <c r="V615" s="50">
        <f t="shared" si="575"/>
        <v>4.6298728840315946E-2</v>
      </c>
      <c r="W615" s="50">
        <f t="shared" si="575"/>
        <v>5.6176649878816001E-2</v>
      </c>
      <c r="X615" s="50">
        <f t="shared" si="575"/>
        <v>6.2194705000087863E-2</v>
      </c>
      <c r="Y615" s="50">
        <f t="shared" si="575"/>
        <v>5.7928891294023718E-2</v>
      </c>
      <c r="Z615" s="50">
        <f t="shared" si="575"/>
        <v>5.019499221712586E-2</v>
      </c>
      <c r="AA615" s="50">
        <f t="shared" si="575"/>
        <v>4.1853093029906328E-2</v>
      </c>
      <c r="AB615" s="50">
        <f t="shared" si="575"/>
        <v>3.507334666327714E-2</v>
      </c>
      <c r="AC615" s="8">
        <f t="shared" si="574"/>
        <v>4.9999999999999991</v>
      </c>
    </row>
    <row r="616" spans="2:29" x14ac:dyDescent="0.25">
      <c r="B616" s="16"/>
      <c r="C616" s="8" t="s">
        <v>48</v>
      </c>
      <c r="D616" s="8">
        <v>2</v>
      </c>
      <c r="E616" s="50">
        <f t="shared" ref="E616:AB616" si="576">+E556</f>
        <v>3.367503361886829E-2</v>
      </c>
      <c r="F616" s="50">
        <f t="shared" si="576"/>
        <v>3.1245692535415936E-2</v>
      </c>
      <c r="G616" s="50">
        <f t="shared" si="576"/>
        <v>2.9861746203171599E-2</v>
      </c>
      <c r="H616" s="50">
        <f t="shared" si="576"/>
        <v>2.9235019370742008E-2</v>
      </c>
      <c r="I616" s="50">
        <f t="shared" si="576"/>
        <v>3.0186379118294998E-2</v>
      </c>
      <c r="J616" s="50">
        <f t="shared" si="576"/>
        <v>3.3123682717801174E-2</v>
      </c>
      <c r="K616" s="50">
        <f t="shared" si="576"/>
        <v>3.5563630818173868E-2</v>
      </c>
      <c r="L616" s="50">
        <f t="shared" si="576"/>
        <v>3.7375437025807548E-2</v>
      </c>
      <c r="M616" s="50">
        <f t="shared" si="576"/>
        <v>3.9557895894381336E-2</v>
      </c>
      <c r="N616" s="50">
        <f t="shared" si="576"/>
        <v>4.1330002492198488E-2</v>
      </c>
      <c r="O616" s="50">
        <f t="shared" si="576"/>
        <v>4.3273465010057272E-2</v>
      </c>
      <c r="P616" s="50">
        <f t="shared" si="576"/>
        <v>4.5278417057592932E-2</v>
      </c>
      <c r="Q616" s="50">
        <f t="shared" si="576"/>
        <v>4.5765189585786785E-2</v>
      </c>
      <c r="R616" s="50">
        <f t="shared" si="576"/>
        <v>4.421428774797561E-2</v>
      </c>
      <c r="S616" s="50">
        <f t="shared" si="576"/>
        <v>4.3245429527174986E-2</v>
      </c>
      <c r="T616" s="50">
        <f t="shared" si="576"/>
        <v>4.3554999005074702E-2</v>
      </c>
      <c r="U616" s="50">
        <f t="shared" si="576"/>
        <v>4.4435510161992771E-2</v>
      </c>
      <c r="V616" s="50">
        <f t="shared" si="576"/>
        <v>4.717219114348542E-2</v>
      </c>
      <c r="W616" s="50">
        <f t="shared" si="576"/>
        <v>5.6899741232983039E-2</v>
      </c>
      <c r="X616" s="50">
        <f t="shared" si="576"/>
        <v>6.1986738769463187E-2</v>
      </c>
      <c r="Y616" s="50">
        <f t="shared" si="576"/>
        <v>5.7208700429979269E-2</v>
      </c>
      <c r="Z616" s="50">
        <f t="shared" si="576"/>
        <v>4.9339560702577757E-2</v>
      </c>
      <c r="AA616" s="50">
        <f t="shared" si="576"/>
        <v>4.1368944501432053E-2</v>
      </c>
      <c r="AB616" s="50">
        <f t="shared" si="576"/>
        <v>3.5102305329568817E-2</v>
      </c>
      <c r="AC616" s="8">
        <f t="shared" si="574"/>
        <v>1.9999999999999996</v>
      </c>
    </row>
    <row r="617" spans="2:29" x14ac:dyDescent="0.25">
      <c r="B617" s="12"/>
      <c r="C617" s="12" t="s">
        <v>15</v>
      </c>
      <c r="D617" s="12">
        <f>+SUM(D613:D616)</f>
        <v>31</v>
      </c>
      <c r="E617" s="19">
        <f>+SUMPRODUCT(E613:E616,$D613:$D616)</f>
        <v>0.94362067538169059</v>
      </c>
      <c r="F617" s="19">
        <f>+SUMPRODUCT(F613:F616,$D613:$D616)</f>
        <v>0.88644581564746461</v>
      </c>
      <c r="G617" s="19">
        <f t="shared" ref="G617:AB617" si="577">+SUMPRODUCT(G613:G616,$D613:$D616)</f>
        <v>0.85537890999793265</v>
      </c>
      <c r="H617" s="19">
        <f t="shared" si="577"/>
        <v>0.85079567457439098</v>
      </c>
      <c r="I617" s="19">
        <f t="shared" si="577"/>
        <v>0.90390856586527035</v>
      </c>
      <c r="J617" s="19">
        <f t="shared" si="577"/>
        <v>1.0407370026843787</v>
      </c>
      <c r="K617" s="19">
        <f t="shared" si="577"/>
        <v>1.1648829080952143</v>
      </c>
      <c r="L617" s="19">
        <f t="shared" si="577"/>
        <v>1.2139011207673314</v>
      </c>
      <c r="M617" s="19">
        <f t="shared" si="577"/>
        <v>1.2699823412971984</v>
      </c>
      <c r="N617" s="19">
        <f t="shared" si="577"/>
        <v>1.3112106941074599</v>
      </c>
      <c r="O617" s="19">
        <f t="shared" si="577"/>
        <v>1.3690226124046718</v>
      </c>
      <c r="P617" s="19">
        <f t="shared" si="577"/>
        <v>1.4323345861123198</v>
      </c>
      <c r="Q617" s="19">
        <f t="shared" si="577"/>
        <v>1.4144088694407633</v>
      </c>
      <c r="R617" s="19">
        <f t="shared" si="577"/>
        <v>1.3664150684176015</v>
      </c>
      <c r="S617" s="19">
        <f t="shared" si="577"/>
        <v>1.3606342987398512</v>
      </c>
      <c r="T617" s="19">
        <f t="shared" si="577"/>
        <v>1.3844307316288669</v>
      </c>
      <c r="U617" s="19">
        <f t="shared" si="577"/>
        <v>1.4141756159825074</v>
      </c>
      <c r="V617" s="19">
        <f t="shared" si="577"/>
        <v>1.4785156329045233</v>
      </c>
      <c r="W617" s="19">
        <f t="shared" si="577"/>
        <v>1.7614627841344683</v>
      </c>
      <c r="X617" s="19">
        <f t="shared" si="577"/>
        <v>1.9145683902142034</v>
      </c>
      <c r="Y617" s="19">
        <f t="shared" si="577"/>
        <v>1.7767732560297</v>
      </c>
      <c r="Z617" s="19">
        <f t="shared" si="577"/>
        <v>1.5518258807224479</v>
      </c>
      <c r="AA617" s="19">
        <f t="shared" si="577"/>
        <v>1.2787045909343993</v>
      </c>
      <c r="AB617" s="19">
        <f t="shared" si="577"/>
        <v>1.0558639739153441</v>
      </c>
      <c r="AC617" s="12">
        <f>+SUM(E617:AB617)</f>
        <v>30.999999999999996</v>
      </c>
    </row>
    <row r="618" spans="2:29" x14ac:dyDescent="0.25">
      <c r="B618" s="15">
        <f>+EDATE(B613,1)</f>
        <v>48611</v>
      </c>
      <c r="C618" s="8" t="s">
        <v>45</v>
      </c>
      <c r="D618" s="8">
        <v>20</v>
      </c>
      <c r="E618" s="50">
        <f t="shared" ref="E618:AB618" si="578">+E558</f>
        <v>2.9361257124838391E-2</v>
      </c>
      <c r="F618" s="50">
        <f t="shared" si="578"/>
        <v>2.7692710332229715E-2</v>
      </c>
      <c r="G618" s="50">
        <f t="shared" si="578"/>
        <v>2.6785161397696527E-2</v>
      </c>
      <c r="H618" s="50">
        <f t="shared" si="578"/>
        <v>2.6786989368939883E-2</v>
      </c>
      <c r="I618" s="50">
        <f t="shared" si="578"/>
        <v>2.9135775177511477E-2</v>
      </c>
      <c r="J618" s="50">
        <f t="shared" si="578"/>
        <v>3.4540443856715661E-2</v>
      </c>
      <c r="K618" s="50">
        <f t="shared" si="578"/>
        <v>3.8789035252325646E-2</v>
      </c>
      <c r="L618" s="50">
        <f t="shared" si="578"/>
        <v>3.957865839345593E-2</v>
      </c>
      <c r="M618" s="50">
        <f t="shared" si="578"/>
        <v>4.0957538271781398E-2</v>
      </c>
      <c r="N618" s="50">
        <f t="shared" si="578"/>
        <v>4.2166920044863825E-2</v>
      </c>
      <c r="O618" s="50">
        <f t="shared" si="578"/>
        <v>4.4150374939633218E-2</v>
      </c>
      <c r="P618" s="50">
        <f t="shared" si="578"/>
        <v>4.6294816466469102E-2</v>
      </c>
      <c r="Q618" s="50">
        <f t="shared" si="578"/>
        <v>4.5431875959152102E-2</v>
      </c>
      <c r="R618" s="50">
        <f t="shared" si="578"/>
        <v>4.3879728503346101E-2</v>
      </c>
      <c r="S618" s="50">
        <f t="shared" si="578"/>
        <v>4.4118506624640258E-2</v>
      </c>
      <c r="T618" s="50">
        <f t="shared" si="578"/>
        <v>4.5188432655351718E-2</v>
      </c>
      <c r="U618" s="50">
        <f t="shared" si="578"/>
        <v>4.624302558461979E-2</v>
      </c>
      <c r="V618" s="50">
        <f t="shared" si="578"/>
        <v>4.8247238962955179E-2</v>
      </c>
      <c r="W618" s="50">
        <f t="shared" si="578"/>
        <v>5.7096885328092907E-2</v>
      </c>
      <c r="X618" s="50">
        <f t="shared" si="578"/>
        <v>6.1739938045350239E-2</v>
      </c>
      <c r="Y618" s="50">
        <f t="shared" si="578"/>
        <v>5.7231881517227232E-2</v>
      </c>
      <c r="Z618" s="50">
        <f t="shared" si="578"/>
        <v>5.0129255438435008E-2</v>
      </c>
      <c r="AA618" s="50">
        <f t="shared" si="578"/>
        <v>4.1010488221716553E-2</v>
      </c>
      <c r="AB618" s="50">
        <f t="shared" si="578"/>
        <v>3.34430625326523E-2</v>
      </c>
      <c r="AC618" s="8">
        <f>+SUM(E618:AB618)*D618</f>
        <v>20.000000000000004</v>
      </c>
    </row>
    <row r="619" spans="2:29" x14ac:dyDescent="0.25">
      <c r="B619" s="16"/>
      <c r="C619" s="8" t="s">
        <v>46</v>
      </c>
      <c r="D619" s="8">
        <v>4</v>
      </c>
      <c r="E619" s="50">
        <f t="shared" ref="E619:AB619" si="579">+E559</f>
        <v>3.0659473205105158E-2</v>
      </c>
      <c r="F619" s="50">
        <f t="shared" si="579"/>
        <v>2.8600001140869122E-2</v>
      </c>
      <c r="G619" s="50">
        <f t="shared" si="579"/>
        <v>2.7683858575034276E-2</v>
      </c>
      <c r="H619" s="50">
        <f t="shared" si="579"/>
        <v>2.7537802139610414E-2</v>
      </c>
      <c r="I619" s="50">
        <f t="shared" si="579"/>
        <v>2.8782539770184416E-2</v>
      </c>
      <c r="J619" s="50">
        <f t="shared" si="579"/>
        <v>3.2241585579716119E-2</v>
      </c>
      <c r="K619" s="50">
        <f t="shared" si="579"/>
        <v>3.645312931015221E-2</v>
      </c>
      <c r="L619" s="50">
        <f t="shared" si="579"/>
        <v>3.9012639181609042E-2</v>
      </c>
      <c r="M619" s="50">
        <f t="shared" si="579"/>
        <v>4.1549207589560662E-2</v>
      </c>
      <c r="N619" s="50">
        <f t="shared" si="579"/>
        <v>4.3042516751632572E-2</v>
      </c>
      <c r="O619" s="50">
        <f t="shared" si="579"/>
        <v>4.4973693586955334E-2</v>
      </c>
      <c r="P619" s="50">
        <f t="shared" si="579"/>
        <v>4.6808021710202923E-2</v>
      </c>
      <c r="Q619" s="50">
        <f t="shared" si="579"/>
        <v>4.6383383047344962E-2</v>
      </c>
      <c r="R619" s="50">
        <f t="shared" si="579"/>
        <v>4.4751654806610461E-2</v>
      </c>
      <c r="S619" s="50">
        <f t="shared" si="579"/>
        <v>4.4013077558728637E-2</v>
      </c>
      <c r="T619" s="50">
        <f t="shared" si="579"/>
        <v>4.428856091631931E-2</v>
      </c>
      <c r="U619" s="50">
        <f t="shared" si="579"/>
        <v>4.49735778579251E-2</v>
      </c>
      <c r="V619" s="50">
        <f t="shared" si="579"/>
        <v>4.6933206789217301E-2</v>
      </c>
      <c r="W619" s="50">
        <f t="shared" si="579"/>
        <v>5.6210586428141023E-2</v>
      </c>
      <c r="X619" s="50">
        <f t="shared" si="579"/>
        <v>6.1205656691958259E-2</v>
      </c>
      <c r="Y619" s="50">
        <f t="shared" si="579"/>
        <v>5.7018442088769522E-2</v>
      </c>
      <c r="Z619" s="50">
        <f t="shared" si="579"/>
        <v>4.9896672365740725E-2</v>
      </c>
      <c r="AA619" s="50">
        <f t="shared" si="579"/>
        <v>4.1622868086918119E-2</v>
      </c>
      <c r="AB619" s="50">
        <f t="shared" si="579"/>
        <v>3.5357844821693719E-2</v>
      </c>
      <c r="AC619" s="8">
        <f t="shared" ref="AC619:AC621" si="580">+SUM(E619:AB619)*D619</f>
        <v>3.9999999999999969</v>
      </c>
    </row>
    <row r="620" spans="2:29" x14ac:dyDescent="0.25">
      <c r="B620" s="16"/>
      <c r="C620" s="8" t="s">
        <v>47</v>
      </c>
      <c r="D620" s="8">
        <v>4</v>
      </c>
      <c r="E620" s="50">
        <f t="shared" ref="E620:AB620" si="581">+E560</f>
        <v>3.3281514565353124E-2</v>
      </c>
      <c r="F620" s="50">
        <f t="shared" si="581"/>
        <v>3.1140043873712407E-2</v>
      </c>
      <c r="G620" s="50">
        <f t="shared" si="581"/>
        <v>2.984335106750436E-2</v>
      </c>
      <c r="H620" s="50">
        <f t="shared" si="581"/>
        <v>2.9286927979133532E-2</v>
      </c>
      <c r="I620" s="50">
        <f t="shared" si="581"/>
        <v>2.9138028999542646E-2</v>
      </c>
      <c r="J620" s="50">
        <f t="shared" si="581"/>
        <v>3.0942883559119717E-2</v>
      </c>
      <c r="K620" s="50">
        <f t="shared" si="581"/>
        <v>3.4432484834348992E-2</v>
      </c>
      <c r="L620" s="50">
        <f t="shared" si="581"/>
        <v>3.8305304424032266E-2</v>
      </c>
      <c r="M620" s="50">
        <f t="shared" si="581"/>
        <v>4.1103790742913066E-2</v>
      </c>
      <c r="N620" s="50">
        <f t="shared" si="581"/>
        <v>4.2608444243851212E-2</v>
      </c>
      <c r="O620" s="50">
        <f t="shared" si="581"/>
        <v>4.3914681848814308E-2</v>
      </c>
      <c r="P620" s="50">
        <f t="shared" si="581"/>
        <v>4.5729867165388009E-2</v>
      </c>
      <c r="Q620" s="50">
        <f t="shared" si="581"/>
        <v>4.5741487779353565E-2</v>
      </c>
      <c r="R620" s="50">
        <f t="shared" si="581"/>
        <v>4.4277060725657284E-2</v>
      </c>
      <c r="S620" s="50">
        <f t="shared" si="581"/>
        <v>4.3144199391556254E-2</v>
      </c>
      <c r="T620" s="50">
        <f t="shared" si="581"/>
        <v>4.3279567369281124E-2</v>
      </c>
      <c r="U620" s="50">
        <f t="shared" si="581"/>
        <v>4.4109954506885138E-2</v>
      </c>
      <c r="V620" s="50">
        <f t="shared" si="581"/>
        <v>4.6298728840315946E-2</v>
      </c>
      <c r="W620" s="50">
        <f t="shared" si="581"/>
        <v>5.6176649878816001E-2</v>
      </c>
      <c r="X620" s="50">
        <f t="shared" si="581"/>
        <v>6.2194705000087863E-2</v>
      </c>
      <c r="Y620" s="50">
        <f t="shared" si="581"/>
        <v>5.7928891294023718E-2</v>
      </c>
      <c r="Z620" s="50">
        <f t="shared" si="581"/>
        <v>5.019499221712586E-2</v>
      </c>
      <c r="AA620" s="50">
        <f t="shared" si="581"/>
        <v>4.1853093029906328E-2</v>
      </c>
      <c r="AB620" s="50">
        <f t="shared" si="581"/>
        <v>3.507334666327714E-2</v>
      </c>
      <c r="AC620" s="8">
        <f t="shared" si="580"/>
        <v>3.9999999999999991</v>
      </c>
    </row>
    <row r="621" spans="2:29" x14ac:dyDescent="0.25">
      <c r="B621" s="16"/>
      <c r="C621" s="8" t="s">
        <v>48</v>
      </c>
      <c r="D621" s="8">
        <v>0</v>
      </c>
      <c r="E621" s="50">
        <f t="shared" ref="E621:AB621" si="582">+E561</f>
        <v>3.367503361886829E-2</v>
      </c>
      <c r="F621" s="50">
        <f t="shared" si="582"/>
        <v>3.1245692535415936E-2</v>
      </c>
      <c r="G621" s="50">
        <f t="shared" si="582"/>
        <v>2.9861746203171599E-2</v>
      </c>
      <c r="H621" s="50">
        <f t="shared" si="582"/>
        <v>2.9235019370742008E-2</v>
      </c>
      <c r="I621" s="50">
        <f t="shared" si="582"/>
        <v>3.0186379118294998E-2</v>
      </c>
      <c r="J621" s="50">
        <f t="shared" si="582"/>
        <v>3.3123682717801174E-2</v>
      </c>
      <c r="K621" s="50">
        <f t="shared" si="582"/>
        <v>3.5563630818173868E-2</v>
      </c>
      <c r="L621" s="50">
        <f t="shared" si="582"/>
        <v>3.7375437025807548E-2</v>
      </c>
      <c r="M621" s="50">
        <f t="shared" si="582"/>
        <v>3.9557895894381336E-2</v>
      </c>
      <c r="N621" s="50">
        <f t="shared" si="582"/>
        <v>4.1330002492198488E-2</v>
      </c>
      <c r="O621" s="50">
        <f t="shared" si="582"/>
        <v>4.3273465010057272E-2</v>
      </c>
      <c r="P621" s="50">
        <f t="shared" si="582"/>
        <v>4.5278417057592932E-2</v>
      </c>
      <c r="Q621" s="50">
        <f t="shared" si="582"/>
        <v>4.5765189585786785E-2</v>
      </c>
      <c r="R621" s="50">
        <f t="shared" si="582"/>
        <v>4.421428774797561E-2</v>
      </c>
      <c r="S621" s="50">
        <f t="shared" si="582"/>
        <v>4.3245429527174986E-2</v>
      </c>
      <c r="T621" s="50">
        <f t="shared" si="582"/>
        <v>4.3554999005074702E-2</v>
      </c>
      <c r="U621" s="50">
        <f t="shared" si="582"/>
        <v>4.4435510161992771E-2</v>
      </c>
      <c r="V621" s="50">
        <f t="shared" si="582"/>
        <v>4.717219114348542E-2</v>
      </c>
      <c r="W621" s="50">
        <f t="shared" si="582"/>
        <v>5.6899741232983039E-2</v>
      </c>
      <c r="X621" s="50">
        <f t="shared" si="582"/>
        <v>6.1986738769463187E-2</v>
      </c>
      <c r="Y621" s="50">
        <f t="shared" si="582"/>
        <v>5.7208700429979269E-2</v>
      </c>
      <c r="Z621" s="50">
        <f t="shared" si="582"/>
        <v>4.9339560702577757E-2</v>
      </c>
      <c r="AA621" s="50">
        <f t="shared" si="582"/>
        <v>4.1368944501432053E-2</v>
      </c>
      <c r="AB621" s="50">
        <f t="shared" si="582"/>
        <v>3.5102305329568817E-2</v>
      </c>
      <c r="AC621" s="8">
        <f t="shared" si="580"/>
        <v>0</v>
      </c>
    </row>
    <row r="622" spans="2:29" x14ac:dyDescent="0.25">
      <c r="B622" s="12"/>
      <c r="C622" s="12" t="s">
        <v>15</v>
      </c>
      <c r="D622" s="12">
        <f>+SUM(D618:D621)</f>
        <v>28</v>
      </c>
      <c r="E622" s="19">
        <f>+SUMPRODUCT(E618:E621,$D618:$D621)</f>
        <v>0.84298909357860086</v>
      </c>
      <c r="F622" s="19">
        <f>+SUMPRODUCT(F618:F621,$D618:$D621)</f>
        <v>0.79281438670292037</v>
      </c>
      <c r="G622" s="19">
        <f t="shared" ref="G622:AB622" si="583">+SUMPRODUCT(G618:G621,$D618:$D621)</f>
        <v>0.76581206652408507</v>
      </c>
      <c r="H622" s="19">
        <f t="shared" si="583"/>
        <v>0.76303870785377348</v>
      </c>
      <c r="I622" s="19">
        <f t="shared" si="583"/>
        <v>0.81439777862913776</v>
      </c>
      <c r="J622" s="19">
        <f t="shared" si="583"/>
        <v>0.94354675368965668</v>
      </c>
      <c r="K622" s="19">
        <f t="shared" si="583"/>
        <v>1.0593231616245178</v>
      </c>
      <c r="L622" s="19">
        <f t="shared" si="583"/>
        <v>1.1008449422916837</v>
      </c>
      <c r="M622" s="19">
        <f t="shared" si="583"/>
        <v>1.1497627587655228</v>
      </c>
      <c r="N622" s="19">
        <f t="shared" si="583"/>
        <v>1.1859422448792118</v>
      </c>
      <c r="O622" s="19">
        <f t="shared" si="583"/>
        <v>1.238561000535743</v>
      </c>
      <c r="P622" s="19">
        <f t="shared" si="583"/>
        <v>1.2960478848317458</v>
      </c>
      <c r="Q622" s="19">
        <f t="shared" si="583"/>
        <v>1.2771370024898361</v>
      </c>
      <c r="R622" s="19">
        <f t="shared" si="583"/>
        <v>1.2337094321959929</v>
      </c>
      <c r="S622" s="19">
        <f t="shared" si="583"/>
        <v>1.2309992402939449</v>
      </c>
      <c r="T622" s="19">
        <f t="shared" si="583"/>
        <v>1.2540411662494362</v>
      </c>
      <c r="U622" s="19">
        <f t="shared" si="583"/>
        <v>1.2811946411516368</v>
      </c>
      <c r="V622" s="19">
        <f t="shared" si="583"/>
        <v>1.3378725217772365</v>
      </c>
      <c r="W622" s="19">
        <f t="shared" si="583"/>
        <v>1.5914866517896862</v>
      </c>
      <c r="X622" s="19">
        <f t="shared" si="583"/>
        <v>1.7284002076751892</v>
      </c>
      <c r="Y622" s="19">
        <f t="shared" si="583"/>
        <v>1.6044269638757178</v>
      </c>
      <c r="Z622" s="19">
        <f t="shared" si="583"/>
        <v>1.4029517671001666</v>
      </c>
      <c r="AA622" s="19">
        <f t="shared" si="583"/>
        <v>1.1541136089016288</v>
      </c>
      <c r="AB622" s="19">
        <f t="shared" si="583"/>
        <v>0.95058601659292941</v>
      </c>
      <c r="AC622" s="12">
        <f>+SUM(E622:AB622)</f>
        <v>27.999999999999996</v>
      </c>
    </row>
    <row r="623" spans="2:29" x14ac:dyDescent="0.25">
      <c r="B623" s="15">
        <f>+EDATE(B618,1)</f>
        <v>48639</v>
      </c>
      <c r="C623" s="8" t="s">
        <v>45</v>
      </c>
      <c r="D623" s="8">
        <v>22</v>
      </c>
      <c r="E623" s="50">
        <f t="shared" ref="E623:AB623" si="584">+E563</f>
        <v>2.9361257124838391E-2</v>
      </c>
      <c r="F623" s="50">
        <f t="shared" si="584"/>
        <v>2.7692710332229715E-2</v>
      </c>
      <c r="G623" s="50">
        <f t="shared" si="584"/>
        <v>2.6785161397696527E-2</v>
      </c>
      <c r="H623" s="50">
        <f t="shared" si="584"/>
        <v>2.6786989368939883E-2</v>
      </c>
      <c r="I623" s="50">
        <f t="shared" si="584"/>
        <v>2.9135775177511477E-2</v>
      </c>
      <c r="J623" s="50">
        <f t="shared" si="584"/>
        <v>3.4540443856715661E-2</v>
      </c>
      <c r="K623" s="50">
        <f t="shared" si="584"/>
        <v>3.8789035252325646E-2</v>
      </c>
      <c r="L623" s="50">
        <f t="shared" si="584"/>
        <v>3.957865839345593E-2</v>
      </c>
      <c r="M623" s="50">
        <f t="shared" si="584"/>
        <v>4.0957538271781398E-2</v>
      </c>
      <c r="N623" s="50">
        <f t="shared" si="584"/>
        <v>4.2166920044863825E-2</v>
      </c>
      <c r="O623" s="50">
        <f t="shared" si="584"/>
        <v>4.4150374939633218E-2</v>
      </c>
      <c r="P623" s="50">
        <f t="shared" si="584"/>
        <v>4.6294816466469102E-2</v>
      </c>
      <c r="Q623" s="50">
        <f t="shared" si="584"/>
        <v>4.5431875959152102E-2</v>
      </c>
      <c r="R623" s="50">
        <f t="shared" si="584"/>
        <v>4.3879728503346101E-2</v>
      </c>
      <c r="S623" s="50">
        <f t="shared" si="584"/>
        <v>4.4118506624640258E-2</v>
      </c>
      <c r="T623" s="50">
        <f t="shared" si="584"/>
        <v>4.5188432655351718E-2</v>
      </c>
      <c r="U623" s="50">
        <f t="shared" si="584"/>
        <v>4.624302558461979E-2</v>
      </c>
      <c r="V623" s="50">
        <f t="shared" si="584"/>
        <v>4.8247238962955179E-2</v>
      </c>
      <c r="W623" s="50">
        <f t="shared" si="584"/>
        <v>5.7096885328092907E-2</v>
      </c>
      <c r="X623" s="50">
        <f t="shared" si="584"/>
        <v>6.1739938045350239E-2</v>
      </c>
      <c r="Y623" s="50">
        <f t="shared" si="584"/>
        <v>5.7231881517227232E-2</v>
      </c>
      <c r="Z623" s="50">
        <f t="shared" si="584"/>
        <v>5.0129255438435008E-2</v>
      </c>
      <c r="AA623" s="50">
        <f t="shared" si="584"/>
        <v>4.1010488221716553E-2</v>
      </c>
      <c r="AB623" s="50">
        <f t="shared" si="584"/>
        <v>3.34430625326523E-2</v>
      </c>
      <c r="AC623" s="8">
        <f>+SUM(E623:AB623)*D623</f>
        <v>22.000000000000004</v>
      </c>
    </row>
    <row r="624" spans="2:29" x14ac:dyDescent="0.25">
      <c r="B624" s="16"/>
      <c r="C624" s="8" t="s">
        <v>46</v>
      </c>
      <c r="D624" s="8">
        <v>4</v>
      </c>
      <c r="E624" s="50">
        <f t="shared" ref="E624:AB624" si="585">+E564</f>
        <v>3.0659473205105158E-2</v>
      </c>
      <c r="F624" s="50">
        <f t="shared" si="585"/>
        <v>2.8600001140869122E-2</v>
      </c>
      <c r="G624" s="50">
        <f t="shared" si="585"/>
        <v>2.7683858575034276E-2</v>
      </c>
      <c r="H624" s="50">
        <f t="shared" si="585"/>
        <v>2.7537802139610414E-2</v>
      </c>
      <c r="I624" s="50">
        <f t="shared" si="585"/>
        <v>2.8782539770184416E-2</v>
      </c>
      <c r="J624" s="50">
        <f t="shared" si="585"/>
        <v>3.2241585579716119E-2</v>
      </c>
      <c r="K624" s="50">
        <f t="shared" si="585"/>
        <v>3.645312931015221E-2</v>
      </c>
      <c r="L624" s="50">
        <f t="shared" si="585"/>
        <v>3.9012639181609042E-2</v>
      </c>
      <c r="M624" s="50">
        <f t="shared" si="585"/>
        <v>4.1549207589560662E-2</v>
      </c>
      <c r="N624" s="50">
        <f t="shared" si="585"/>
        <v>4.3042516751632572E-2</v>
      </c>
      <c r="O624" s="50">
        <f t="shared" si="585"/>
        <v>4.4973693586955334E-2</v>
      </c>
      <c r="P624" s="50">
        <f t="shared" si="585"/>
        <v>4.6808021710202923E-2</v>
      </c>
      <c r="Q624" s="50">
        <f t="shared" si="585"/>
        <v>4.6383383047344962E-2</v>
      </c>
      <c r="R624" s="50">
        <f t="shared" si="585"/>
        <v>4.4751654806610461E-2</v>
      </c>
      <c r="S624" s="50">
        <f t="shared" si="585"/>
        <v>4.4013077558728637E-2</v>
      </c>
      <c r="T624" s="50">
        <f t="shared" si="585"/>
        <v>4.428856091631931E-2</v>
      </c>
      <c r="U624" s="50">
        <f t="shared" si="585"/>
        <v>4.49735778579251E-2</v>
      </c>
      <c r="V624" s="50">
        <f t="shared" si="585"/>
        <v>4.6933206789217301E-2</v>
      </c>
      <c r="W624" s="50">
        <f t="shared" si="585"/>
        <v>5.6210586428141023E-2</v>
      </c>
      <c r="X624" s="50">
        <f t="shared" si="585"/>
        <v>6.1205656691958259E-2</v>
      </c>
      <c r="Y624" s="50">
        <f t="shared" si="585"/>
        <v>5.7018442088769522E-2</v>
      </c>
      <c r="Z624" s="50">
        <f t="shared" si="585"/>
        <v>4.9896672365740725E-2</v>
      </c>
      <c r="AA624" s="50">
        <f t="shared" si="585"/>
        <v>4.1622868086918119E-2</v>
      </c>
      <c r="AB624" s="50">
        <f t="shared" si="585"/>
        <v>3.5357844821693719E-2</v>
      </c>
      <c r="AC624" s="8">
        <f t="shared" ref="AC624:AC626" si="586">+SUM(E624:AB624)*D624</f>
        <v>3.9999999999999969</v>
      </c>
    </row>
    <row r="625" spans="2:29" x14ac:dyDescent="0.25">
      <c r="B625" s="16"/>
      <c r="C625" s="8" t="s">
        <v>47</v>
      </c>
      <c r="D625" s="8">
        <v>4</v>
      </c>
      <c r="E625" s="50">
        <f t="shared" ref="E625:AB625" si="587">+E565</f>
        <v>3.3281514565353124E-2</v>
      </c>
      <c r="F625" s="50">
        <f t="shared" si="587"/>
        <v>3.1140043873712407E-2</v>
      </c>
      <c r="G625" s="50">
        <f t="shared" si="587"/>
        <v>2.984335106750436E-2</v>
      </c>
      <c r="H625" s="50">
        <f t="shared" si="587"/>
        <v>2.9286927979133532E-2</v>
      </c>
      <c r="I625" s="50">
        <f t="shared" si="587"/>
        <v>2.9138028999542646E-2</v>
      </c>
      <c r="J625" s="50">
        <f t="shared" si="587"/>
        <v>3.0942883559119717E-2</v>
      </c>
      <c r="K625" s="50">
        <f t="shared" si="587"/>
        <v>3.4432484834348992E-2</v>
      </c>
      <c r="L625" s="50">
        <f t="shared" si="587"/>
        <v>3.8305304424032266E-2</v>
      </c>
      <c r="M625" s="50">
        <f t="shared" si="587"/>
        <v>4.1103790742913066E-2</v>
      </c>
      <c r="N625" s="50">
        <f t="shared" si="587"/>
        <v>4.2608444243851212E-2</v>
      </c>
      <c r="O625" s="50">
        <f t="shared" si="587"/>
        <v>4.3914681848814308E-2</v>
      </c>
      <c r="P625" s="50">
        <f t="shared" si="587"/>
        <v>4.5729867165388009E-2</v>
      </c>
      <c r="Q625" s="50">
        <f t="shared" si="587"/>
        <v>4.5741487779353565E-2</v>
      </c>
      <c r="R625" s="50">
        <f t="shared" si="587"/>
        <v>4.4277060725657284E-2</v>
      </c>
      <c r="S625" s="50">
        <f t="shared" si="587"/>
        <v>4.3144199391556254E-2</v>
      </c>
      <c r="T625" s="50">
        <f t="shared" si="587"/>
        <v>4.3279567369281124E-2</v>
      </c>
      <c r="U625" s="50">
        <f t="shared" si="587"/>
        <v>4.4109954506885138E-2</v>
      </c>
      <c r="V625" s="50">
        <f t="shared" si="587"/>
        <v>4.6298728840315946E-2</v>
      </c>
      <c r="W625" s="50">
        <f t="shared" si="587"/>
        <v>5.6176649878816001E-2</v>
      </c>
      <c r="X625" s="50">
        <f t="shared" si="587"/>
        <v>6.2194705000087863E-2</v>
      </c>
      <c r="Y625" s="50">
        <f t="shared" si="587"/>
        <v>5.7928891294023718E-2</v>
      </c>
      <c r="Z625" s="50">
        <f t="shared" si="587"/>
        <v>5.019499221712586E-2</v>
      </c>
      <c r="AA625" s="50">
        <f t="shared" si="587"/>
        <v>4.1853093029906328E-2</v>
      </c>
      <c r="AB625" s="50">
        <f t="shared" si="587"/>
        <v>3.507334666327714E-2</v>
      </c>
      <c r="AC625" s="8">
        <f t="shared" si="586"/>
        <v>3.9999999999999991</v>
      </c>
    </row>
    <row r="626" spans="2:29" x14ac:dyDescent="0.25">
      <c r="B626" s="16"/>
      <c r="C626" s="8" t="s">
        <v>48</v>
      </c>
      <c r="D626" s="8">
        <v>1</v>
      </c>
      <c r="E626" s="50">
        <f t="shared" ref="E626:AB626" si="588">+E566</f>
        <v>3.367503361886829E-2</v>
      </c>
      <c r="F626" s="50">
        <f t="shared" si="588"/>
        <v>3.1245692535415936E-2</v>
      </c>
      <c r="G626" s="50">
        <f t="shared" si="588"/>
        <v>2.9861746203171599E-2</v>
      </c>
      <c r="H626" s="50">
        <f t="shared" si="588"/>
        <v>2.9235019370742008E-2</v>
      </c>
      <c r="I626" s="50">
        <f t="shared" si="588"/>
        <v>3.0186379118294998E-2</v>
      </c>
      <c r="J626" s="50">
        <f t="shared" si="588"/>
        <v>3.3123682717801174E-2</v>
      </c>
      <c r="K626" s="50">
        <f t="shared" si="588"/>
        <v>3.5563630818173868E-2</v>
      </c>
      <c r="L626" s="50">
        <f t="shared" si="588"/>
        <v>3.7375437025807548E-2</v>
      </c>
      <c r="M626" s="50">
        <f t="shared" si="588"/>
        <v>3.9557895894381336E-2</v>
      </c>
      <c r="N626" s="50">
        <f t="shared" si="588"/>
        <v>4.1330002492198488E-2</v>
      </c>
      <c r="O626" s="50">
        <f t="shared" si="588"/>
        <v>4.3273465010057272E-2</v>
      </c>
      <c r="P626" s="50">
        <f t="shared" si="588"/>
        <v>4.5278417057592932E-2</v>
      </c>
      <c r="Q626" s="50">
        <f t="shared" si="588"/>
        <v>4.5765189585786785E-2</v>
      </c>
      <c r="R626" s="50">
        <f t="shared" si="588"/>
        <v>4.421428774797561E-2</v>
      </c>
      <c r="S626" s="50">
        <f t="shared" si="588"/>
        <v>4.3245429527174986E-2</v>
      </c>
      <c r="T626" s="50">
        <f t="shared" si="588"/>
        <v>4.3554999005074702E-2</v>
      </c>
      <c r="U626" s="50">
        <f t="shared" si="588"/>
        <v>4.4435510161992771E-2</v>
      </c>
      <c r="V626" s="50">
        <f t="shared" si="588"/>
        <v>4.717219114348542E-2</v>
      </c>
      <c r="W626" s="50">
        <f t="shared" si="588"/>
        <v>5.6899741232983039E-2</v>
      </c>
      <c r="X626" s="50">
        <f t="shared" si="588"/>
        <v>6.1986738769463187E-2</v>
      </c>
      <c r="Y626" s="50">
        <f t="shared" si="588"/>
        <v>5.7208700429979269E-2</v>
      </c>
      <c r="Z626" s="50">
        <f t="shared" si="588"/>
        <v>4.9339560702577757E-2</v>
      </c>
      <c r="AA626" s="50">
        <f t="shared" si="588"/>
        <v>4.1368944501432053E-2</v>
      </c>
      <c r="AB626" s="50">
        <f t="shared" si="588"/>
        <v>3.5102305329568817E-2</v>
      </c>
      <c r="AC626" s="8">
        <f t="shared" si="586"/>
        <v>0.99999999999999978</v>
      </c>
    </row>
    <row r="627" spans="2:29" x14ac:dyDescent="0.25">
      <c r="B627" s="12"/>
      <c r="C627" s="12" t="s">
        <v>15</v>
      </c>
      <c r="D627" s="12">
        <f>+SUM(D623:D626)</f>
        <v>31</v>
      </c>
      <c r="E627" s="19">
        <f>+SUMPRODUCT(E623:E626,$D623:$D626)</f>
        <v>0.93538664144714589</v>
      </c>
      <c r="F627" s="19">
        <f>+SUMPRODUCT(F623:F626,$D623:$D626)</f>
        <v>0.87944549990279586</v>
      </c>
      <c r="G627" s="19">
        <f t="shared" ref="G627:AB627" si="589">+SUMPRODUCT(G623:G626,$D623:$D626)</f>
        <v>0.84924413552264977</v>
      </c>
      <c r="H627" s="19">
        <f t="shared" si="589"/>
        <v>0.84584770596239522</v>
      </c>
      <c r="I627" s="19">
        <f t="shared" si="589"/>
        <v>0.90285570810245575</v>
      </c>
      <c r="J627" s="19">
        <f t="shared" si="589"/>
        <v>1.0457513241208891</v>
      </c>
      <c r="K627" s="19">
        <f t="shared" si="589"/>
        <v>1.1724648629473431</v>
      </c>
      <c r="L627" s="19">
        <f t="shared" si="589"/>
        <v>1.2173776961044029</v>
      </c>
      <c r="M627" s="19">
        <f t="shared" si="589"/>
        <v>1.2712357312034672</v>
      </c>
      <c r="N627" s="19">
        <f t="shared" si="589"/>
        <v>1.3116060874611379</v>
      </c>
      <c r="O627" s="19">
        <f t="shared" si="589"/>
        <v>1.3701352154250666</v>
      </c>
      <c r="P627" s="19">
        <f t="shared" si="589"/>
        <v>1.4339159348222767</v>
      </c>
      <c r="Q627" s="19">
        <f t="shared" si="589"/>
        <v>1.413765943993927</v>
      </c>
      <c r="R627" s="19">
        <f t="shared" si="589"/>
        <v>1.3656831769506608</v>
      </c>
      <c r="S627" s="19">
        <f t="shared" si="589"/>
        <v>1.3624816830704001</v>
      </c>
      <c r="T627" s="19">
        <f t="shared" si="589"/>
        <v>1.3879730305652143</v>
      </c>
      <c r="U627" s="19">
        <f t="shared" si="589"/>
        <v>1.4181162024828693</v>
      </c>
      <c r="V627" s="19">
        <f t="shared" si="589"/>
        <v>1.4815391908466324</v>
      </c>
      <c r="W627" s="19">
        <f t="shared" si="589"/>
        <v>1.7625801636788549</v>
      </c>
      <c r="X627" s="19">
        <f t="shared" si="589"/>
        <v>1.913866822535353</v>
      </c>
      <c r="Y627" s="19">
        <f t="shared" si="589"/>
        <v>1.7760994273401516</v>
      </c>
      <c r="Z627" s="19">
        <f t="shared" si="589"/>
        <v>1.5525498386796144</v>
      </c>
      <c r="AA627" s="19">
        <f t="shared" si="589"/>
        <v>1.2775035298464938</v>
      </c>
      <c r="AB627" s="19">
        <f t="shared" si="589"/>
        <v>1.0525744469878027</v>
      </c>
      <c r="AC627" s="12">
        <f>+SUM(E627:AB627)</f>
        <v>31.000000000000004</v>
      </c>
    </row>
    <row r="628" spans="2:29" x14ac:dyDescent="0.25">
      <c r="B628" s="15">
        <f>+EDATE(B623,1)</f>
        <v>48670</v>
      </c>
      <c r="C628" s="8" t="s">
        <v>45</v>
      </c>
      <c r="D628" s="8">
        <v>19</v>
      </c>
      <c r="E628" s="50">
        <f t="shared" ref="E628:AB628" si="590">+E568</f>
        <v>2.9361257124838391E-2</v>
      </c>
      <c r="F628" s="50">
        <f t="shared" si="590"/>
        <v>2.7692710332229715E-2</v>
      </c>
      <c r="G628" s="50">
        <f t="shared" si="590"/>
        <v>2.6785161397696527E-2</v>
      </c>
      <c r="H628" s="50">
        <f t="shared" si="590"/>
        <v>2.6786989368939883E-2</v>
      </c>
      <c r="I628" s="50">
        <f t="shared" si="590"/>
        <v>2.9135775177511477E-2</v>
      </c>
      <c r="J628" s="50">
        <f t="shared" si="590"/>
        <v>3.4540443856715661E-2</v>
      </c>
      <c r="K628" s="50">
        <f t="shared" si="590"/>
        <v>3.8789035252325646E-2</v>
      </c>
      <c r="L628" s="50">
        <f t="shared" si="590"/>
        <v>3.957865839345593E-2</v>
      </c>
      <c r="M628" s="50">
        <f t="shared" si="590"/>
        <v>4.0957538271781398E-2</v>
      </c>
      <c r="N628" s="50">
        <f t="shared" si="590"/>
        <v>4.2166920044863825E-2</v>
      </c>
      <c r="O628" s="50">
        <f t="shared" si="590"/>
        <v>4.4150374939633218E-2</v>
      </c>
      <c r="P628" s="50">
        <f t="shared" si="590"/>
        <v>4.6294816466469102E-2</v>
      </c>
      <c r="Q628" s="50">
        <f t="shared" si="590"/>
        <v>4.5431875959152102E-2</v>
      </c>
      <c r="R628" s="50">
        <f t="shared" si="590"/>
        <v>4.3879728503346101E-2</v>
      </c>
      <c r="S628" s="50">
        <f t="shared" si="590"/>
        <v>4.4118506624640258E-2</v>
      </c>
      <c r="T628" s="50">
        <f t="shared" si="590"/>
        <v>4.5188432655351718E-2</v>
      </c>
      <c r="U628" s="50">
        <f t="shared" si="590"/>
        <v>4.624302558461979E-2</v>
      </c>
      <c r="V628" s="50">
        <f t="shared" si="590"/>
        <v>4.8247238962955179E-2</v>
      </c>
      <c r="W628" s="50">
        <f t="shared" si="590"/>
        <v>5.7096885328092907E-2</v>
      </c>
      <c r="X628" s="50">
        <f t="shared" si="590"/>
        <v>6.1739938045350239E-2</v>
      </c>
      <c r="Y628" s="50">
        <f t="shared" si="590"/>
        <v>5.7231881517227232E-2</v>
      </c>
      <c r="Z628" s="50">
        <f t="shared" si="590"/>
        <v>5.0129255438435008E-2</v>
      </c>
      <c r="AA628" s="50">
        <f t="shared" si="590"/>
        <v>4.1010488221716553E-2</v>
      </c>
      <c r="AB628" s="50">
        <f t="shared" si="590"/>
        <v>3.34430625326523E-2</v>
      </c>
      <c r="AC628" s="8">
        <f>+SUM(E628:AB628)*D628</f>
        <v>19.000000000000004</v>
      </c>
    </row>
    <row r="629" spans="2:29" x14ac:dyDescent="0.25">
      <c r="B629" s="16"/>
      <c r="C629" s="8" t="s">
        <v>46</v>
      </c>
      <c r="D629" s="8">
        <v>5</v>
      </c>
      <c r="E629" s="50">
        <f t="shared" ref="E629:AB629" si="591">+E569</f>
        <v>3.0659473205105158E-2</v>
      </c>
      <c r="F629" s="50">
        <f t="shared" si="591"/>
        <v>2.8600001140869122E-2</v>
      </c>
      <c r="G629" s="50">
        <f t="shared" si="591"/>
        <v>2.7683858575034276E-2</v>
      </c>
      <c r="H629" s="50">
        <f t="shared" si="591"/>
        <v>2.7537802139610414E-2</v>
      </c>
      <c r="I629" s="50">
        <f t="shared" si="591"/>
        <v>2.8782539770184416E-2</v>
      </c>
      <c r="J629" s="50">
        <f t="shared" si="591"/>
        <v>3.2241585579716119E-2</v>
      </c>
      <c r="K629" s="50">
        <f t="shared" si="591"/>
        <v>3.645312931015221E-2</v>
      </c>
      <c r="L629" s="50">
        <f t="shared" si="591"/>
        <v>3.9012639181609042E-2</v>
      </c>
      <c r="M629" s="50">
        <f t="shared" si="591"/>
        <v>4.1549207589560662E-2</v>
      </c>
      <c r="N629" s="50">
        <f t="shared" si="591"/>
        <v>4.3042516751632572E-2</v>
      </c>
      <c r="O629" s="50">
        <f t="shared" si="591"/>
        <v>4.4973693586955334E-2</v>
      </c>
      <c r="P629" s="50">
        <f t="shared" si="591"/>
        <v>4.6808021710202923E-2</v>
      </c>
      <c r="Q629" s="50">
        <f t="shared" si="591"/>
        <v>4.6383383047344962E-2</v>
      </c>
      <c r="R629" s="50">
        <f t="shared" si="591"/>
        <v>4.4751654806610461E-2</v>
      </c>
      <c r="S629" s="50">
        <f t="shared" si="591"/>
        <v>4.4013077558728637E-2</v>
      </c>
      <c r="T629" s="50">
        <f t="shared" si="591"/>
        <v>4.428856091631931E-2</v>
      </c>
      <c r="U629" s="50">
        <f t="shared" si="591"/>
        <v>4.49735778579251E-2</v>
      </c>
      <c r="V629" s="50">
        <f t="shared" si="591"/>
        <v>4.6933206789217301E-2</v>
      </c>
      <c r="W629" s="50">
        <f t="shared" si="591"/>
        <v>5.6210586428141023E-2</v>
      </c>
      <c r="X629" s="50">
        <f t="shared" si="591"/>
        <v>6.1205656691958259E-2</v>
      </c>
      <c r="Y629" s="50">
        <f t="shared" si="591"/>
        <v>5.7018442088769522E-2</v>
      </c>
      <c r="Z629" s="50">
        <f t="shared" si="591"/>
        <v>4.9896672365740725E-2</v>
      </c>
      <c r="AA629" s="50">
        <f t="shared" si="591"/>
        <v>4.1622868086918119E-2</v>
      </c>
      <c r="AB629" s="50">
        <f t="shared" si="591"/>
        <v>3.5357844821693719E-2</v>
      </c>
      <c r="AC629" s="8">
        <f t="shared" ref="AC629:AC631" si="592">+SUM(E629:AB629)*D629</f>
        <v>4.9999999999999964</v>
      </c>
    </row>
    <row r="630" spans="2:29" x14ac:dyDescent="0.25">
      <c r="B630" s="16"/>
      <c r="C630" s="8" t="s">
        <v>47</v>
      </c>
      <c r="D630" s="8">
        <v>4</v>
      </c>
      <c r="E630" s="50">
        <f t="shared" ref="E630:AB630" si="593">+E570</f>
        <v>3.3281514565353124E-2</v>
      </c>
      <c r="F630" s="50">
        <f t="shared" si="593"/>
        <v>3.1140043873712407E-2</v>
      </c>
      <c r="G630" s="50">
        <f t="shared" si="593"/>
        <v>2.984335106750436E-2</v>
      </c>
      <c r="H630" s="50">
        <f t="shared" si="593"/>
        <v>2.9286927979133532E-2</v>
      </c>
      <c r="I630" s="50">
        <f t="shared" si="593"/>
        <v>2.9138028999542646E-2</v>
      </c>
      <c r="J630" s="50">
        <f t="shared" si="593"/>
        <v>3.0942883559119717E-2</v>
      </c>
      <c r="K630" s="50">
        <f t="shared" si="593"/>
        <v>3.4432484834348992E-2</v>
      </c>
      <c r="L630" s="50">
        <f t="shared" si="593"/>
        <v>3.8305304424032266E-2</v>
      </c>
      <c r="M630" s="50">
        <f t="shared" si="593"/>
        <v>4.1103790742913066E-2</v>
      </c>
      <c r="N630" s="50">
        <f t="shared" si="593"/>
        <v>4.2608444243851212E-2</v>
      </c>
      <c r="O630" s="50">
        <f t="shared" si="593"/>
        <v>4.3914681848814308E-2</v>
      </c>
      <c r="P630" s="50">
        <f t="shared" si="593"/>
        <v>4.5729867165388009E-2</v>
      </c>
      <c r="Q630" s="50">
        <f t="shared" si="593"/>
        <v>4.5741487779353565E-2</v>
      </c>
      <c r="R630" s="50">
        <f t="shared" si="593"/>
        <v>4.4277060725657284E-2</v>
      </c>
      <c r="S630" s="50">
        <f t="shared" si="593"/>
        <v>4.3144199391556254E-2</v>
      </c>
      <c r="T630" s="50">
        <f t="shared" si="593"/>
        <v>4.3279567369281124E-2</v>
      </c>
      <c r="U630" s="50">
        <f t="shared" si="593"/>
        <v>4.4109954506885138E-2</v>
      </c>
      <c r="V630" s="50">
        <f t="shared" si="593"/>
        <v>4.6298728840315946E-2</v>
      </c>
      <c r="W630" s="50">
        <f t="shared" si="593"/>
        <v>5.6176649878816001E-2</v>
      </c>
      <c r="X630" s="50">
        <f t="shared" si="593"/>
        <v>6.2194705000087863E-2</v>
      </c>
      <c r="Y630" s="50">
        <f t="shared" si="593"/>
        <v>5.7928891294023718E-2</v>
      </c>
      <c r="Z630" s="50">
        <f t="shared" si="593"/>
        <v>5.019499221712586E-2</v>
      </c>
      <c r="AA630" s="50">
        <f t="shared" si="593"/>
        <v>4.1853093029906328E-2</v>
      </c>
      <c r="AB630" s="50">
        <f t="shared" si="593"/>
        <v>3.507334666327714E-2</v>
      </c>
      <c r="AC630" s="8">
        <f t="shared" si="592"/>
        <v>3.9999999999999991</v>
      </c>
    </row>
    <row r="631" spans="2:29" x14ac:dyDescent="0.25">
      <c r="B631" s="16"/>
      <c r="C631" s="8" t="s">
        <v>48</v>
      </c>
      <c r="D631" s="8">
        <v>2</v>
      </c>
      <c r="E631" s="50">
        <f t="shared" ref="E631:AB631" si="594">+E571</f>
        <v>3.367503361886829E-2</v>
      </c>
      <c r="F631" s="50">
        <f t="shared" si="594"/>
        <v>3.1245692535415936E-2</v>
      </c>
      <c r="G631" s="50">
        <f t="shared" si="594"/>
        <v>2.9861746203171599E-2</v>
      </c>
      <c r="H631" s="50">
        <f t="shared" si="594"/>
        <v>2.9235019370742008E-2</v>
      </c>
      <c r="I631" s="50">
        <f t="shared" si="594"/>
        <v>3.0186379118294998E-2</v>
      </c>
      <c r="J631" s="50">
        <f t="shared" si="594"/>
        <v>3.3123682717801174E-2</v>
      </c>
      <c r="K631" s="50">
        <f t="shared" si="594"/>
        <v>3.5563630818173868E-2</v>
      </c>
      <c r="L631" s="50">
        <f t="shared" si="594"/>
        <v>3.7375437025807548E-2</v>
      </c>
      <c r="M631" s="50">
        <f t="shared" si="594"/>
        <v>3.9557895894381336E-2</v>
      </c>
      <c r="N631" s="50">
        <f t="shared" si="594"/>
        <v>4.1330002492198488E-2</v>
      </c>
      <c r="O631" s="50">
        <f t="shared" si="594"/>
        <v>4.3273465010057272E-2</v>
      </c>
      <c r="P631" s="50">
        <f t="shared" si="594"/>
        <v>4.5278417057592932E-2</v>
      </c>
      <c r="Q631" s="50">
        <f t="shared" si="594"/>
        <v>4.5765189585786785E-2</v>
      </c>
      <c r="R631" s="50">
        <f t="shared" si="594"/>
        <v>4.421428774797561E-2</v>
      </c>
      <c r="S631" s="50">
        <f t="shared" si="594"/>
        <v>4.3245429527174986E-2</v>
      </c>
      <c r="T631" s="50">
        <f t="shared" si="594"/>
        <v>4.3554999005074702E-2</v>
      </c>
      <c r="U631" s="50">
        <f t="shared" si="594"/>
        <v>4.4435510161992771E-2</v>
      </c>
      <c r="V631" s="50">
        <f t="shared" si="594"/>
        <v>4.717219114348542E-2</v>
      </c>
      <c r="W631" s="50">
        <f t="shared" si="594"/>
        <v>5.6899741232983039E-2</v>
      </c>
      <c r="X631" s="50">
        <f t="shared" si="594"/>
        <v>6.1986738769463187E-2</v>
      </c>
      <c r="Y631" s="50">
        <f t="shared" si="594"/>
        <v>5.7208700429979269E-2</v>
      </c>
      <c r="Z631" s="50">
        <f t="shared" si="594"/>
        <v>4.9339560702577757E-2</v>
      </c>
      <c r="AA631" s="50">
        <f t="shared" si="594"/>
        <v>4.1368944501432053E-2</v>
      </c>
      <c r="AB631" s="50">
        <f t="shared" si="594"/>
        <v>3.5102305329568817E-2</v>
      </c>
      <c r="AC631" s="8">
        <f t="shared" si="592"/>
        <v>1.9999999999999996</v>
      </c>
    </row>
    <row r="632" spans="2:29" x14ac:dyDescent="0.25">
      <c r="B632" s="12"/>
      <c r="C632" s="12" t="s">
        <v>15</v>
      </c>
      <c r="D632" s="12">
        <f>+SUM(D628:D631)</f>
        <v>30</v>
      </c>
      <c r="E632" s="19">
        <f>+SUMPRODUCT(E628:E631,$D628:$D631)</f>
        <v>0.91163737689660429</v>
      </c>
      <c r="F632" s="19">
        <f>+SUMPRODUCT(F628:F631,$D628:$D631)</f>
        <v>0.8562130625823916</v>
      </c>
      <c r="G632" s="19">
        <f t="shared" ref="G632:AB632" si="595">+SUMPRODUCT(G628:G631,$D628:$D631)</f>
        <v>0.82643425610776611</v>
      </c>
      <c r="H632" s="19">
        <f t="shared" si="595"/>
        <v>0.82225955936592809</v>
      </c>
      <c r="I632" s="19">
        <f t="shared" si="595"/>
        <v>0.87441730145840069</v>
      </c>
      <c r="J632" s="19">
        <f t="shared" si="595"/>
        <v>1.0074952608482595</v>
      </c>
      <c r="K632" s="19">
        <f t="shared" si="595"/>
        <v>1.1281145173186919</v>
      </c>
      <c r="L632" s="19">
        <f t="shared" si="595"/>
        <v>1.1750297971314521</v>
      </c>
      <c r="M632" s="19">
        <f t="shared" si="595"/>
        <v>1.2294702198720648</v>
      </c>
      <c r="N632" s="19">
        <f t="shared" si="595"/>
        <v>1.2694778465703775</v>
      </c>
      <c r="O632" s="19">
        <f t="shared" si="595"/>
        <v>1.3259312492031796</v>
      </c>
      <c r="P632" s="19">
        <f t="shared" si="595"/>
        <v>1.3871179241906655</v>
      </c>
      <c r="Q632" s="19">
        <f t="shared" si="595"/>
        <v>1.3696188887496026</v>
      </c>
      <c r="R632" s="19">
        <f t="shared" si="595"/>
        <v>1.3230099339952086</v>
      </c>
      <c r="S632" s="19">
        <f t="shared" si="595"/>
        <v>1.3173846702823833</v>
      </c>
      <c r="T632" s="19">
        <f t="shared" si="595"/>
        <v>1.340251292520553</v>
      </c>
      <c r="U632" s="19">
        <f t="shared" si="595"/>
        <v>1.3687962137489276</v>
      </c>
      <c r="V632" s="19">
        <f t="shared" si="595"/>
        <v>1.4309028718904693</v>
      </c>
      <c r="W632" s="19">
        <f t="shared" si="595"/>
        <v>1.7043998353557004</v>
      </c>
      <c r="X632" s="19">
        <f t="shared" si="595"/>
        <v>1.8518394038607233</v>
      </c>
      <c r="Y632" s="19">
        <f t="shared" si="595"/>
        <v>1.7186309253072185</v>
      </c>
      <c r="Z632" s="19">
        <f t="shared" si="595"/>
        <v>1.5013983054326276</v>
      </c>
      <c r="AA632" s="19">
        <f t="shared" si="595"/>
        <v>1.2374638777696945</v>
      </c>
      <c r="AB632" s="19">
        <f t="shared" si="595"/>
        <v>1.0227054095411083</v>
      </c>
      <c r="AC632" s="12">
        <f>+SUM(E632:AB632)</f>
        <v>29.999999999999996</v>
      </c>
    </row>
    <row r="633" spans="2:29" x14ac:dyDescent="0.25">
      <c r="B633" s="15">
        <f>+EDATE(B628,1)</f>
        <v>48700</v>
      </c>
      <c r="C633" s="8" t="s">
        <v>45</v>
      </c>
      <c r="D633" s="8">
        <v>21</v>
      </c>
      <c r="E633" s="50">
        <f t="shared" ref="E633:AB633" si="596">+E573</f>
        <v>2.9361257124838391E-2</v>
      </c>
      <c r="F633" s="50">
        <f t="shared" si="596"/>
        <v>2.7692710332229715E-2</v>
      </c>
      <c r="G633" s="50">
        <f t="shared" si="596"/>
        <v>2.6785161397696527E-2</v>
      </c>
      <c r="H633" s="50">
        <f t="shared" si="596"/>
        <v>2.6786989368939883E-2</v>
      </c>
      <c r="I633" s="50">
        <f t="shared" si="596"/>
        <v>2.9135775177511477E-2</v>
      </c>
      <c r="J633" s="50">
        <f t="shared" si="596"/>
        <v>3.4540443856715661E-2</v>
      </c>
      <c r="K633" s="50">
        <f t="shared" si="596"/>
        <v>3.8789035252325646E-2</v>
      </c>
      <c r="L633" s="50">
        <f t="shared" si="596"/>
        <v>3.957865839345593E-2</v>
      </c>
      <c r="M633" s="50">
        <f t="shared" si="596"/>
        <v>4.0957538271781398E-2</v>
      </c>
      <c r="N633" s="50">
        <f t="shared" si="596"/>
        <v>4.2166920044863825E-2</v>
      </c>
      <c r="O633" s="50">
        <f t="shared" si="596"/>
        <v>4.4150374939633218E-2</v>
      </c>
      <c r="P633" s="50">
        <f t="shared" si="596"/>
        <v>4.6294816466469102E-2</v>
      </c>
      <c r="Q633" s="50">
        <f t="shared" si="596"/>
        <v>4.5431875959152102E-2</v>
      </c>
      <c r="R633" s="50">
        <f t="shared" si="596"/>
        <v>4.3879728503346101E-2</v>
      </c>
      <c r="S633" s="50">
        <f t="shared" si="596"/>
        <v>4.4118506624640258E-2</v>
      </c>
      <c r="T633" s="50">
        <f t="shared" si="596"/>
        <v>4.5188432655351718E-2</v>
      </c>
      <c r="U633" s="50">
        <f t="shared" si="596"/>
        <v>4.624302558461979E-2</v>
      </c>
      <c r="V633" s="50">
        <f t="shared" si="596"/>
        <v>4.8247238962955179E-2</v>
      </c>
      <c r="W633" s="50">
        <f t="shared" si="596"/>
        <v>5.7096885328092907E-2</v>
      </c>
      <c r="X633" s="50">
        <f t="shared" si="596"/>
        <v>6.1739938045350239E-2</v>
      </c>
      <c r="Y633" s="50">
        <f t="shared" si="596"/>
        <v>5.7231881517227232E-2</v>
      </c>
      <c r="Z633" s="50">
        <f t="shared" si="596"/>
        <v>5.0129255438435008E-2</v>
      </c>
      <c r="AA633" s="50">
        <f t="shared" si="596"/>
        <v>4.1010488221716553E-2</v>
      </c>
      <c r="AB633" s="50">
        <f t="shared" si="596"/>
        <v>3.34430625326523E-2</v>
      </c>
      <c r="AC633" s="8">
        <f>+SUM(E633:AB633)*D633</f>
        <v>21.000000000000004</v>
      </c>
    </row>
    <row r="634" spans="2:29" x14ac:dyDescent="0.25">
      <c r="B634" s="16"/>
      <c r="C634" s="8" t="s">
        <v>46</v>
      </c>
      <c r="D634" s="8">
        <v>4</v>
      </c>
      <c r="E634" s="50">
        <f t="shared" ref="E634:AB634" si="597">+E574</f>
        <v>3.0659473205105158E-2</v>
      </c>
      <c r="F634" s="50">
        <f t="shared" si="597"/>
        <v>2.8600001140869122E-2</v>
      </c>
      <c r="G634" s="50">
        <f t="shared" si="597"/>
        <v>2.7683858575034276E-2</v>
      </c>
      <c r="H634" s="50">
        <f t="shared" si="597"/>
        <v>2.7537802139610414E-2</v>
      </c>
      <c r="I634" s="50">
        <f t="shared" si="597"/>
        <v>2.8782539770184416E-2</v>
      </c>
      <c r="J634" s="50">
        <f t="shared" si="597"/>
        <v>3.2241585579716119E-2</v>
      </c>
      <c r="K634" s="50">
        <f t="shared" si="597"/>
        <v>3.645312931015221E-2</v>
      </c>
      <c r="L634" s="50">
        <f t="shared" si="597"/>
        <v>3.9012639181609042E-2</v>
      </c>
      <c r="M634" s="50">
        <f t="shared" si="597"/>
        <v>4.1549207589560662E-2</v>
      </c>
      <c r="N634" s="50">
        <f t="shared" si="597"/>
        <v>4.3042516751632572E-2</v>
      </c>
      <c r="O634" s="50">
        <f t="shared" si="597"/>
        <v>4.4973693586955334E-2</v>
      </c>
      <c r="P634" s="50">
        <f t="shared" si="597"/>
        <v>4.6808021710202923E-2</v>
      </c>
      <c r="Q634" s="50">
        <f t="shared" si="597"/>
        <v>4.6383383047344962E-2</v>
      </c>
      <c r="R634" s="50">
        <f t="shared" si="597"/>
        <v>4.4751654806610461E-2</v>
      </c>
      <c r="S634" s="50">
        <f t="shared" si="597"/>
        <v>4.4013077558728637E-2</v>
      </c>
      <c r="T634" s="50">
        <f t="shared" si="597"/>
        <v>4.428856091631931E-2</v>
      </c>
      <c r="U634" s="50">
        <f t="shared" si="597"/>
        <v>4.49735778579251E-2</v>
      </c>
      <c r="V634" s="50">
        <f t="shared" si="597"/>
        <v>4.6933206789217301E-2</v>
      </c>
      <c r="W634" s="50">
        <f t="shared" si="597"/>
        <v>5.6210586428141023E-2</v>
      </c>
      <c r="X634" s="50">
        <f t="shared" si="597"/>
        <v>6.1205656691958259E-2</v>
      </c>
      <c r="Y634" s="50">
        <f t="shared" si="597"/>
        <v>5.7018442088769522E-2</v>
      </c>
      <c r="Z634" s="50">
        <f t="shared" si="597"/>
        <v>4.9896672365740725E-2</v>
      </c>
      <c r="AA634" s="50">
        <f t="shared" si="597"/>
        <v>4.1622868086918119E-2</v>
      </c>
      <c r="AB634" s="50">
        <f t="shared" si="597"/>
        <v>3.5357844821693719E-2</v>
      </c>
      <c r="AC634" s="8">
        <f t="shared" ref="AC634:AC635" si="598">+SUM(E634:AB634)*D634</f>
        <v>3.9999999999999969</v>
      </c>
    </row>
    <row r="635" spans="2:29" x14ac:dyDescent="0.25">
      <c r="B635" s="16"/>
      <c r="C635" s="8" t="s">
        <v>47</v>
      </c>
      <c r="D635" s="8">
        <v>4</v>
      </c>
      <c r="E635" s="50">
        <f t="shared" ref="E635:AB635" si="599">+E575</f>
        <v>3.3281514565353124E-2</v>
      </c>
      <c r="F635" s="50">
        <f t="shared" si="599"/>
        <v>3.1140043873712407E-2</v>
      </c>
      <c r="G635" s="50">
        <f t="shared" si="599"/>
        <v>2.984335106750436E-2</v>
      </c>
      <c r="H635" s="50">
        <f t="shared" si="599"/>
        <v>2.9286927979133532E-2</v>
      </c>
      <c r="I635" s="50">
        <f t="shared" si="599"/>
        <v>2.9138028999542646E-2</v>
      </c>
      <c r="J635" s="50">
        <f t="shared" si="599"/>
        <v>3.0942883559119717E-2</v>
      </c>
      <c r="K635" s="50">
        <f t="shared" si="599"/>
        <v>3.4432484834348992E-2</v>
      </c>
      <c r="L635" s="50">
        <f t="shared" si="599"/>
        <v>3.8305304424032266E-2</v>
      </c>
      <c r="M635" s="50">
        <f t="shared" si="599"/>
        <v>4.1103790742913066E-2</v>
      </c>
      <c r="N635" s="50">
        <f t="shared" si="599"/>
        <v>4.2608444243851212E-2</v>
      </c>
      <c r="O635" s="50">
        <f t="shared" si="599"/>
        <v>4.3914681848814308E-2</v>
      </c>
      <c r="P635" s="50">
        <f t="shared" si="599"/>
        <v>4.5729867165388009E-2</v>
      </c>
      <c r="Q635" s="50">
        <f t="shared" si="599"/>
        <v>4.5741487779353565E-2</v>
      </c>
      <c r="R635" s="50">
        <f t="shared" si="599"/>
        <v>4.4277060725657284E-2</v>
      </c>
      <c r="S635" s="50">
        <f t="shared" si="599"/>
        <v>4.3144199391556254E-2</v>
      </c>
      <c r="T635" s="50">
        <f t="shared" si="599"/>
        <v>4.3279567369281124E-2</v>
      </c>
      <c r="U635" s="50">
        <f t="shared" si="599"/>
        <v>4.4109954506885138E-2</v>
      </c>
      <c r="V635" s="50">
        <f t="shared" si="599"/>
        <v>4.6298728840315946E-2</v>
      </c>
      <c r="W635" s="50">
        <f t="shared" si="599"/>
        <v>5.6176649878816001E-2</v>
      </c>
      <c r="X635" s="50">
        <f t="shared" si="599"/>
        <v>6.2194705000087863E-2</v>
      </c>
      <c r="Y635" s="50">
        <f t="shared" si="599"/>
        <v>5.7928891294023718E-2</v>
      </c>
      <c r="Z635" s="50">
        <f t="shared" si="599"/>
        <v>5.019499221712586E-2</v>
      </c>
      <c r="AA635" s="50">
        <f t="shared" si="599"/>
        <v>4.1853093029906328E-2</v>
      </c>
      <c r="AB635" s="50">
        <f t="shared" si="599"/>
        <v>3.507334666327714E-2</v>
      </c>
      <c r="AC635" s="8">
        <f t="shared" si="598"/>
        <v>3.9999999999999991</v>
      </c>
    </row>
    <row r="636" spans="2:29" x14ac:dyDescent="0.25">
      <c r="B636" s="16"/>
      <c r="C636" s="8" t="s">
        <v>48</v>
      </c>
      <c r="D636" s="8">
        <v>2</v>
      </c>
      <c r="E636" s="50">
        <f t="shared" ref="E636:AB636" si="600">+E576</f>
        <v>3.367503361886829E-2</v>
      </c>
      <c r="F636" s="50">
        <f t="shared" si="600"/>
        <v>3.1245692535415936E-2</v>
      </c>
      <c r="G636" s="50">
        <f t="shared" si="600"/>
        <v>2.9861746203171599E-2</v>
      </c>
      <c r="H636" s="50">
        <f t="shared" si="600"/>
        <v>2.9235019370742008E-2</v>
      </c>
      <c r="I636" s="50">
        <f t="shared" si="600"/>
        <v>3.0186379118294998E-2</v>
      </c>
      <c r="J636" s="50">
        <f t="shared" si="600"/>
        <v>3.3123682717801174E-2</v>
      </c>
      <c r="K636" s="50">
        <f t="shared" si="600"/>
        <v>3.5563630818173868E-2</v>
      </c>
      <c r="L636" s="50">
        <f t="shared" si="600"/>
        <v>3.7375437025807548E-2</v>
      </c>
      <c r="M636" s="50">
        <f t="shared" si="600"/>
        <v>3.9557895894381336E-2</v>
      </c>
      <c r="N636" s="50">
        <f t="shared" si="600"/>
        <v>4.1330002492198488E-2</v>
      </c>
      <c r="O636" s="50">
        <f t="shared" si="600"/>
        <v>4.3273465010057272E-2</v>
      </c>
      <c r="P636" s="50">
        <f t="shared" si="600"/>
        <v>4.5278417057592932E-2</v>
      </c>
      <c r="Q636" s="50">
        <f t="shared" si="600"/>
        <v>4.5765189585786785E-2</v>
      </c>
      <c r="R636" s="50">
        <f t="shared" si="600"/>
        <v>4.421428774797561E-2</v>
      </c>
      <c r="S636" s="50">
        <f t="shared" si="600"/>
        <v>4.3245429527174986E-2</v>
      </c>
      <c r="T636" s="50">
        <f t="shared" si="600"/>
        <v>4.3554999005074702E-2</v>
      </c>
      <c r="U636" s="50">
        <f t="shared" si="600"/>
        <v>4.4435510161992771E-2</v>
      </c>
      <c r="V636" s="50">
        <f t="shared" si="600"/>
        <v>4.717219114348542E-2</v>
      </c>
      <c r="W636" s="50">
        <f t="shared" si="600"/>
        <v>5.6899741232983039E-2</v>
      </c>
      <c r="X636" s="50">
        <f t="shared" si="600"/>
        <v>6.1986738769463187E-2</v>
      </c>
      <c r="Y636" s="50">
        <f t="shared" si="600"/>
        <v>5.7208700429979269E-2</v>
      </c>
      <c r="Z636" s="50">
        <f t="shared" si="600"/>
        <v>4.9339560702577757E-2</v>
      </c>
      <c r="AA636" s="50">
        <f t="shared" si="600"/>
        <v>4.1368944501432053E-2</v>
      </c>
      <c r="AB636" s="50">
        <f t="shared" si="600"/>
        <v>3.5102305329568817E-2</v>
      </c>
      <c r="AC636" s="8">
        <f>+SUM(E636:AB636)*D636</f>
        <v>1.9999999999999996</v>
      </c>
    </row>
    <row r="637" spans="2:29" x14ac:dyDescent="0.25">
      <c r="B637" s="12"/>
      <c r="C637" s="12" t="s">
        <v>15</v>
      </c>
      <c r="D637" s="12">
        <f>+SUM(D633:D636)</f>
        <v>31</v>
      </c>
      <c r="E637" s="19">
        <f>+SUMPRODUCT(E633:E636,$D633:$D636)</f>
        <v>0.93970041794117598</v>
      </c>
      <c r="F637" s="19">
        <f>+SUMPRODUCT(F633:F636,$D633:$D636)</f>
        <v>0.88299848210598197</v>
      </c>
      <c r="G637" s="19">
        <f t="shared" ref="G637:AB637" si="601">+SUMPRODUCT(G633:G636,$D633:$D636)</f>
        <v>0.85232072032812478</v>
      </c>
      <c r="H637" s="19">
        <f t="shared" si="601"/>
        <v>0.84829573596419738</v>
      </c>
      <c r="I637" s="19">
        <f t="shared" si="601"/>
        <v>0.90390631204323935</v>
      </c>
      <c r="J637" s="19">
        <f t="shared" si="601"/>
        <v>1.0443345629819747</v>
      </c>
      <c r="K637" s="19">
        <f t="shared" si="601"/>
        <v>1.1692394585131909</v>
      </c>
      <c r="L637" s="19">
        <f t="shared" si="601"/>
        <v>1.215174474736755</v>
      </c>
      <c r="M637" s="19">
        <f t="shared" si="601"/>
        <v>1.2698360888260669</v>
      </c>
      <c r="N637" s="19">
        <f t="shared" si="601"/>
        <v>1.3107691699084727</v>
      </c>
      <c r="O637" s="19">
        <f t="shared" si="601"/>
        <v>1.3692583054954905</v>
      </c>
      <c r="P637" s="19">
        <f t="shared" si="601"/>
        <v>1.4328995354134009</v>
      </c>
      <c r="Q637" s="19">
        <f t="shared" si="601"/>
        <v>1.4140992576205618</v>
      </c>
      <c r="R637" s="19">
        <f t="shared" si="601"/>
        <v>1.3660177361952903</v>
      </c>
      <c r="S637" s="19">
        <f t="shared" si="601"/>
        <v>1.3616086059729351</v>
      </c>
      <c r="T637" s="19">
        <f t="shared" si="601"/>
        <v>1.3863395969149375</v>
      </c>
      <c r="U637" s="19">
        <f t="shared" si="601"/>
        <v>1.4163086870602422</v>
      </c>
      <c r="V637" s="19">
        <f t="shared" si="601"/>
        <v>1.4804641430271626</v>
      </c>
      <c r="W637" s="19">
        <f t="shared" si="601"/>
        <v>1.7623830195837451</v>
      </c>
      <c r="X637" s="19">
        <f t="shared" si="601"/>
        <v>1.914113623259466</v>
      </c>
      <c r="Y637" s="19">
        <f t="shared" si="601"/>
        <v>1.7760762462529034</v>
      </c>
      <c r="Z637" s="19">
        <f t="shared" si="601"/>
        <v>1.5517601439437572</v>
      </c>
      <c r="AA637" s="19">
        <f t="shared" si="601"/>
        <v>1.2778619861262095</v>
      </c>
      <c r="AB637" s="19">
        <f t="shared" si="601"/>
        <v>1.0542336897847193</v>
      </c>
      <c r="AC637" s="12">
        <f>+SUM(E637:AB637)</f>
        <v>30.999999999999996</v>
      </c>
    </row>
    <row r="638" spans="2:29" x14ac:dyDescent="0.25">
      <c r="B638" s="15">
        <f>+EDATE(B633,1)</f>
        <v>48731</v>
      </c>
      <c r="C638" s="8" t="s">
        <v>45</v>
      </c>
      <c r="D638" s="8">
        <v>20</v>
      </c>
      <c r="E638" s="50">
        <f t="shared" ref="E638:AB638" si="602">+E578</f>
        <v>2.9361257124838391E-2</v>
      </c>
      <c r="F638" s="50">
        <f t="shared" si="602"/>
        <v>2.7692710332229715E-2</v>
      </c>
      <c r="G638" s="50">
        <f t="shared" si="602"/>
        <v>2.6785161397696527E-2</v>
      </c>
      <c r="H638" s="50">
        <f t="shared" si="602"/>
        <v>2.6786989368939883E-2</v>
      </c>
      <c r="I638" s="50">
        <f t="shared" si="602"/>
        <v>2.9135775177511477E-2</v>
      </c>
      <c r="J638" s="50">
        <f t="shared" si="602"/>
        <v>3.4540443856715661E-2</v>
      </c>
      <c r="K638" s="50">
        <f t="shared" si="602"/>
        <v>3.8789035252325646E-2</v>
      </c>
      <c r="L638" s="50">
        <f t="shared" si="602"/>
        <v>3.957865839345593E-2</v>
      </c>
      <c r="M638" s="50">
        <f t="shared" si="602"/>
        <v>4.0957538271781398E-2</v>
      </c>
      <c r="N638" s="50">
        <f t="shared" si="602"/>
        <v>4.2166920044863825E-2</v>
      </c>
      <c r="O638" s="50">
        <f t="shared" si="602"/>
        <v>4.4150374939633218E-2</v>
      </c>
      <c r="P638" s="50">
        <f t="shared" si="602"/>
        <v>4.6294816466469102E-2</v>
      </c>
      <c r="Q638" s="50">
        <f t="shared" si="602"/>
        <v>4.5431875959152102E-2</v>
      </c>
      <c r="R638" s="50">
        <f t="shared" si="602"/>
        <v>4.3879728503346101E-2</v>
      </c>
      <c r="S638" s="50">
        <f t="shared" si="602"/>
        <v>4.4118506624640258E-2</v>
      </c>
      <c r="T638" s="50">
        <f t="shared" si="602"/>
        <v>4.5188432655351718E-2</v>
      </c>
      <c r="U638" s="50">
        <f t="shared" si="602"/>
        <v>4.624302558461979E-2</v>
      </c>
      <c r="V638" s="50">
        <f t="shared" si="602"/>
        <v>4.8247238962955179E-2</v>
      </c>
      <c r="W638" s="50">
        <f t="shared" si="602"/>
        <v>5.7096885328092907E-2</v>
      </c>
      <c r="X638" s="50">
        <f t="shared" si="602"/>
        <v>6.1739938045350239E-2</v>
      </c>
      <c r="Y638" s="50">
        <f t="shared" si="602"/>
        <v>5.7231881517227232E-2</v>
      </c>
      <c r="Z638" s="50">
        <f t="shared" si="602"/>
        <v>5.0129255438435008E-2</v>
      </c>
      <c r="AA638" s="50">
        <f t="shared" si="602"/>
        <v>4.1010488221716553E-2</v>
      </c>
      <c r="AB638" s="50">
        <f t="shared" si="602"/>
        <v>3.34430625326523E-2</v>
      </c>
      <c r="AC638" s="8">
        <f>+SUM(E638:AB638)*D638</f>
        <v>20.000000000000004</v>
      </c>
    </row>
    <row r="639" spans="2:29" x14ac:dyDescent="0.25">
      <c r="B639" s="16"/>
      <c r="C639" s="8" t="s">
        <v>46</v>
      </c>
      <c r="D639" s="8">
        <v>4</v>
      </c>
      <c r="E639" s="50">
        <f t="shared" ref="E639:AB639" si="603">+E579</f>
        <v>3.0659473205105158E-2</v>
      </c>
      <c r="F639" s="50">
        <f t="shared" si="603"/>
        <v>2.8600001140869122E-2</v>
      </c>
      <c r="G639" s="50">
        <f t="shared" si="603"/>
        <v>2.7683858575034276E-2</v>
      </c>
      <c r="H639" s="50">
        <f t="shared" si="603"/>
        <v>2.7537802139610414E-2</v>
      </c>
      <c r="I639" s="50">
        <f t="shared" si="603"/>
        <v>2.8782539770184416E-2</v>
      </c>
      <c r="J639" s="50">
        <f t="shared" si="603"/>
        <v>3.2241585579716119E-2</v>
      </c>
      <c r="K639" s="50">
        <f t="shared" si="603"/>
        <v>3.645312931015221E-2</v>
      </c>
      <c r="L639" s="50">
        <f t="shared" si="603"/>
        <v>3.9012639181609042E-2</v>
      </c>
      <c r="M639" s="50">
        <f t="shared" si="603"/>
        <v>4.1549207589560662E-2</v>
      </c>
      <c r="N639" s="50">
        <f t="shared" si="603"/>
        <v>4.3042516751632572E-2</v>
      </c>
      <c r="O639" s="50">
        <f t="shared" si="603"/>
        <v>4.4973693586955334E-2</v>
      </c>
      <c r="P639" s="50">
        <f t="shared" si="603"/>
        <v>4.6808021710202923E-2</v>
      </c>
      <c r="Q639" s="50">
        <f t="shared" si="603"/>
        <v>4.6383383047344962E-2</v>
      </c>
      <c r="R639" s="50">
        <f t="shared" si="603"/>
        <v>4.4751654806610461E-2</v>
      </c>
      <c r="S639" s="50">
        <f t="shared" si="603"/>
        <v>4.4013077558728637E-2</v>
      </c>
      <c r="T639" s="50">
        <f t="shared" si="603"/>
        <v>4.428856091631931E-2</v>
      </c>
      <c r="U639" s="50">
        <f t="shared" si="603"/>
        <v>4.49735778579251E-2</v>
      </c>
      <c r="V639" s="50">
        <f t="shared" si="603"/>
        <v>4.6933206789217301E-2</v>
      </c>
      <c r="W639" s="50">
        <f t="shared" si="603"/>
        <v>5.6210586428141023E-2</v>
      </c>
      <c r="X639" s="50">
        <f t="shared" si="603"/>
        <v>6.1205656691958259E-2</v>
      </c>
      <c r="Y639" s="50">
        <f t="shared" si="603"/>
        <v>5.7018442088769522E-2</v>
      </c>
      <c r="Z639" s="50">
        <f t="shared" si="603"/>
        <v>4.9896672365740725E-2</v>
      </c>
      <c r="AA639" s="50">
        <f t="shared" si="603"/>
        <v>4.1622868086918119E-2</v>
      </c>
      <c r="AB639" s="50">
        <f t="shared" si="603"/>
        <v>3.5357844821693719E-2</v>
      </c>
      <c r="AC639" s="8">
        <f t="shared" ref="AC639:AC641" si="604">+SUM(E639:AB639)*D639</f>
        <v>3.9999999999999969</v>
      </c>
    </row>
    <row r="640" spans="2:29" x14ac:dyDescent="0.25">
      <c r="B640" s="16"/>
      <c r="C640" s="8" t="s">
        <v>47</v>
      </c>
      <c r="D640" s="8">
        <v>4</v>
      </c>
      <c r="E640" s="50">
        <f t="shared" ref="E640:AB640" si="605">+E580</f>
        <v>3.3281514565353124E-2</v>
      </c>
      <c r="F640" s="50">
        <f t="shared" si="605"/>
        <v>3.1140043873712407E-2</v>
      </c>
      <c r="G640" s="50">
        <f t="shared" si="605"/>
        <v>2.984335106750436E-2</v>
      </c>
      <c r="H640" s="50">
        <f t="shared" si="605"/>
        <v>2.9286927979133532E-2</v>
      </c>
      <c r="I640" s="50">
        <f t="shared" si="605"/>
        <v>2.9138028999542646E-2</v>
      </c>
      <c r="J640" s="50">
        <f t="shared" si="605"/>
        <v>3.0942883559119717E-2</v>
      </c>
      <c r="K640" s="50">
        <f t="shared" si="605"/>
        <v>3.4432484834348992E-2</v>
      </c>
      <c r="L640" s="50">
        <f t="shared" si="605"/>
        <v>3.8305304424032266E-2</v>
      </c>
      <c r="M640" s="50">
        <f t="shared" si="605"/>
        <v>4.1103790742913066E-2</v>
      </c>
      <c r="N640" s="50">
        <f t="shared" si="605"/>
        <v>4.2608444243851212E-2</v>
      </c>
      <c r="O640" s="50">
        <f t="shared" si="605"/>
        <v>4.3914681848814308E-2</v>
      </c>
      <c r="P640" s="50">
        <f t="shared" si="605"/>
        <v>4.5729867165388009E-2</v>
      </c>
      <c r="Q640" s="50">
        <f t="shared" si="605"/>
        <v>4.5741487779353565E-2</v>
      </c>
      <c r="R640" s="50">
        <f t="shared" si="605"/>
        <v>4.4277060725657284E-2</v>
      </c>
      <c r="S640" s="50">
        <f t="shared" si="605"/>
        <v>4.3144199391556254E-2</v>
      </c>
      <c r="T640" s="50">
        <f t="shared" si="605"/>
        <v>4.3279567369281124E-2</v>
      </c>
      <c r="U640" s="50">
        <f t="shared" si="605"/>
        <v>4.4109954506885138E-2</v>
      </c>
      <c r="V640" s="50">
        <f t="shared" si="605"/>
        <v>4.6298728840315946E-2</v>
      </c>
      <c r="W640" s="50">
        <f t="shared" si="605"/>
        <v>5.6176649878816001E-2</v>
      </c>
      <c r="X640" s="50">
        <f t="shared" si="605"/>
        <v>6.2194705000087863E-2</v>
      </c>
      <c r="Y640" s="50">
        <f t="shared" si="605"/>
        <v>5.7928891294023718E-2</v>
      </c>
      <c r="Z640" s="50">
        <f t="shared" si="605"/>
        <v>5.019499221712586E-2</v>
      </c>
      <c r="AA640" s="50">
        <f t="shared" si="605"/>
        <v>4.1853093029906328E-2</v>
      </c>
      <c r="AB640" s="50">
        <f t="shared" si="605"/>
        <v>3.507334666327714E-2</v>
      </c>
      <c r="AC640" s="8">
        <f t="shared" si="604"/>
        <v>3.9999999999999991</v>
      </c>
    </row>
    <row r="641" spans="2:29" x14ac:dyDescent="0.25">
      <c r="B641" s="16"/>
      <c r="C641" s="8" t="s">
        <v>48</v>
      </c>
      <c r="D641" s="8">
        <v>2</v>
      </c>
      <c r="E641" s="50">
        <f t="shared" ref="E641:AB641" si="606">+E581</f>
        <v>3.367503361886829E-2</v>
      </c>
      <c r="F641" s="50">
        <f t="shared" si="606"/>
        <v>3.1245692535415936E-2</v>
      </c>
      <c r="G641" s="50">
        <f t="shared" si="606"/>
        <v>2.9861746203171599E-2</v>
      </c>
      <c r="H641" s="50">
        <f t="shared" si="606"/>
        <v>2.9235019370742008E-2</v>
      </c>
      <c r="I641" s="50">
        <f t="shared" si="606"/>
        <v>3.0186379118294998E-2</v>
      </c>
      <c r="J641" s="50">
        <f t="shared" si="606"/>
        <v>3.3123682717801174E-2</v>
      </c>
      <c r="K641" s="50">
        <f t="shared" si="606"/>
        <v>3.5563630818173868E-2</v>
      </c>
      <c r="L641" s="50">
        <f t="shared" si="606"/>
        <v>3.7375437025807548E-2</v>
      </c>
      <c r="M641" s="50">
        <f t="shared" si="606"/>
        <v>3.9557895894381336E-2</v>
      </c>
      <c r="N641" s="50">
        <f t="shared" si="606"/>
        <v>4.1330002492198488E-2</v>
      </c>
      <c r="O641" s="50">
        <f t="shared" si="606"/>
        <v>4.3273465010057272E-2</v>
      </c>
      <c r="P641" s="50">
        <f t="shared" si="606"/>
        <v>4.5278417057592932E-2</v>
      </c>
      <c r="Q641" s="50">
        <f t="shared" si="606"/>
        <v>4.5765189585786785E-2</v>
      </c>
      <c r="R641" s="50">
        <f t="shared" si="606"/>
        <v>4.421428774797561E-2</v>
      </c>
      <c r="S641" s="50">
        <f t="shared" si="606"/>
        <v>4.3245429527174986E-2</v>
      </c>
      <c r="T641" s="50">
        <f t="shared" si="606"/>
        <v>4.3554999005074702E-2</v>
      </c>
      <c r="U641" s="50">
        <f t="shared" si="606"/>
        <v>4.4435510161992771E-2</v>
      </c>
      <c r="V641" s="50">
        <f t="shared" si="606"/>
        <v>4.717219114348542E-2</v>
      </c>
      <c r="W641" s="50">
        <f t="shared" si="606"/>
        <v>5.6899741232983039E-2</v>
      </c>
      <c r="X641" s="50">
        <f t="shared" si="606"/>
        <v>6.1986738769463187E-2</v>
      </c>
      <c r="Y641" s="50">
        <f t="shared" si="606"/>
        <v>5.7208700429979269E-2</v>
      </c>
      <c r="Z641" s="50">
        <f t="shared" si="606"/>
        <v>4.9339560702577757E-2</v>
      </c>
      <c r="AA641" s="50">
        <f t="shared" si="606"/>
        <v>4.1368944501432053E-2</v>
      </c>
      <c r="AB641" s="50">
        <f t="shared" si="606"/>
        <v>3.5102305329568817E-2</v>
      </c>
      <c r="AC641" s="8">
        <f t="shared" si="604"/>
        <v>1.9999999999999996</v>
      </c>
    </row>
    <row r="642" spans="2:29" x14ac:dyDescent="0.25">
      <c r="B642" s="12"/>
      <c r="C642" s="12" t="s">
        <v>15</v>
      </c>
      <c r="D642" s="12">
        <f>+SUM(D638:D641)</f>
        <v>30</v>
      </c>
      <c r="E642" s="19">
        <f>+SUMPRODUCT(E638:E641,$D638:$D641)</f>
        <v>0.91033916081633748</v>
      </c>
      <c r="F642" s="19">
        <f>+SUMPRODUCT(F638:F641,$D638:$D641)</f>
        <v>0.85530577177375222</v>
      </c>
      <c r="G642" s="19">
        <f t="shared" ref="G642:AB642" si="607">+SUMPRODUCT(G638:G641,$D638:$D641)</f>
        <v>0.82553555893042829</v>
      </c>
      <c r="H642" s="19">
        <f t="shared" si="607"/>
        <v>0.82150874659525752</v>
      </c>
      <c r="I642" s="19">
        <f t="shared" si="607"/>
        <v>0.8747705368657277</v>
      </c>
      <c r="J642" s="19">
        <f t="shared" si="607"/>
        <v>1.0097941191252591</v>
      </c>
      <c r="K642" s="19">
        <f t="shared" si="607"/>
        <v>1.1304504232608654</v>
      </c>
      <c r="L642" s="19">
        <f t="shared" si="607"/>
        <v>1.1755958163432989</v>
      </c>
      <c r="M642" s="19">
        <f t="shared" si="607"/>
        <v>1.2288785505542854</v>
      </c>
      <c r="N642" s="19">
        <f t="shared" si="607"/>
        <v>1.2686022498636089</v>
      </c>
      <c r="O642" s="19">
        <f t="shared" si="607"/>
        <v>1.3251079305558575</v>
      </c>
      <c r="P642" s="19">
        <f t="shared" si="607"/>
        <v>1.3866047189469317</v>
      </c>
      <c r="Q642" s="19">
        <f t="shared" si="607"/>
        <v>1.3686673816614097</v>
      </c>
      <c r="R642" s="19">
        <f t="shared" si="607"/>
        <v>1.3221380076919442</v>
      </c>
      <c r="S642" s="19">
        <f t="shared" si="607"/>
        <v>1.317490099348295</v>
      </c>
      <c r="T642" s="19">
        <f t="shared" si="607"/>
        <v>1.3411511642595855</v>
      </c>
      <c r="U642" s="19">
        <f t="shared" si="607"/>
        <v>1.3700656614756224</v>
      </c>
      <c r="V642" s="19">
        <f t="shared" si="607"/>
        <v>1.4322169040642074</v>
      </c>
      <c r="W642" s="19">
        <f t="shared" si="607"/>
        <v>1.7052861342556522</v>
      </c>
      <c r="X642" s="19">
        <f t="shared" si="607"/>
        <v>1.8523736852141155</v>
      </c>
      <c r="Y642" s="19">
        <f t="shared" si="607"/>
        <v>1.7188443647356764</v>
      </c>
      <c r="Z642" s="19">
        <f t="shared" si="607"/>
        <v>1.501630888505322</v>
      </c>
      <c r="AA642" s="19">
        <f t="shared" si="607"/>
        <v>1.2368514979044929</v>
      </c>
      <c r="AB642" s="19">
        <f t="shared" si="607"/>
        <v>1.020790627252067</v>
      </c>
      <c r="AC642" s="12">
        <f>+SUM(E642:AB642)</f>
        <v>30</v>
      </c>
    </row>
    <row r="643" spans="2:29" x14ac:dyDescent="0.25">
      <c r="B643" s="15">
        <f>+EDATE(B638,1)</f>
        <v>48761</v>
      </c>
      <c r="C643" s="8" t="s">
        <v>45</v>
      </c>
      <c r="D643" s="8">
        <v>19</v>
      </c>
      <c r="E643" s="50">
        <f t="shared" ref="E643:AB643" si="608">+E583</f>
        <v>2.9361257124838391E-2</v>
      </c>
      <c r="F643" s="50">
        <f t="shared" si="608"/>
        <v>2.7692710332229715E-2</v>
      </c>
      <c r="G643" s="50">
        <f t="shared" si="608"/>
        <v>2.6785161397696527E-2</v>
      </c>
      <c r="H643" s="50">
        <f t="shared" si="608"/>
        <v>2.6786989368939883E-2</v>
      </c>
      <c r="I643" s="50">
        <f t="shared" si="608"/>
        <v>2.9135775177511477E-2</v>
      </c>
      <c r="J643" s="50">
        <f t="shared" si="608"/>
        <v>3.4540443856715661E-2</v>
      </c>
      <c r="K643" s="50">
        <f t="shared" si="608"/>
        <v>3.8789035252325646E-2</v>
      </c>
      <c r="L643" s="50">
        <f t="shared" si="608"/>
        <v>3.957865839345593E-2</v>
      </c>
      <c r="M643" s="50">
        <f t="shared" si="608"/>
        <v>4.0957538271781398E-2</v>
      </c>
      <c r="N643" s="50">
        <f t="shared" si="608"/>
        <v>4.2166920044863825E-2</v>
      </c>
      <c r="O643" s="50">
        <f t="shared" si="608"/>
        <v>4.4150374939633218E-2</v>
      </c>
      <c r="P643" s="50">
        <f t="shared" si="608"/>
        <v>4.6294816466469102E-2</v>
      </c>
      <c r="Q643" s="50">
        <f t="shared" si="608"/>
        <v>4.5431875959152102E-2</v>
      </c>
      <c r="R643" s="50">
        <f t="shared" si="608"/>
        <v>4.3879728503346101E-2</v>
      </c>
      <c r="S643" s="50">
        <f t="shared" si="608"/>
        <v>4.4118506624640258E-2</v>
      </c>
      <c r="T643" s="50">
        <f t="shared" si="608"/>
        <v>4.5188432655351718E-2</v>
      </c>
      <c r="U643" s="50">
        <f t="shared" si="608"/>
        <v>4.624302558461979E-2</v>
      </c>
      <c r="V643" s="50">
        <f t="shared" si="608"/>
        <v>4.8247238962955179E-2</v>
      </c>
      <c r="W643" s="50">
        <f t="shared" si="608"/>
        <v>5.7096885328092907E-2</v>
      </c>
      <c r="X643" s="50">
        <f t="shared" si="608"/>
        <v>6.1739938045350239E-2</v>
      </c>
      <c r="Y643" s="50">
        <f t="shared" si="608"/>
        <v>5.7231881517227232E-2</v>
      </c>
      <c r="Z643" s="50">
        <f t="shared" si="608"/>
        <v>5.0129255438435008E-2</v>
      </c>
      <c r="AA643" s="50">
        <f t="shared" si="608"/>
        <v>4.1010488221716553E-2</v>
      </c>
      <c r="AB643" s="50">
        <f t="shared" si="608"/>
        <v>3.34430625326523E-2</v>
      </c>
      <c r="AC643" s="8">
        <f>+SUM(E643:AB643)*D643</f>
        <v>19.000000000000004</v>
      </c>
    </row>
    <row r="644" spans="2:29" x14ac:dyDescent="0.25">
      <c r="B644" s="16"/>
      <c r="C644" s="8" t="s">
        <v>46</v>
      </c>
      <c r="D644" s="8">
        <v>5</v>
      </c>
      <c r="E644" s="50">
        <f t="shared" ref="E644:AB644" si="609">+E584</f>
        <v>3.0659473205105158E-2</v>
      </c>
      <c r="F644" s="50">
        <f t="shared" si="609"/>
        <v>2.8600001140869122E-2</v>
      </c>
      <c r="G644" s="50">
        <f t="shared" si="609"/>
        <v>2.7683858575034276E-2</v>
      </c>
      <c r="H644" s="50">
        <f t="shared" si="609"/>
        <v>2.7537802139610414E-2</v>
      </c>
      <c r="I644" s="50">
        <f t="shared" si="609"/>
        <v>2.8782539770184416E-2</v>
      </c>
      <c r="J644" s="50">
        <f t="shared" si="609"/>
        <v>3.2241585579716119E-2</v>
      </c>
      <c r="K644" s="50">
        <f t="shared" si="609"/>
        <v>3.645312931015221E-2</v>
      </c>
      <c r="L644" s="50">
        <f t="shared" si="609"/>
        <v>3.9012639181609042E-2</v>
      </c>
      <c r="M644" s="50">
        <f t="shared" si="609"/>
        <v>4.1549207589560662E-2</v>
      </c>
      <c r="N644" s="50">
        <f t="shared" si="609"/>
        <v>4.3042516751632572E-2</v>
      </c>
      <c r="O644" s="50">
        <f t="shared" si="609"/>
        <v>4.4973693586955334E-2</v>
      </c>
      <c r="P644" s="50">
        <f t="shared" si="609"/>
        <v>4.6808021710202923E-2</v>
      </c>
      <c r="Q644" s="50">
        <f t="shared" si="609"/>
        <v>4.6383383047344962E-2</v>
      </c>
      <c r="R644" s="50">
        <f t="shared" si="609"/>
        <v>4.4751654806610461E-2</v>
      </c>
      <c r="S644" s="50">
        <f t="shared" si="609"/>
        <v>4.4013077558728637E-2</v>
      </c>
      <c r="T644" s="50">
        <f t="shared" si="609"/>
        <v>4.428856091631931E-2</v>
      </c>
      <c r="U644" s="50">
        <f t="shared" si="609"/>
        <v>4.49735778579251E-2</v>
      </c>
      <c r="V644" s="50">
        <f t="shared" si="609"/>
        <v>4.6933206789217301E-2</v>
      </c>
      <c r="W644" s="50">
        <f t="shared" si="609"/>
        <v>5.6210586428141023E-2</v>
      </c>
      <c r="X644" s="50">
        <f t="shared" si="609"/>
        <v>6.1205656691958259E-2</v>
      </c>
      <c r="Y644" s="50">
        <f t="shared" si="609"/>
        <v>5.7018442088769522E-2</v>
      </c>
      <c r="Z644" s="50">
        <f t="shared" si="609"/>
        <v>4.9896672365740725E-2</v>
      </c>
      <c r="AA644" s="50">
        <f t="shared" si="609"/>
        <v>4.1622868086918119E-2</v>
      </c>
      <c r="AB644" s="50">
        <f t="shared" si="609"/>
        <v>3.5357844821693719E-2</v>
      </c>
      <c r="AC644" s="8">
        <f t="shared" ref="AC644:AC646" si="610">+SUM(E644:AB644)*D644</f>
        <v>4.9999999999999964</v>
      </c>
    </row>
    <row r="645" spans="2:29" x14ac:dyDescent="0.25">
      <c r="B645" s="16"/>
      <c r="C645" s="8" t="s">
        <v>47</v>
      </c>
      <c r="D645" s="8">
        <v>5</v>
      </c>
      <c r="E645" s="50">
        <f t="shared" ref="E645:AB645" si="611">+E585</f>
        <v>3.3281514565353124E-2</v>
      </c>
      <c r="F645" s="50">
        <f t="shared" si="611"/>
        <v>3.1140043873712407E-2</v>
      </c>
      <c r="G645" s="50">
        <f t="shared" si="611"/>
        <v>2.984335106750436E-2</v>
      </c>
      <c r="H645" s="50">
        <f t="shared" si="611"/>
        <v>2.9286927979133532E-2</v>
      </c>
      <c r="I645" s="50">
        <f t="shared" si="611"/>
        <v>2.9138028999542646E-2</v>
      </c>
      <c r="J645" s="50">
        <f t="shared" si="611"/>
        <v>3.0942883559119717E-2</v>
      </c>
      <c r="K645" s="50">
        <f t="shared" si="611"/>
        <v>3.4432484834348992E-2</v>
      </c>
      <c r="L645" s="50">
        <f t="shared" si="611"/>
        <v>3.8305304424032266E-2</v>
      </c>
      <c r="M645" s="50">
        <f t="shared" si="611"/>
        <v>4.1103790742913066E-2</v>
      </c>
      <c r="N645" s="50">
        <f t="shared" si="611"/>
        <v>4.2608444243851212E-2</v>
      </c>
      <c r="O645" s="50">
        <f t="shared" si="611"/>
        <v>4.3914681848814308E-2</v>
      </c>
      <c r="P645" s="50">
        <f t="shared" si="611"/>
        <v>4.5729867165388009E-2</v>
      </c>
      <c r="Q645" s="50">
        <f t="shared" si="611"/>
        <v>4.5741487779353565E-2</v>
      </c>
      <c r="R645" s="50">
        <f t="shared" si="611"/>
        <v>4.4277060725657284E-2</v>
      </c>
      <c r="S645" s="50">
        <f t="shared" si="611"/>
        <v>4.3144199391556254E-2</v>
      </c>
      <c r="T645" s="50">
        <f t="shared" si="611"/>
        <v>4.3279567369281124E-2</v>
      </c>
      <c r="U645" s="50">
        <f t="shared" si="611"/>
        <v>4.4109954506885138E-2</v>
      </c>
      <c r="V645" s="50">
        <f t="shared" si="611"/>
        <v>4.6298728840315946E-2</v>
      </c>
      <c r="W645" s="50">
        <f t="shared" si="611"/>
        <v>5.6176649878816001E-2</v>
      </c>
      <c r="X645" s="50">
        <f t="shared" si="611"/>
        <v>6.2194705000087863E-2</v>
      </c>
      <c r="Y645" s="50">
        <f t="shared" si="611"/>
        <v>5.7928891294023718E-2</v>
      </c>
      <c r="Z645" s="50">
        <f t="shared" si="611"/>
        <v>5.019499221712586E-2</v>
      </c>
      <c r="AA645" s="50">
        <f t="shared" si="611"/>
        <v>4.1853093029906328E-2</v>
      </c>
      <c r="AB645" s="50">
        <f t="shared" si="611"/>
        <v>3.507334666327714E-2</v>
      </c>
      <c r="AC645" s="8">
        <f t="shared" si="610"/>
        <v>4.9999999999999991</v>
      </c>
    </row>
    <row r="646" spans="2:29" x14ac:dyDescent="0.25">
      <c r="B646" s="16"/>
      <c r="C646" s="8" t="s">
        <v>48</v>
      </c>
      <c r="D646" s="8">
        <v>2</v>
      </c>
      <c r="E646" s="50">
        <f t="shared" ref="E646:AB646" si="612">+E586</f>
        <v>3.367503361886829E-2</v>
      </c>
      <c r="F646" s="50">
        <f t="shared" si="612"/>
        <v>3.1245692535415936E-2</v>
      </c>
      <c r="G646" s="50">
        <f t="shared" si="612"/>
        <v>2.9861746203171599E-2</v>
      </c>
      <c r="H646" s="50">
        <f t="shared" si="612"/>
        <v>2.9235019370742008E-2</v>
      </c>
      <c r="I646" s="50">
        <f t="shared" si="612"/>
        <v>3.0186379118294998E-2</v>
      </c>
      <c r="J646" s="50">
        <f t="shared" si="612"/>
        <v>3.3123682717801174E-2</v>
      </c>
      <c r="K646" s="50">
        <f t="shared" si="612"/>
        <v>3.5563630818173868E-2</v>
      </c>
      <c r="L646" s="50">
        <f t="shared" si="612"/>
        <v>3.7375437025807548E-2</v>
      </c>
      <c r="M646" s="50">
        <f t="shared" si="612"/>
        <v>3.9557895894381336E-2</v>
      </c>
      <c r="N646" s="50">
        <f t="shared" si="612"/>
        <v>4.1330002492198488E-2</v>
      </c>
      <c r="O646" s="50">
        <f t="shared" si="612"/>
        <v>4.3273465010057272E-2</v>
      </c>
      <c r="P646" s="50">
        <f t="shared" si="612"/>
        <v>4.5278417057592932E-2</v>
      </c>
      <c r="Q646" s="50">
        <f t="shared" si="612"/>
        <v>4.5765189585786785E-2</v>
      </c>
      <c r="R646" s="50">
        <f t="shared" si="612"/>
        <v>4.421428774797561E-2</v>
      </c>
      <c r="S646" s="50">
        <f t="shared" si="612"/>
        <v>4.3245429527174986E-2</v>
      </c>
      <c r="T646" s="50">
        <f t="shared" si="612"/>
        <v>4.3554999005074702E-2</v>
      </c>
      <c r="U646" s="50">
        <f t="shared" si="612"/>
        <v>4.4435510161992771E-2</v>
      </c>
      <c r="V646" s="50">
        <f t="shared" si="612"/>
        <v>4.717219114348542E-2</v>
      </c>
      <c r="W646" s="50">
        <f t="shared" si="612"/>
        <v>5.6899741232983039E-2</v>
      </c>
      <c r="X646" s="50">
        <f t="shared" si="612"/>
        <v>6.1986738769463187E-2</v>
      </c>
      <c r="Y646" s="50">
        <f t="shared" si="612"/>
        <v>5.7208700429979269E-2</v>
      </c>
      <c r="Z646" s="50">
        <f t="shared" si="612"/>
        <v>4.9339560702577757E-2</v>
      </c>
      <c r="AA646" s="50">
        <f t="shared" si="612"/>
        <v>4.1368944501432053E-2</v>
      </c>
      <c r="AB646" s="50">
        <f t="shared" si="612"/>
        <v>3.5102305329568817E-2</v>
      </c>
      <c r="AC646" s="8">
        <f t="shared" si="610"/>
        <v>1.9999999999999996</v>
      </c>
    </row>
    <row r="647" spans="2:29" x14ac:dyDescent="0.25">
      <c r="B647" s="12"/>
      <c r="C647" s="12" t="s">
        <v>15</v>
      </c>
      <c r="D647" s="12">
        <f>+SUM(D643:D646)</f>
        <v>31</v>
      </c>
      <c r="E647" s="19">
        <f>+SUMPRODUCT(E643:E646,$D643:$D646)</f>
        <v>0.9449188914619574</v>
      </c>
      <c r="F647" s="19">
        <f>+SUMPRODUCT(F643:F646,$D643:$D646)</f>
        <v>0.88735310645610399</v>
      </c>
      <c r="G647" s="19">
        <f t="shared" ref="G647:AB647" si="613">+SUMPRODUCT(G643:G646,$D643:$D646)</f>
        <v>0.85627760717527046</v>
      </c>
      <c r="H647" s="19">
        <f t="shared" si="613"/>
        <v>0.85154648734506155</v>
      </c>
      <c r="I647" s="19">
        <f t="shared" si="613"/>
        <v>0.90355533045794334</v>
      </c>
      <c r="J647" s="19">
        <f t="shared" si="613"/>
        <v>1.0384381444073791</v>
      </c>
      <c r="K647" s="19">
        <f t="shared" si="613"/>
        <v>1.1625470021530409</v>
      </c>
      <c r="L647" s="19">
        <f t="shared" si="613"/>
        <v>1.2133351015554845</v>
      </c>
      <c r="M647" s="19">
        <f t="shared" si="613"/>
        <v>1.2705740106149779</v>
      </c>
      <c r="N647" s="19">
        <f t="shared" si="613"/>
        <v>1.3120862908142286</v>
      </c>
      <c r="O647" s="19">
        <f t="shared" si="613"/>
        <v>1.3698459310519939</v>
      </c>
      <c r="P647" s="19">
        <f t="shared" si="613"/>
        <v>1.4328477913560536</v>
      </c>
      <c r="Q647" s="19">
        <f t="shared" si="613"/>
        <v>1.4153603765289562</v>
      </c>
      <c r="R647" s="19">
        <f t="shared" si="613"/>
        <v>1.3672869947208659</v>
      </c>
      <c r="S647" s="19">
        <f t="shared" si="613"/>
        <v>1.3605288696739395</v>
      </c>
      <c r="T647" s="19">
        <f t="shared" si="613"/>
        <v>1.3835308598898344</v>
      </c>
      <c r="U647" s="19">
        <f t="shared" si="613"/>
        <v>1.4129061682558126</v>
      </c>
      <c r="V647" s="19">
        <f t="shared" si="613"/>
        <v>1.4772016007307855</v>
      </c>
      <c r="W647" s="19">
        <f t="shared" si="613"/>
        <v>1.7605764852345165</v>
      </c>
      <c r="X647" s="19">
        <f t="shared" si="613"/>
        <v>1.9140341088608113</v>
      </c>
      <c r="Y647" s="19">
        <f t="shared" si="613"/>
        <v>1.7765598166012422</v>
      </c>
      <c r="Z647" s="19">
        <f t="shared" si="613"/>
        <v>1.5515932976497535</v>
      </c>
      <c r="AA647" s="19">
        <f t="shared" si="613"/>
        <v>1.2793169707996008</v>
      </c>
      <c r="AB647" s="19">
        <f t="shared" si="613"/>
        <v>1.0577787562043857</v>
      </c>
      <c r="AC647" s="12">
        <f>+SUM(E647:AB647)</f>
        <v>31</v>
      </c>
    </row>
    <row r="648" spans="2:29" x14ac:dyDescent="0.25">
      <c r="B648" s="15">
        <f>+EDATE(B643,1)</f>
        <v>48792</v>
      </c>
      <c r="C648" s="8" t="s">
        <v>45</v>
      </c>
      <c r="D648" s="8">
        <v>22</v>
      </c>
      <c r="E648" s="50">
        <f t="shared" ref="E648:AB648" si="614">+E588</f>
        <v>2.9361257124838391E-2</v>
      </c>
      <c r="F648" s="50">
        <f t="shared" si="614"/>
        <v>2.7692710332229715E-2</v>
      </c>
      <c r="G648" s="50">
        <f t="shared" si="614"/>
        <v>2.6785161397696527E-2</v>
      </c>
      <c r="H648" s="50">
        <f t="shared" si="614"/>
        <v>2.6786989368939883E-2</v>
      </c>
      <c r="I648" s="50">
        <f t="shared" si="614"/>
        <v>2.9135775177511477E-2</v>
      </c>
      <c r="J648" s="50">
        <f t="shared" si="614"/>
        <v>3.4540443856715661E-2</v>
      </c>
      <c r="K648" s="50">
        <f t="shared" si="614"/>
        <v>3.8789035252325646E-2</v>
      </c>
      <c r="L648" s="50">
        <f t="shared" si="614"/>
        <v>3.957865839345593E-2</v>
      </c>
      <c r="M648" s="50">
        <f t="shared" si="614"/>
        <v>4.0957538271781398E-2</v>
      </c>
      <c r="N648" s="50">
        <f t="shared" si="614"/>
        <v>4.2166920044863825E-2</v>
      </c>
      <c r="O648" s="50">
        <f t="shared" si="614"/>
        <v>4.4150374939633218E-2</v>
      </c>
      <c r="P648" s="50">
        <f t="shared" si="614"/>
        <v>4.6294816466469102E-2</v>
      </c>
      <c r="Q648" s="50">
        <f t="shared" si="614"/>
        <v>4.5431875959152102E-2</v>
      </c>
      <c r="R648" s="50">
        <f t="shared" si="614"/>
        <v>4.3879728503346101E-2</v>
      </c>
      <c r="S648" s="50">
        <f t="shared" si="614"/>
        <v>4.4118506624640258E-2</v>
      </c>
      <c r="T648" s="50">
        <f t="shared" si="614"/>
        <v>4.5188432655351718E-2</v>
      </c>
      <c r="U648" s="50">
        <f t="shared" si="614"/>
        <v>4.624302558461979E-2</v>
      </c>
      <c r="V648" s="50">
        <f t="shared" si="614"/>
        <v>4.8247238962955179E-2</v>
      </c>
      <c r="W648" s="50">
        <f t="shared" si="614"/>
        <v>5.7096885328092907E-2</v>
      </c>
      <c r="X648" s="50">
        <f t="shared" si="614"/>
        <v>6.1739938045350239E-2</v>
      </c>
      <c r="Y648" s="50">
        <f t="shared" si="614"/>
        <v>5.7231881517227232E-2</v>
      </c>
      <c r="Z648" s="50">
        <f t="shared" si="614"/>
        <v>5.0129255438435008E-2</v>
      </c>
      <c r="AA648" s="50">
        <f t="shared" si="614"/>
        <v>4.1010488221716553E-2</v>
      </c>
      <c r="AB648" s="50">
        <f t="shared" si="614"/>
        <v>3.34430625326523E-2</v>
      </c>
      <c r="AC648" s="8">
        <f>+SUM(E648:AB648)*D648</f>
        <v>22.000000000000004</v>
      </c>
    </row>
    <row r="649" spans="2:29" x14ac:dyDescent="0.25">
      <c r="B649" s="16"/>
      <c r="C649" s="8" t="s">
        <v>46</v>
      </c>
      <c r="D649" s="8">
        <v>4</v>
      </c>
      <c r="E649" s="50">
        <f t="shared" ref="E649:AB649" si="615">+E589</f>
        <v>3.0659473205105158E-2</v>
      </c>
      <c r="F649" s="50">
        <f t="shared" si="615"/>
        <v>2.8600001140869122E-2</v>
      </c>
      <c r="G649" s="50">
        <f t="shared" si="615"/>
        <v>2.7683858575034276E-2</v>
      </c>
      <c r="H649" s="50">
        <f t="shared" si="615"/>
        <v>2.7537802139610414E-2</v>
      </c>
      <c r="I649" s="50">
        <f t="shared" si="615"/>
        <v>2.8782539770184416E-2</v>
      </c>
      <c r="J649" s="50">
        <f t="shared" si="615"/>
        <v>3.2241585579716119E-2</v>
      </c>
      <c r="K649" s="50">
        <f t="shared" si="615"/>
        <v>3.645312931015221E-2</v>
      </c>
      <c r="L649" s="50">
        <f t="shared" si="615"/>
        <v>3.9012639181609042E-2</v>
      </c>
      <c r="M649" s="50">
        <f t="shared" si="615"/>
        <v>4.1549207589560662E-2</v>
      </c>
      <c r="N649" s="50">
        <f t="shared" si="615"/>
        <v>4.3042516751632572E-2</v>
      </c>
      <c r="O649" s="50">
        <f t="shared" si="615"/>
        <v>4.4973693586955334E-2</v>
      </c>
      <c r="P649" s="50">
        <f t="shared" si="615"/>
        <v>4.6808021710202923E-2</v>
      </c>
      <c r="Q649" s="50">
        <f t="shared" si="615"/>
        <v>4.6383383047344962E-2</v>
      </c>
      <c r="R649" s="50">
        <f t="shared" si="615"/>
        <v>4.4751654806610461E-2</v>
      </c>
      <c r="S649" s="50">
        <f t="shared" si="615"/>
        <v>4.4013077558728637E-2</v>
      </c>
      <c r="T649" s="50">
        <f t="shared" si="615"/>
        <v>4.428856091631931E-2</v>
      </c>
      <c r="U649" s="50">
        <f t="shared" si="615"/>
        <v>4.49735778579251E-2</v>
      </c>
      <c r="V649" s="50">
        <f t="shared" si="615"/>
        <v>4.6933206789217301E-2</v>
      </c>
      <c r="W649" s="50">
        <f t="shared" si="615"/>
        <v>5.6210586428141023E-2</v>
      </c>
      <c r="X649" s="50">
        <f t="shared" si="615"/>
        <v>6.1205656691958259E-2</v>
      </c>
      <c r="Y649" s="50">
        <f t="shared" si="615"/>
        <v>5.7018442088769522E-2</v>
      </c>
      <c r="Z649" s="50">
        <f t="shared" si="615"/>
        <v>4.9896672365740725E-2</v>
      </c>
      <c r="AA649" s="50">
        <f t="shared" si="615"/>
        <v>4.1622868086918119E-2</v>
      </c>
      <c r="AB649" s="50">
        <f t="shared" si="615"/>
        <v>3.5357844821693719E-2</v>
      </c>
      <c r="AC649" s="8">
        <f t="shared" ref="AC649:AC651" si="616">+SUM(E649:AB649)*D649</f>
        <v>3.9999999999999969</v>
      </c>
    </row>
    <row r="650" spans="2:29" x14ac:dyDescent="0.25">
      <c r="B650" s="16"/>
      <c r="C650" s="8" t="s">
        <v>47</v>
      </c>
      <c r="D650" s="8">
        <v>3</v>
      </c>
      <c r="E650" s="50">
        <f t="shared" ref="E650:AB650" si="617">+E590</f>
        <v>3.3281514565353124E-2</v>
      </c>
      <c r="F650" s="50">
        <f t="shared" si="617"/>
        <v>3.1140043873712407E-2</v>
      </c>
      <c r="G650" s="50">
        <f t="shared" si="617"/>
        <v>2.984335106750436E-2</v>
      </c>
      <c r="H650" s="50">
        <f t="shared" si="617"/>
        <v>2.9286927979133532E-2</v>
      </c>
      <c r="I650" s="50">
        <f t="shared" si="617"/>
        <v>2.9138028999542646E-2</v>
      </c>
      <c r="J650" s="50">
        <f t="shared" si="617"/>
        <v>3.0942883559119717E-2</v>
      </c>
      <c r="K650" s="50">
        <f t="shared" si="617"/>
        <v>3.4432484834348992E-2</v>
      </c>
      <c r="L650" s="50">
        <f t="shared" si="617"/>
        <v>3.8305304424032266E-2</v>
      </c>
      <c r="M650" s="50">
        <f t="shared" si="617"/>
        <v>4.1103790742913066E-2</v>
      </c>
      <c r="N650" s="50">
        <f t="shared" si="617"/>
        <v>4.2608444243851212E-2</v>
      </c>
      <c r="O650" s="50">
        <f t="shared" si="617"/>
        <v>4.3914681848814308E-2</v>
      </c>
      <c r="P650" s="50">
        <f t="shared" si="617"/>
        <v>4.5729867165388009E-2</v>
      </c>
      <c r="Q650" s="50">
        <f t="shared" si="617"/>
        <v>4.5741487779353565E-2</v>
      </c>
      <c r="R650" s="50">
        <f t="shared" si="617"/>
        <v>4.4277060725657284E-2</v>
      </c>
      <c r="S650" s="50">
        <f t="shared" si="617"/>
        <v>4.3144199391556254E-2</v>
      </c>
      <c r="T650" s="50">
        <f t="shared" si="617"/>
        <v>4.3279567369281124E-2</v>
      </c>
      <c r="U650" s="50">
        <f t="shared" si="617"/>
        <v>4.4109954506885138E-2</v>
      </c>
      <c r="V650" s="50">
        <f t="shared" si="617"/>
        <v>4.6298728840315946E-2</v>
      </c>
      <c r="W650" s="50">
        <f t="shared" si="617"/>
        <v>5.6176649878816001E-2</v>
      </c>
      <c r="X650" s="50">
        <f t="shared" si="617"/>
        <v>6.2194705000087863E-2</v>
      </c>
      <c r="Y650" s="50">
        <f t="shared" si="617"/>
        <v>5.7928891294023718E-2</v>
      </c>
      <c r="Z650" s="50">
        <f t="shared" si="617"/>
        <v>5.019499221712586E-2</v>
      </c>
      <c r="AA650" s="50">
        <f t="shared" si="617"/>
        <v>4.1853093029906328E-2</v>
      </c>
      <c r="AB650" s="50">
        <f t="shared" si="617"/>
        <v>3.507334666327714E-2</v>
      </c>
      <c r="AC650" s="8">
        <f t="shared" si="616"/>
        <v>2.9999999999999991</v>
      </c>
    </row>
    <row r="651" spans="2:29" x14ac:dyDescent="0.25">
      <c r="B651" s="16"/>
      <c r="C651" s="8" t="s">
        <v>48</v>
      </c>
      <c r="D651" s="8">
        <v>2</v>
      </c>
      <c r="E651" s="50">
        <f t="shared" ref="E651:AB651" si="618">+E591</f>
        <v>3.367503361886829E-2</v>
      </c>
      <c r="F651" s="50">
        <f t="shared" si="618"/>
        <v>3.1245692535415936E-2</v>
      </c>
      <c r="G651" s="50">
        <f t="shared" si="618"/>
        <v>2.9861746203171599E-2</v>
      </c>
      <c r="H651" s="50">
        <f t="shared" si="618"/>
        <v>2.9235019370742008E-2</v>
      </c>
      <c r="I651" s="50">
        <f t="shared" si="618"/>
        <v>3.0186379118294998E-2</v>
      </c>
      <c r="J651" s="50">
        <f t="shared" si="618"/>
        <v>3.3123682717801174E-2</v>
      </c>
      <c r="K651" s="50">
        <f t="shared" si="618"/>
        <v>3.5563630818173868E-2</v>
      </c>
      <c r="L651" s="50">
        <f t="shared" si="618"/>
        <v>3.7375437025807548E-2</v>
      </c>
      <c r="M651" s="50">
        <f t="shared" si="618"/>
        <v>3.9557895894381336E-2</v>
      </c>
      <c r="N651" s="50">
        <f t="shared" si="618"/>
        <v>4.1330002492198488E-2</v>
      </c>
      <c r="O651" s="50">
        <f t="shared" si="618"/>
        <v>4.3273465010057272E-2</v>
      </c>
      <c r="P651" s="50">
        <f t="shared" si="618"/>
        <v>4.5278417057592932E-2</v>
      </c>
      <c r="Q651" s="50">
        <f t="shared" si="618"/>
        <v>4.5765189585786785E-2</v>
      </c>
      <c r="R651" s="50">
        <f t="shared" si="618"/>
        <v>4.421428774797561E-2</v>
      </c>
      <c r="S651" s="50">
        <f t="shared" si="618"/>
        <v>4.3245429527174986E-2</v>
      </c>
      <c r="T651" s="50">
        <f t="shared" si="618"/>
        <v>4.3554999005074702E-2</v>
      </c>
      <c r="U651" s="50">
        <f t="shared" si="618"/>
        <v>4.4435510161992771E-2</v>
      </c>
      <c r="V651" s="50">
        <f t="shared" si="618"/>
        <v>4.717219114348542E-2</v>
      </c>
      <c r="W651" s="50">
        <f t="shared" si="618"/>
        <v>5.6899741232983039E-2</v>
      </c>
      <c r="X651" s="50">
        <f t="shared" si="618"/>
        <v>6.1986738769463187E-2</v>
      </c>
      <c r="Y651" s="50">
        <f t="shared" si="618"/>
        <v>5.7208700429979269E-2</v>
      </c>
      <c r="Z651" s="50">
        <f t="shared" si="618"/>
        <v>4.9339560702577757E-2</v>
      </c>
      <c r="AA651" s="50">
        <f t="shared" si="618"/>
        <v>4.1368944501432053E-2</v>
      </c>
      <c r="AB651" s="50">
        <f t="shared" si="618"/>
        <v>3.5102305329568817E-2</v>
      </c>
      <c r="AC651" s="8">
        <f t="shared" si="616"/>
        <v>1.9999999999999996</v>
      </c>
    </row>
    <row r="652" spans="2:29" x14ac:dyDescent="0.25">
      <c r="B652" s="12"/>
      <c r="C652" s="12" t="s">
        <v>15</v>
      </c>
      <c r="D652" s="12">
        <f>+SUM(D648:D651)</f>
        <v>31</v>
      </c>
      <c r="E652" s="19">
        <f>+SUMPRODUCT(E648:E651,$D648:$D651)</f>
        <v>0.93578016050066115</v>
      </c>
      <c r="F652" s="19">
        <f>+SUMPRODUCT(F648:F651,$D648:$D651)</f>
        <v>0.87955114856449923</v>
      </c>
      <c r="G652" s="19">
        <f t="shared" ref="G652:AB652" si="619">+SUMPRODUCT(G648:G651,$D648:$D651)</f>
        <v>0.84926253065831703</v>
      </c>
      <c r="H652" s="19">
        <f t="shared" si="619"/>
        <v>0.84579579735400368</v>
      </c>
      <c r="I652" s="19">
        <f t="shared" si="619"/>
        <v>0.90390405822120812</v>
      </c>
      <c r="J652" s="19">
        <f t="shared" si="619"/>
        <v>1.0479321232795704</v>
      </c>
      <c r="K652" s="19">
        <f t="shared" si="619"/>
        <v>1.1735960089311677</v>
      </c>
      <c r="L652" s="19">
        <f t="shared" si="619"/>
        <v>1.2164478287061784</v>
      </c>
      <c r="M652" s="19">
        <f t="shared" si="619"/>
        <v>1.2696898363549352</v>
      </c>
      <c r="N652" s="19">
        <f t="shared" si="619"/>
        <v>1.3103276457094852</v>
      </c>
      <c r="O652" s="19">
        <f t="shared" si="619"/>
        <v>1.3694939985863095</v>
      </c>
      <c r="P652" s="19">
        <f t="shared" si="619"/>
        <v>1.4334644847144817</v>
      </c>
      <c r="Q652" s="19">
        <f t="shared" si="619"/>
        <v>1.4137896458003605</v>
      </c>
      <c r="R652" s="19">
        <f t="shared" si="619"/>
        <v>1.3656204039729791</v>
      </c>
      <c r="S652" s="19">
        <f t="shared" si="619"/>
        <v>1.362582913206019</v>
      </c>
      <c r="T652" s="19">
        <f t="shared" si="619"/>
        <v>1.3882484622010076</v>
      </c>
      <c r="U652" s="19">
        <f t="shared" si="619"/>
        <v>1.4184417581379767</v>
      </c>
      <c r="V652" s="19">
        <f t="shared" si="619"/>
        <v>1.4824126531498019</v>
      </c>
      <c r="W652" s="19">
        <f t="shared" si="619"/>
        <v>1.7633032550330221</v>
      </c>
      <c r="X652" s="19">
        <f t="shared" si="619"/>
        <v>1.9136588563047283</v>
      </c>
      <c r="Y652" s="19">
        <f t="shared" si="619"/>
        <v>1.7753792364761072</v>
      </c>
      <c r="Z652" s="19">
        <f t="shared" si="619"/>
        <v>1.5516944071650662</v>
      </c>
      <c r="AA652" s="19">
        <f t="shared" si="619"/>
        <v>1.2770193813180195</v>
      </c>
      <c r="AB652" s="19">
        <f t="shared" si="619"/>
        <v>1.0526034056540945</v>
      </c>
      <c r="AC652" s="12">
        <f>+SUM(E652:AB652)</f>
        <v>30.999999999999996</v>
      </c>
    </row>
    <row r="653" spans="2:29" x14ac:dyDescent="0.25">
      <c r="B653" s="15">
        <f>+EDATE(B648,1)</f>
        <v>48823</v>
      </c>
      <c r="C653" s="8" t="s">
        <v>45</v>
      </c>
      <c r="D653" s="8">
        <v>22</v>
      </c>
      <c r="E653" s="50">
        <f t="shared" ref="E653:AB653" si="620">+E593</f>
        <v>2.9361257124838391E-2</v>
      </c>
      <c r="F653" s="50">
        <f t="shared" si="620"/>
        <v>2.7692710332229715E-2</v>
      </c>
      <c r="G653" s="50">
        <f t="shared" si="620"/>
        <v>2.6785161397696527E-2</v>
      </c>
      <c r="H653" s="50">
        <f t="shared" si="620"/>
        <v>2.6786989368939883E-2</v>
      </c>
      <c r="I653" s="50">
        <f t="shared" si="620"/>
        <v>2.9135775177511477E-2</v>
      </c>
      <c r="J653" s="50">
        <f t="shared" si="620"/>
        <v>3.4540443856715661E-2</v>
      </c>
      <c r="K653" s="50">
        <f t="shared" si="620"/>
        <v>3.8789035252325646E-2</v>
      </c>
      <c r="L653" s="50">
        <f t="shared" si="620"/>
        <v>3.957865839345593E-2</v>
      </c>
      <c r="M653" s="50">
        <f t="shared" si="620"/>
        <v>4.0957538271781398E-2</v>
      </c>
      <c r="N653" s="50">
        <f t="shared" si="620"/>
        <v>4.2166920044863825E-2</v>
      </c>
      <c r="O653" s="50">
        <f t="shared" si="620"/>
        <v>4.4150374939633218E-2</v>
      </c>
      <c r="P653" s="50">
        <f t="shared" si="620"/>
        <v>4.6294816466469102E-2</v>
      </c>
      <c r="Q653" s="50">
        <f t="shared" si="620"/>
        <v>4.5431875959152102E-2</v>
      </c>
      <c r="R653" s="50">
        <f t="shared" si="620"/>
        <v>4.3879728503346101E-2</v>
      </c>
      <c r="S653" s="50">
        <f t="shared" si="620"/>
        <v>4.4118506624640258E-2</v>
      </c>
      <c r="T653" s="50">
        <f t="shared" si="620"/>
        <v>4.5188432655351718E-2</v>
      </c>
      <c r="U653" s="50">
        <f t="shared" si="620"/>
        <v>4.624302558461979E-2</v>
      </c>
      <c r="V653" s="50">
        <f t="shared" si="620"/>
        <v>4.8247238962955179E-2</v>
      </c>
      <c r="W653" s="50">
        <f t="shared" si="620"/>
        <v>5.7096885328092907E-2</v>
      </c>
      <c r="X653" s="50">
        <f t="shared" si="620"/>
        <v>6.1739938045350239E-2</v>
      </c>
      <c r="Y653" s="50">
        <f t="shared" si="620"/>
        <v>5.7231881517227232E-2</v>
      </c>
      <c r="Z653" s="50">
        <f t="shared" si="620"/>
        <v>5.0129255438435008E-2</v>
      </c>
      <c r="AA653" s="50">
        <f t="shared" si="620"/>
        <v>4.1010488221716553E-2</v>
      </c>
      <c r="AB653" s="50">
        <f t="shared" si="620"/>
        <v>3.34430625326523E-2</v>
      </c>
      <c r="AC653" s="8">
        <f>+SUM(E653:AB653)*D653</f>
        <v>22.000000000000004</v>
      </c>
    </row>
    <row r="654" spans="2:29" x14ac:dyDescent="0.25">
      <c r="B654" s="16"/>
      <c r="C654" s="8" t="s">
        <v>46</v>
      </c>
      <c r="D654" s="8">
        <v>4</v>
      </c>
      <c r="E654" s="50">
        <f t="shared" ref="E654:AB654" si="621">+E594</f>
        <v>3.0659473205105158E-2</v>
      </c>
      <c r="F654" s="50">
        <f t="shared" si="621"/>
        <v>2.8600001140869122E-2</v>
      </c>
      <c r="G654" s="50">
        <f t="shared" si="621"/>
        <v>2.7683858575034276E-2</v>
      </c>
      <c r="H654" s="50">
        <f t="shared" si="621"/>
        <v>2.7537802139610414E-2</v>
      </c>
      <c r="I654" s="50">
        <f t="shared" si="621"/>
        <v>2.8782539770184416E-2</v>
      </c>
      <c r="J654" s="50">
        <f t="shared" si="621"/>
        <v>3.2241585579716119E-2</v>
      </c>
      <c r="K654" s="50">
        <f t="shared" si="621"/>
        <v>3.645312931015221E-2</v>
      </c>
      <c r="L654" s="50">
        <f t="shared" si="621"/>
        <v>3.9012639181609042E-2</v>
      </c>
      <c r="M654" s="50">
        <f t="shared" si="621"/>
        <v>4.1549207589560662E-2</v>
      </c>
      <c r="N654" s="50">
        <f t="shared" si="621"/>
        <v>4.3042516751632572E-2</v>
      </c>
      <c r="O654" s="50">
        <f t="shared" si="621"/>
        <v>4.4973693586955334E-2</v>
      </c>
      <c r="P654" s="50">
        <f t="shared" si="621"/>
        <v>4.6808021710202923E-2</v>
      </c>
      <c r="Q654" s="50">
        <f t="shared" si="621"/>
        <v>4.6383383047344962E-2</v>
      </c>
      <c r="R654" s="50">
        <f t="shared" si="621"/>
        <v>4.4751654806610461E-2</v>
      </c>
      <c r="S654" s="50">
        <f t="shared" si="621"/>
        <v>4.4013077558728637E-2</v>
      </c>
      <c r="T654" s="50">
        <f t="shared" si="621"/>
        <v>4.428856091631931E-2</v>
      </c>
      <c r="U654" s="50">
        <f t="shared" si="621"/>
        <v>4.49735778579251E-2</v>
      </c>
      <c r="V654" s="50">
        <f t="shared" si="621"/>
        <v>4.6933206789217301E-2</v>
      </c>
      <c r="W654" s="50">
        <f t="shared" si="621"/>
        <v>5.6210586428141023E-2</v>
      </c>
      <c r="X654" s="50">
        <f t="shared" si="621"/>
        <v>6.1205656691958259E-2</v>
      </c>
      <c r="Y654" s="50">
        <f t="shared" si="621"/>
        <v>5.7018442088769522E-2</v>
      </c>
      <c r="Z654" s="50">
        <f t="shared" si="621"/>
        <v>4.9896672365740725E-2</v>
      </c>
      <c r="AA654" s="50">
        <f t="shared" si="621"/>
        <v>4.1622868086918119E-2</v>
      </c>
      <c r="AB654" s="50">
        <f t="shared" si="621"/>
        <v>3.5357844821693719E-2</v>
      </c>
      <c r="AC654" s="8">
        <f t="shared" ref="AC654:AC656" si="622">+SUM(E654:AB654)*D654</f>
        <v>3.9999999999999969</v>
      </c>
    </row>
    <row r="655" spans="2:29" x14ac:dyDescent="0.25">
      <c r="B655" s="16"/>
      <c r="C655" s="8" t="s">
        <v>47</v>
      </c>
      <c r="D655" s="8">
        <v>4</v>
      </c>
      <c r="E655" s="50">
        <f t="shared" ref="E655:AB655" si="623">+E595</f>
        <v>3.3281514565353124E-2</v>
      </c>
      <c r="F655" s="50">
        <f t="shared" si="623"/>
        <v>3.1140043873712407E-2</v>
      </c>
      <c r="G655" s="50">
        <f t="shared" si="623"/>
        <v>2.984335106750436E-2</v>
      </c>
      <c r="H655" s="50">
        <f t="shared" si="623"/>
        <v>2.9286927979133532E-2</v>
      </c>
      <c r="I655" s="50">
        <f t="shared" si="623"/>
        <v>2.9138028999542646E-2</v>
      </c>
      <c r="J655" s="50">
        <f t="shared" si="623"/>
        <v>3.0942883559119717E-2</v>
      </c>
      <c r="K655" s="50">
        <f t="shared" si="623"/>
        <v>3.4432484834348992E-2</v>
      </c>
      <c r="L655" s="50">
        <f t="shared" si="623"/>
        <v>3.8305304424032266E-2</v>
      </c>
      <c r="M655" s="50">
        <f t="shared" si="623"/>
        <v>4.1103790742913066E-2</v>
      </c>
      <c r="N655" s="50">
        <f t="shared" si="623"/>
        <v>4.2608444243851212E-2</v>
      </c>
      <c r="O655" s="50">
        <f t="shared" si="623"/>
        <v>4.3914681848814308E-2</v>
      </c>
      <c r="P655" s="50">
        <f t="shared" si="623"/>
        <v>4.5729867165388009E-2</v>
      </c>
      <c r="Q655" s="50">
        <f t="shared" si="623"/>
        <v>4.5741487779353565E-2</v>
      </c>
      <c r="R655" s="50">
        <f t="shared" si="623"/>
        <v>4.4277060725657284E-2</v>
      </c>
      <c r="S655" s="50">
        <f t="shared" si="623"/>
        <v>4.3144199391556254E-2</v>
      </c>
      <c r="T655" s="50">
        <f t="shared" si="623"/>
        <v>4.3279567369281124E-2</v>
      </c>
      <c r="U655" s="50">
        <f t="shared" si="623"/>
        <v>4.4109954506885138E-2</v>
      </c>
      <c r="V655" s="50">
        <f t="shared" si="623"/>
        <v>4.6298728840315946E-2</v>
      </c>
      <c r="W655" s="50">
        <f t="shared" si="623"/>
        <v>5.6176649878816001E-2</v>
      </c>
      <c r="X655" s="50">
        <f t="shared" si="623"/>
        <v>6.2194705000087863E-2</v>
      </c>
      <c r="Y655" s="50">
        <f t="shared" si="623"/>
        <v>5.7928891294023718E-2</v>
      </c>
      <c r="Z655" s="50">
        <f t="shared" si="623"/>
        <v>5.019499221712586E-2</v>
      </c>
      <c r="AA655" s="50">
        <f t="shared" si="623"/>
        <v>4.1853093029906328E-2</v>
      </c>
      <c r="AB655" s="50">
        <f t="shared" si="623"/>
        <v>3.507334666327714E-2</v>
      </c>
      <c r="AC655" s="8">
        <f t="shared" si="622"/>
        <v>3.9999999999999991</v>
      </c>
    </row>
    <row r="656" spans="2:29" x14ac:dyDescent="0.25">
      <c r="B656" s="16"/>
      <c r="C656" s="8" t="s">
        <v>48</v>
      </c>
      <c r="D656" s="8">
        <v>0</v>
      </c>
      <c r="E656" s="50">
        <f t="shared" ref="E656:AB656" si="624">+E596</f>
        <v>3.367503361886829E-2</v>
      </c>
      <c r="F656" s="50">
        <f t="shared" si="624"/>
        <v>3.1245692535415936E-2</v>
      </c>
      <c r="G656" s="50">
        <f t="shared" si="624"/>
        <v>2.9861746203171599E-2</v>
      </c>
      <c r="H656" s="50">
        <f t="shared" si="624"/>
        <v>2.9235019370742008E-2</v>
      </c>
      <c r="I656" s="50">
        <f t="shared" si="624"/>
        <v>3.0186379118294998E-2</v>
      </c>
      <c r="J656" s="50">
        <f t="shared" si="624"/>
        <v>3.3123682717801174E-2</v>
      </c>
      <c r="K656" s="50">
        <f t="shared" si="624"/>
        <v>3.5563630818173868E-2</v>
      </c>
      <c r="L656" s="50">
        <f t="shared" si="624"/>
        <v>3.7375437025807548E-2</v>
      </c>
      <c r="M656" s="50">
        <f t="shared" si="624"/>
        <v>3.9557895894381336E-2</v>
      </c>
      <c r="N656" s="50">
        <f t="shared" si="624"/>
        <v>4.1330002492198488E-2</v>
      </c>
      <c r="O656" s="50">
        <f t="shared" si="624"/>
        <v>4.3273465010057272E-2</v>
      </c>
      <c r="P656" s="50">
        <f t="shared" si="624"/>
        <v>4.5278417057592932E-2</v>
      </c>
      <c r="Q656" s="50">
        <f t="shared" si="624"/>
        <v>4.5765189585786785E-2</v>
      </c>
      <c r="R656" s="50">
        <f t="shared" si="624"/>
        <v>4.421428774797561E-2</v>
      </c>
      <c r="S656" s="50">
        <f t="shared" si="624"/>
        <v>4.3245429527174986E-2</v>
      </c>
      <c r="T656" s="50">
        <f t="shared" si="624"/>
        <v>4.3554999005074702E-2</v>
      </c>
      <c r="U656" s="50">
        <f t="shared" si="624"/>
        <v>4.4435510161992771E-2</v>
      </c>
      <c r="V656" s="50">
        <f t="shared" si="624"/>
        <v>4.717219114348542E-2</v>
      </c>
      <c r="W656" s="50">
        <f t="shared" si="624"/>
        <v>5.6899741232983039E-2</v>
      </c>
      <c r="X656" s="50">
        <f t="shared" si="624"/>
        <v>6.1986738769463187E-2</v>
      </c>
      <c r="Y656" s="50">
        <f t="shared" si="624"/>
        <v>5.7208700429979269E-2</v>
      </c>
      <c r="Z656" s="50">
        <f t="shared" si="624"/>
        <v>4.9339560702577757E-2</v>
      </c>
      <c r="AA656" s="50">
        <f t="shared" si="624"/>
        <v>4.1368944501432053E-2</v>
      </c>
      <c r="AB656" s="50">
        <f t="shared" si="624"/>
        <v>3.5102305329568817E-2</v>
      </c>
      <c r="AC656" s="8">
        <f t="shared" si="622"/>
        <v>0</v>
      </c>
    </row>
    <row r="657" spans="2:29" x14ac:dyDescent="0.25">
      <c r="B657" s="12"/>
      <c r="C657" s="12" t="s">
        <v>15</v>
      </c>
      <c r="D657" s="12">
        <f>+SUM(D653:D656)</f>
        <v>30</v>
      </c>
      <c r="E657" s="19">
        <f>+SUMPRODUCT(E653:E656,$D653:$D656)</f>
        <v>0.90171160782827764</v>
      </c>
      <c r="F657" s="19">
        <f>+SUMPRODUCT(F653:F656,$D653:$D656)</f>
        <v>0.84819980736737988</v>
      </c>
      <c r="G657" s="19">
        <f t="shared" ref="G657:AB657" si="625">+SUMPRODUCT(G653:G656,$D653:$D656)</f>
        <v>0.81938238931947815</v>
      </c>
      <c r="H657" s="19">
        <f t="shared" si="625"/>
        <v>0.8166126865916532</v>
      </c>
      <c r="I657" s="19">
        <f t="shared" si="625"/>
        <v>0.87266932898416072</v>
      </c>
      <c r="J657" s="19">
        <f t="shared" si="625"/>
        <v>1.0126276414030879</v>
      </c>
      <c r="K657" s="19">
        <f t="shared" si="625"/>
        <v>1.1369012321291692</v>
      </c>
      <c r="L657" s="19">
        <f t="shared" si="625"/>
        <v>1.1800022590785955</v>
      </c>
      <c r="M657" s="19">
        <f t="shared" si="625"/>
        <v>1.2316778353090858</v>
      </c>
      <c r="N657" s="19">
        <f t="shared" si="625"/>
        <v>1.2702760849689394</v>
      </c>
      <c r="O657" s="19">
        <f t="shared" si="625"/>
        <v>1.3268617504150093</v>
      </c>
      <c r="P657" s="19">
        <f t="shared" si="625"/>
        <v>1.3886375177646839</v>
      </c>
      <c r="Q657" s="19">
        <f t="shared" si="625"/>
        <v>1.3680007544081403</v>
      </c>
      <c r="R657" s="19">
        <f t="shared" si="625"/>
        <v>1.3214688892026851</v>
      </c>
      <c r="S657" s="19">
        <f t="shared" si="625"/>
        <v>1.3192362535432252</v>
      </c>
      <c r="T657" s="19">
        <f t="shared" si="625"/>
        <v>1.3444180315601395</v>
      </c>
      <c r="U657" s="19">
        <f t="shared" si="625"/>
        <v>1.3736806923208764</v>
      </c>
      <c r="V657" s="19">
        <f t="shared" si="625"/>
        <v>1.434366999703147</v>
      </c>
      <c r="W657" s="19">
        <f t="shared" si="625"/>
        <v>1.7056804224458719</v>
      </c>
      <c r="X657" s="19">
        <f t="shared" si="625"/>
        <v>1.8518800837658898</v>
      </c>
      <c r="Y657" s="19">
        <f t="shared" si="625"/>
        <v>1.7188907269101723</v>
      </c>
      <c r="Z657" s="19">
        <f t="shared" si="625"/>
        <v>1.5032102779770367</v>
      </c>
      <c r="AA657" s="19">
        <f t="shared" si="625"/>
        <v>1.2361345853450618</v>
      </c>
      <c r="AB657" s="19">
        <f t="shared" si="625"/>
        <v>1.017472141658234</v>
      </c>
      <c r="AC657" s="12">
        <f>+SUM(E657:AB657)</f>
        <v>29.999999999999996</v>
      </c>
    </row>
    <row r="658" spans="2:29" x14ac:dyDescent="0.25">
      <c r="B658" s="15">
        <f>+EDATE(B653,1)</f>
        <v>48853</v>
      </c>
      <c r="C658" s="8" t="s">
        <v>45</v>
      </c>
      <c r="D658" s="8">
        <v>20</v>
      </c>
      <c r="E658" s="50">
        <f t="shared" ref="E658:AB658" si="626">+E598</f>
        <v>2.9361257124838391E-2</v>
      </c>
      <c r="F658" s="50">
        <f t="shared" si="626"/>
        <v>2.7692710332229715E-2</v>
      </c>
      <c r="G658" s="50">
        <f t="shared" si="626"/>
        <v>2.6785161397696527E-2</v>
      </c>
      <c r="H658" s="50">
        <f t="shared" si="626"/>
        <v>2.6786989368939883E-2</v>
      </c>
      <c r="I658" s="50">
        <f t="shared" si="626"/>
        <v>2.9135775177511477E-2</v>
      </c>
      <c r="J658" s="50">
        <f t="shared" si="626"/>
        <v>3.4540443856715661E-2</v>
      </c>
      <c r="K658" s="50">
        <f t="shared" si="626"/>
        <v>3.8789035252325646E-2</v>
      </c>
      <c r="L658" s="50">
        <f t="shared" si="626"/>
        <v>3.957865839345593E-2</v>
      </c>
      <c r="M658" s="50">
        <f t="shared" si="626"/>
        <v>4.0957538271781398E-2</v>
      </c>
      <c r="N658" s="50">
        <f t="shared" si="626"/>
        <v>4.2166920044863825E-2</v>
      </c>
      <c r="O658" s="50">
        <f t="shared" si="626"/>
        <v>4.4150374939633218E-2</v>
      </c>
      <c r="P658" s="50">
        <f t="shared" si="626"/>
        <v>4.6294816466469102E-2</v>
      </c>
      <c r="Q658" s="50">
        <f t="shared" si="626"/>
        <v>4.5431875959152102E-2</v>
      </c>
      <c r="R658" s="50">
        <f t="shared" si="626"/>
        <v>4.3879728503346101E-2</v>
      </c>
      <c r="S658" s="50">
        <f t="shared" si="626"/>
        <v>4.4118506624640258E-2</v>
      </c>
      <c r="T658" s="50">
        <f t="shared" si="626"/>
        <v>4.5188432655351718E-2</v>
      </c>
      <c r="U658" s="50">
        <f t="shared" si="626"/>
        <v>4.624302558461979E-2</v>
      </c>
      <c r="V658" s="50">
        <f t="shared" si="626"/>
        <v>4.8247238962955179E-2</v>
      </c>
      <c r="W658" s="50">
        <f t="shared" si="626"/>
        <v>5.7096885328092907E-2</v>
      </c>
      <c r="X658" s="50">
        <f t="shared" si="626"/>
        <v>6.1739938045350239E-2</v>
      </c>
      <c r="Y658" s="50">
        <f t="shared" si="626"/>
        <v>5.7231881517227232E-2</v>
      </c>
      <c r="Z658" s="50">
        <f t="shared" si="626"/>
        <v>5.0129255438435008E-2</v>
      </c>
      <c r="AA658" s="50">
        <f t="shared" si="626"/>
        <v>4.1010488221716553E-2</v>
      </c>
      <c r="AB658" s="50">
        <f t="shared" si="626"/>
        <v>3.34430625326523E-2</v>
      </c>
      <c r="AC658" s="8">
        <f>+SUM(E658:AB658)*D658</f>
        <v>20.000000000000004</v>
      </c>
    </row>
    <row r="659" spans="2:29" x14ac:dyDescent="0.25">
      <c r="B659" s="16"/>
      <c r="C659" s="8" t="s">
        <v>46</v>
      </c>
      <c r="D659" s="8">
        <v>5</v>
      </c>
      <c r="E659" s="50">
        <f t="shared" ref="E659:AB659" si="627">+E599</f>
        <v>3.0659473205105158E-2</v>
      </c>
      <c r="F659" s="50">
        <f t="shared" si="627"/>
        <v>2.8600001140869122E-2</v>
      </c>
      <c r="G659" s="50">
        <f t="shared" si="627"/>
        <v>2.7683858575034276E-2</v>
      </c>
      <c r="H659" s="50">
        <f t="shared" si="627"/>
        <v>2.7537802139610414E-2</v>
      </c>
      <c r="I659" s="50">
        <f t="shared" si="627"/>
        <v>2.8782539770184416E-2</v>
      </c>
      <c r="J659" s="50">
        <f t="shared" si="627"/>
        <v>3.2241585579716119E-2</v>
      </c>
      <c r="K659" s="50">
        <f t="shared" si="627"/>
        <v>3.645312931015221E-2</v>
      </c>
      <c r="L659" s="50">
        <f t="shared" si="627"/>
        <v>3.9012639181609042E-2</v>
      </c>
      <c r="M659" s="50">
        <f t="shared" si="627"/>
        <v>4.1549207589560662E-2</v>
      </c>
      <c r="N659" s="50">
        <f t="shared" si="627"/>
        <v>4.3042516751632572E-2</v>
      </c>
      <c r="O659" s="50">
        <f t="shared" si="627"/>
        <v>4.4973693586955334E-2</v>
      </c>
      <c r="P659" s="50">
        <f t="shared" si="627"/>
        <v>4.6808021710202923E-2</v>
      </c>
      <c r="Q659" s="50">
        <f t="shared" si="627"/>
        <v>4.6383383047344962E-2</v>
      </c>
      <c r="R659" s="50">
        <f t="shared" si="627"/>
        <v>4.4751654806610461E-2</v>
      </c>
      <c r="S659" s="50">
        <f t="shared" si="627"/>
        <v>4.4013077558728637E-2</v>
      </c>
      <c r="T659" s="50">
        <f t="shared" si="627"/>
        <v>4.428856091631931E-2</v>
      </c>
      <c r="U659" s="50">
        <f t="shared" si="627"/>
        <v>4.49735778579251E-2</v>
      </c>
      <c r="V659" s="50">
        <f t="shared" si="627"/>
        <v>4.6933206789217301E-2</v>
      </c>
      <c r="W659" s="50">
        <f t="shared" si="627"/>
        <v>5.6210586428141023E-2</v>
      </c>
      <c r="X659" s="50">
        <f t="shared" si="627"/>
        <v>6.1205656691958259E-2</v>
      </c>
      <c r="Y659" s="50">
        <f t="shared" si="627"/>
        <v>5.7018442088769522E-2</v>
      </c>
      <c r="Z659" s="50">
        <f t="shared" si="627"/>
        <v>4.9896672365740725E-2</v>
      </c>
      <c r="AA659" s="50">
        <f t="shared" si="627"/>
        <v>4.1622868086918119E-2</v>
      </c>
      <c r="AB659" s="50">
        <f t="shared" si="627"/>
        <v>3.5357844821693719E-2</v>
      </c>
      <c r="AC659" s="8">
        <f t="shared" ref="AC659:AC661" si="628">+SUM(E659:AB659)*D659</f>
        <v>4.9999999999999964</v>
      </c>
    </row>
    <row r="660" spans="2:29" x14ac:dyDescent="0.25">
      <c r="B660" s="16"/>
      <c r="C660" s="8" t="s">
        <v>47</v>
      </c>
      <c r="D660" s="8">
        <v>5</v>
      </c>
      <c r="E660" s="50">
        <f t="shared" ref="E660:AB660" si="629">+E600</f>
        <v>3.3281514565353124E-2</v>
      </c>
      <c r="F660" s="50">
        <f t="shared" si="629"/>
        <v>3.1140043873712407E-2</v>
      </c>
      <c r="G660" s="50">
        <f t="shared" si="629"/>
        <v>2.984335106750436E-2</v>
      </c>
      <c r="H660" s="50">
        <f t="shared" si="629"/>
        <v>2.9286927979133532E-2</v>
      </c>
      <c r="I660" s="50">
        <f t="shared" si="629"/>
        <v>2.9138028999542646E-2</v>
      </c>
      <c r="J660" s="50">
        <f t="shared" si="629"/>
        <v>3.0942883559119717E-2</v>
      </c>
      <c r="K660" s="50">
        <f t="shared" si="629"/>
        <v>3.4432484834348992E-2</v>
      </c>
      <c r="L660" s="50">
        <f t="shared" si="629"/>
        <v>3.8305304424032266E-2</v>
      </c>
      <c r="M660" s="50">
        <f t="shared" si="629"/>
        <v>4.1103790742913066E-2</v>
      </c>
      <c r="N660" s="50">
        <f t="shared" si="629"/>
        <v>4.2608444243851212E-2</v>
      </c>
      <c r="O660" s="50">
        <f t="shared" si="629"/>
        <v>4.3914681848814308E-2</v>
      </c>
      <c r="P660" s="50">
        <f t="shared" si="629"/>
        <v>4.5729867165388009E-2</v>
      </c>
      <c r="Q660" s="50">
        <f t="shared" si="629"/>
        <v>4.5741487779353565E-2</v>
      </c>
      <c r="R660" s="50">
        <f t="shared" si="629"/>
        <v>4.4277060725657284E-2</v>
      </c>
      <c r="S660" s="50">
        <f t="shared" si="629"/>
        <v>4.3144199391556254E-2</v>
      </c>
      <c r="T660" s="50">
        <f t="shared" si="629"/>
        <v>4.3279567369281124E-2</v>
      </c>
      <c r="U660" s="50">
        <f t="shared" si="629"/>
        <v>4.4109954506885138E-2</v>
      </c>
      <c r="V660" s="50">
        <f t="shared" si="629"/>
        <v>4.6298728840315946E-2</v>
      </c>
      <c r="W660" s="50">
        <f t="shared" si="629"/>
        <v>5.6176649878816001E-2</v>
      </c>
      <c r="X660" s="50">
        <f t="shared" si="629"/>
        <v>6.2194705000087863E-2</v>
      </c>
      <c r="Y660" s="50">
        <f t="shared" si="629"/>
        <v>5.7928891294023718E-2</v>
      </c>
      <c r="Z660" s="50">
        <f t="shared" si="629"/>
        <v>5.019499221712586E-2</v>
      </c>
      <c r="AA660" s="50">
        <f t="shared" si="629"/>
        <v>4.1853093029906328E-2</v>
      </c>
      <c r="AB660" s="50">
        <f t="shared" si="629"/>
        <v>3.507334666327714E-2</v>
      </c>
      <c r="AC660" s="8">
        <f t="shared" si="628"/>
        <v>4.9999999999999991</v>
      </c>
    </row>
    <row r="661" spans="2:29" x14ac:dyDescent="0.25">
      <c r="B661" s="16"/>
      <c r="C661" s="8" t="s">
        <v>48</v>
      </c>
      <c r="D661" s="8">
        <v>1</v>
      </c>
      <c r="E661" s="50">
        <f t="shared" ref="E661:AB661" si="630">+E601</f>
        <v>3.367503361886829E-2</v>
      </c>
      <c r="F661" s="50">
        <f t="shared" si="630"/>
        <v>3.1245692535415936E-2</v>
      </c>
      <c r="G661" s="50">
        <f t="shared" si="630"/>
        <v>2.9861746203171599E-2</v>
      </c>
      <c r="H661" s="50">
        <f t="shared" si="630"/>
        <v>2.9235019370742008E-2</v>
      </c>
      <c r="I661" s="50">
        <f t="shared" si="630"/>
        <v>3.0186379118294998E-2</v>
      </c>
      <c r="J661" s="50">
        <f t="shared" si="630"/>
        <v>3.3123682717801174E-2</v>
      </c>
      <c r="K661" s="50">
        <f t="shared" si="630"/>
        <v>3.5563630818173868E-2</v>
      </c>
      <c r="L661" s="50">
        <f t="shared" si="630"/>
        <v>3.7375437025807548E-2</v>
      </c>
      <c r="M661" s="50">
        <f t="shared" si="630"/>
        <v>3.9557895894381336E-2</v>
      </c>
      <c r="N661" s="50">
        <f t="shared" si="630"/>
        <v>4.1330002492198488E-2</v>
      </c>
      <c r="O661" s="50">
        <f t="shared" si="630"/>
        <v>4.3273465010057272E-2</v>
      </c>
      <c r="P661" s="50">
        <f t="shared" si="630"/>
        <v>4.5278417057592932E-2</v>
      </c>
      <c r="Q661" s="50">
        <f t="shared" si="630"/>
        <v>4.5765189585786785E-2</v>
      </c>
      <c r="R661" s="50">
        <f t="shared" si="630"/>
        <v>4.421428774797561E-2</v>
      </c>
      <c r="S661" s="50">
        <f t="shared" si="630"/>
        <v>4.3245429527174986E-2</v>
      </c>
      <c r="T661" s="50">
        <f t="shared" si="630"/>
        <v>4.3554999005074702E-2</v>
      </c>
      <c r="U661" s="50">
        <f t="shared" si="630"/>
        <v>4.4435510161992771E-2</v>
      </c>
      <c r="V661" s="50">
        <f t="shared" si="630"/>
        <v>4.717219114348542E-2</v>
      </c>
      <c r="W661" s="50">
        <f t="shared" si="630"/>
        <v>5.6899741232983039E-2</v>
      </c>
      <c r="X661" s="50">
        <f t="shared" si="630"/>
        <v>6.1986738769463187E-2</v>
      </c>
      <c r="Y661" s="50">
        <f t="shared" si="630"/>
        <v>5.7208700429979269E-2</v>
      </c>
      <c r="Z661" s="50">
        <f t="shared" si="630"/>
        <v>4.9339560702577757E-2</v>
      </c>
      <c r="AA661" s="50">
        <f t="shared" si="630"/>
        <v>4.1368944501432053E-2</v>
      </c>
      <c r="AB661" s="50">
        <f t="shared" si="630"/>
        <v>3.5102305329568817E-2</v>
      </c>
      <c r="AC661" s="8">
        <f t="shared" si="628"/>
        <v>0.99999999999999978</v>
      </c>
    </row>
    <row r="662" spans="2:29" x14ac:dyDescent="0.25">
      <c r="B662" s="12"/>
      <c r="C662" s="12" t="s">
        <v>15</v>
      </c>
      <c r="D662" s="12">
        <f>+SUM(D658:D661)</f>
        <v>31</v>
      </c>
      <c r="E662" s="19">
        <f>+SUMPRODUCT(E658:E661,$D658:$D661)</f>
        <v>0.94060511496792754</v>
      </c>
      <c r="F662" s="19">
        <f>+SUMPRODUCT(F658:F661,$D658:$D661)</f>
        <v>0.88380012425291787</v>
      </c>
      <c r="G662" s="19">
        <f t="shared" ref="G662:AB662" si="631">+SUMPRODUCT(G658:G661,$D658:$D661)</f>
        <v>0.85320102236979534</v>
      </c>
      <c r="H662" s="19">
        <f t="shared" si="631"/>
        <v>0.84909845734325939</v>
      </c>
      <c r="I662" s="19">
        <f t="shared" si="631"/>
        <v>0.90250472651715985</v>
      </c>
      <c r="J662" s="19">
        <f t="shared" si="631"/>
        <v>1.0398549055462936</v>
      </c>
      <c r="K662" s="19">
        <f t="shared" si="631"/>
        <v>1.1657724065871928</v>
      </c>
      <c r="L662" s="19">
        <f t="shared" si="631"/>
        <v>1.2155383229231327</v>
      </c>
      <c r="M662" s="19">
        <f t="shared" si="631"/>
        <v>1.271973652992378</v>
      </c>
      <c r="N662" s="19">
        <f t="shared" si="631"/>
        <v>1.3129232083668938</v>
      </c>
      <c r="O662" s="19">
        <f t="shared" si="631"/>
        <v>1.3707228409815699</v>
      </c>
      <c r="P662" s="19">
        <f t="shared" si="631"/>
        <v>1.4338641907649297</v>
      </c>
      <c r="Q662" s="19">
        <f t="shared" si="631"/>
        <v>1.4150270629023214</v>
      </c>
      <c r="R662" s="19">
        <f t="shared" si="631"/>
        <v>1.3669524354762363</v>
      </c>
      <c r="S662" s="19">
        <f t="shared" si="631"/>
        <v>1.3614019467714047</v>
      </c>
      <c r="T662" s="19">
        <f t="shared" si="631"/>
        <v>1.3851642935401114</v>
      </c>
      <c r="U662" s="19">
        <f t="shared" si="631"/>
        <v>1.4147136836784397</v>
      </c>
      <c r="V662" s="19">
        <f t="shared" si="631"/>
        <v>1.4782766485502554</v>
      </c>
      <c r="W662" s="19">
        <f t="shared" si="631"/>
        <v>1.7607736293296263</v>
      </c>
      <c r="X662" s="19">
        <f t="shared" si="631"/>
        <v>1.9137873081366987</v>
      </c>
      <c r="Y662" s="19">
        <f t="shared" si="631"/>
        <v>1.7765829976884902</v>
      </c>
      <c r="Z662" s="19">
        <f t="shared" si="631"/>
        <v>1.5523829923856107</v>
      </c>
      <c r="AA662" s="19">
        <f t="shared" si="631"/>
        <v>1.2789585145198852</v>
      </c>
      <c r="AB662" s="19">
        <f t="shared" si="631"/>
        <v>1.0561195134074692</v>
      </c>
      <c r="AC662" s="12">
        <f>+SUM(E662:AB662)</f>
        <v>30.999999999999996</v>
      </c>
    </row>
    <row r="663" spans="2:29" x14ac:dyDescent="0.25">
      <c r="B663" s="15">
        <f>+EDATE(B658,1)</f>
        <v>48884</v>
      </c>
      <c r="C663" s="8" t="s">
        <v>45</v>
      </c>
      <c r="D663" s="8">
        <v>20</v>
      </c>
      <c r="E663" s="50">
        <f t="shared" ref="E663:AB663" si="632">+E603</f>
        <v>2.9361257124838391E-2</v>
      </c>
      <c r="F663" s="50">
        <f t="shared" si="632"/>
        <v>2.7692710332229715E-2</v>
      </c>
      <c r="G663" s="50">
        <f t="shared" si="632"/>
        <v>2.6785161397696527E-2</v>
      </c>
      <c r="H663" s="50">
        <f t="shared" si="632"/>
        <v>2.6786989368939883E-2</v>
      </c>
      <c r="I663" s="50">
        <f t="shared" si="632"/>
        <v>2.9135775177511477E-2</v>
      </c>
      <c r="J663" s="50">
        <f t="shared" si="632"/>
        <v>3.4540443856715661E-2</v>
      </c>
      <c r="K663" s="50">
        <f t="shared" si="632"/>
        <v>3.8789035252325646E-2</v>
      </c>
      <c r="L663" s="50">
        <f t="shared" si="632"/>
        <v>3.957865839345593E-2</v>
      </c>
      <c r="M663" s="50">
        <f t="shared" si="632"/>
        <v>4.0957538271781398E-2</v>
      </c>
      <c r="N663" s="50">
        <f t="shared" si="632"/>
        <v>4.2166920044863825E-2</v>
      </c>
      <c r="O663" s="50">
        <f t="shared" si="632"/>
        <v>4.4150374939633218E-2</v>
      </c>
      <c r="P663" s="50">
        <f t="shared" si="632"/>
        <v>4.6294816466469102E-2</v>
      </c>
      <c r="Q663" s="50">
        <f t="shared" si="632"/>
        <v>4.5431875959152102E-2</v>
      </c>
      <c r="R663" s="50">
        <f t="shared" si="632"/>
        <v>4.3879728503346101E-2</v>
      </c>
      <c r="S663" s="50">
        <f t="shared" si="632"/>
        <v>4.4118506624640258E-2</v>
      </c>
      <c r="T663" s="50">
        <f t="shared" si="632"/>
        <v>4.5188432655351718E-2</v>
      </c>
      <c r="U663" s="50">
        <f t="shared" si="632"/>
        <v>4.624302558461979E-2</v>
      </c>
      <c r="V663" s="50">
        <f t="shared" si="632"/>
        <v>4.8247238962955179E-2</v>
      </c>
      <c r="W663" s="50">
        <f t="shared" si="632"/>
        <v>5.7096885328092907E-2</v>
      </c>
      <c r="X663" s="50">
        <f t="shared" si="632"/>
        <v>6.1739938045350239E-2</v>
      </c>
      <c r="Y663" s="50">
        <f t="shared" si="632"/>
        <v>5.7231881517227232E-2</v>
      </c>
      <c r="Z663" s="50">
        <f t="shared" si="632"/>
        <v>5.0129255438435008E-2</v>
      </c>
      <c r="AA663" s="50">
        <f t="shared" si="632"/>
        <v>4.1010488221716553E-2</v>
      </c>
      <c r="AB663" s="50">
        <f t="shared" si="632"/>
        <v>3.34430625326523E-2</v>
      </c>
      <c r="AC663" s="8">
        <f>+SUM(E663:AB663)*D663</f>
        <v>20.000000000000004</v>
      </c>
    </row>
    <row r="664" spans="2:29" x14ac:dyDescent="0.25">
      <c r="B664" s="16"/>
      <c r="C664" s="8" t="s">
        <v>46</v>
      </c>
      <c r="D664" s="8">
        <v>4</v>
      </c>
      <c r="E664" s="50">
        <f t="shared" ref="E664:AB664" si="633">+E604</f>
        <v>3.0659473205105158E-2</v>
      </c>
      <c r="F664" s="50">
        <f t="shared" si="633"/>
        <v>2.8600001140869122E-2</v>
      </c>
      <c r="G664" s="50">
        <f t="shared" si="633"/>
        <v>2.7683858575034276E-2</v>
      </c>
      <c r="H664" s="50">
        <f t="shared" si="633"/>
        <v>2.7537802139610414E-2</v>
      </c>
      <c r="I664" s="50">
        <f t="shared" si="633"/>
        <v>2.8782539770184416E-2</v>
      </c>
      <c r="J664" s="50">
        <f t="shared" si="633"/>
        <v>3.2241585579716119E-2</v>
      </c>
      <c r="K664" s="50">
        <f t="shared" si="633"/>
        <v>3.645312931015221E-2</v>
      </c>
      <c r="L664" s="50">
        <f t="shared" si="633"/>
        <v>3.9012639181609042E-2</v>
      </c>
      <c r="M664" s="50">
        <f t="shared" si="633"/>
        <v>4.1549207589560662E-2</v>
      </c>
      <c r="N664" s="50">
        <f t="shared" si="633"/>
        <v>4.3042516751632572E-2</v>
      </c>
      <c r="O664" s="50">
        <f t="shared" si="633"/>
        <v>4.4973693586955334E-2</v>
      </c>
      <c r="P664" s="50">
        <f t="shared" si="633"/>
        <v>4.6808021710202923E-2</v>
      </c>
      <c r="Q664" s="50">
        <f t="shared" si="633"/>
        <v>4.6383383047344962E-2</v>
      </c>
      <c r="R664" s="50">
        <f t="shared" si="633"/>
        <v>4.4751654806610461E-2</v>
      </c>
      <c r="S664" s="50">
        <f t="shared" si="633"/>
        <v>4.4013077558728637E-2</v>
      </c>
      <c r="T664" s="50">
        <f t="shared" si="633"/>
        <v>4.428856091631931E-2</v>
      </c>
      <c r="U664" s="50">
        <f t="shared" si="633"/>
        <v>4.49735778579251E-2</v>
      </c>
      <c r="V664" s="50">
        <f t="shared" si="633"/>
        <v>4.6933206789217301E-2</v>
      </c>
      <c r="W664" s="50">
        <f t="shared" si="633"/>
        <v>5.6210586428141023E-2</v>
      </c>
      <c r="X664" s="50">
        <f t="shared" si="633"/>
        <v>6.1205656691958259E-2</v>
      </c>
      <c r="Y664" s="50">
        <f t="shared" si="633"/>
        <v>5.7018442088769522E-2</v>
      </c>
      <c r="Z664" s="50">
        <f t="shared" si="633"/>
        <v>4.9896672365740725E-2</v>
      </c>
      <c r="AA664" s="50">
        <f t="shared" si="633"/>
        <v>4.1622868086918119E-2</v>
      </c>
      <c r="AB664" s="50">
        <f t="shared" si="633"/>
        <v>3.5357844821693719E-2</v>
      </c>
      <c r="AC664" s="8">
        <f t="shared" ref="AC664:AC666" si="634">+SUM(E664:AB664)*D664</f>
        <v>3.9999999999999969</v>
      </c>
    </row>
    <row r="665" spans="2:29" x14ac:dyDescent="0.25">
      <c r="B665" s="16"/>
      <c r="C665" s="8" t="s">
        <v>47</v>
      </c>
      <c r="D665" s="8">
        <v>4</v>
      </c>
      <c r="E665" s="50">
        <f t="shared" ref="E665:AB665" si="635">+E605</f>
        <v>3.3281514565353124E-2</v>
      </c>
      <c r="F665" s="50">
        <f t="shared" si="635"/>
        <v>3.1140043873712407E-2</v>
      </c>
      <c r="G665" s="50">
        <f t="shared" si="635"/>
        <v>2.984335106750436E-2</v>
      </c>
      <c r="H665" s="50">
        <f t="shared" si="635"/>
        <v>2.9286927979133532E-2</v>
      </c>
      <c r="I665" s="50">
        <f t="shared" si="635"/>
        <v>2.9138028999542646E-2</v>
      </c>
      <c r="J665" s="50">
        <f t="shared" si="635"/>
        <v>3.0942883559119717E-2</v>
      </c>
      <c r="K665" s="50">
        <f t="shared" si="635"/>
        <v>3.4432484834348992E-2</v>
      </c>
      <c r="L665" s="50">
        <f t="shared" si="635"/>
        <v>3.8305304424032266E-2</v>
      </c>
      <c r="M665" s="50">
        <f t="shared" si="635"/>
        <v>4.1103790742913066E-2</v>
      </c>
      <c r="N665" s="50">
        <f t="shared" si="635"/>
        <v>4.2608444243851212E-2</v>
      </c>
      <c r="O665" s="50">
        <f t="shared" si="635"/>
        <v>4.3914681848814308E-2</v>
      </c>
      <c r="P665" s="50">
        <f t="shared" si="635"/>
        <v>4.5729867165388009E-2</v>
      </c>
      <c r="Q665" s="50">
        <f t="shared" si="635"/>
        <v>4.5741487779353565E-2</v>
      </c>
      <c r="R665" s="50">
        <f t="shared" si="635"/>
        <v>4.4277060725657284E-2</v>
      </c>
      <c r="S665" s="50">
        <f t="shared" si="635"/>
        <v>4.3144199391556254E-2</v>
      </c>
      <c r="T665" s="50">
        <f t="shared" si="635"/>
        <v>4.3279567369281124E-2</v>
      </c>
      <c r="U665" s="50">
        <f t="shared" si="635"/>
        <v>4.4109954506885138E-2</v>
      </c>
      <c r="V665" s="50">
        <f t="shared" si="635"/>
        <v>4.6298728840315946E-2</v>
      </c>
      <c r="W665" s="50">
        <f t="shared" si="635"/>
        <v>5.6176649878816001E-2</v>
      </c>
      <c r="X665" s="50">
        <f t="shared" si="635"/>
        <v>6.2194705000087863E-2</v>
      </c>
      <c r="Y665" s="50">
        <f t="shared" si="635"/>
        <v>5.7928891294023718E-2</v>
      </c>
      <c r="Z665" s="50">
        <f t="shared" si="635"/>
        <v>5.019499221712586E-2</v>
      </c>
      <c r="AA665" s="50">
        <f t="shared" si="635"/>
        <v>4.1853093029906328E-2</v>
      </c>
      <c r="AB665" s="50">
        <f t="shared" si="635"/>
        <v>3.507334666327714E-2</v>
      </c>
      <c r="AC665" s="8">
        <f t="shared" si="634"/>
        <v>3.9999999999999991</v>
      </c>
    </row>
    <row r="666" spans="2:29" x14ac:dyDescent="0.25">
      <c r="B666" s="16"/>
      <c r="C666" s="8" t="s">
        <v>48</v>
      </c>
      <c r="D666" s="8">
        <v>2</v>
      </c>
      <c r="E666" s="50">
        <f t="shared" ref="E666:AB666" si="636">+E606</f>
        <v>3.367503361886829E-2</v>
      </c>
      <c r="F666" s="50">
        <f t="shared" si="636"/>
        <v>3.1245692535415936E-2</v>
      </c>
      <c r="G666" s="50">
        <f t="shared" si="636"/>
        <v>2.9861746203171599E-2</v>
      </c>
      <c r="H666" s="50">
        <f t="shared" si="636"/>
        <v>2.9235019370742008E-2</v>
      </c>
      <c r="I666" s="50">
        <f t="shared" si="636"/>
        <v>3.0186379118294998E-2</v>
      </c>
      <c r="J666" s="50">
        <f t="shared" si="636"/>
        <v>3.3123682717801174E-2</v>
      </c>
      <c r="K666" s="50">
        <f t="shared" si="636"/>
        <v>3.5563630818173868E-2</v>
      </c>
      <c r="L666" s="50">
        <f t="shared" si="636"/>
        <v>3.7375437025807548E-2</v>
      </c>
      <c r="M666" s="50">
        <f t="shared" si="636"/>
        <v>3.9557895894381336E-2</v>
      </c>
      <c r="N666" s="50">
        <f t="shared" si="636"/>
        <v>4.1330002492198488E-2</v>
      </c>
      <c r="O666" s="50">
        <f t="shared" si="636"/>
        <v>4.3273465010057272E-2</v>
      </c>
      <c r="P666" s="50">
        <f t="shared" si="636"/>
        <v>4.5278417057592932E-2</v>
      </c>
      <c r="Q666" s="50">
        <f t="shared" si="636"/>
        <v>4.5765189585786785E-2</v>
      </c>
      <c r="R666" s="50">
        <f t="shared" si="636"/>
        <v>4.421428774797561E-2</v>
      </c>
      <c r="S666" s="50">
        <f t="shared" si="636"/>
        <v>4.3245429527174986E-2</v>
      </c>
      <c r="T666" s="50">
        <f t="shared" si="636"/>
        <v>4.3554999005074702E-2</v>
      </c>
      <c r="U666" s="50">
        <f t="shared" si="636"/>
        <v>4.4435510161992771E-2</v>
      </c>
      <c r="V666" s="50">
        <f t="shared" si="636"/>
        <v>4.717219114348542E-2</v>
      </c>
      <c r="W666" s="50">
        <f t="shared" si="636"/>
        <v>5.6899741232983039E-2</v>
      </c>
      <c r="X666" s="50">
        <f t="shared" si="636"/>
        <v>6.1986738769463187E-2</v>
      </c>
      <c r="Y666" s="50">
        <f t="shared" si="636"/>
        <v>5.7208700429979269E-2</v>
      </c>
      <c r="Z666" s="50">
        <f t="shared" si="636"/>
        <v>4.9339560702577757E-2</v>
      </c>
      <c r="AA666" s="50">
        <f t="shared" si="636"/>
        <v>4.1368944501432053E-2</v>
      </c>
      <c r="AB666" s="50">
        <f t="shared" si="636"/>
        <v>3.5102305329568817E-2</v>
      </c>
      <c r="AC666" s="8">
        <f t="shared" si="634"/>
        <v>1.9999999999999996</v>
      </c>
    </row>
    <row r="667" spans="2:29" x14ac:dyDescent="0.25">
      <c r="B667" s="12"/>
      <c r="C667" s="12" t="s">
        <v>15</v>
      </c>
      <c r="D667" s="12">
        <f>+SUM(D663:D666)</f>
        <v>30</v>
      </c>
      <c r="E667" s="19">
        <f>+SUMPRODUCT(E663:E666,$D663:$D666)</f>
        <v>0.91033916081633748</v>
      </c>
      <c r="F667" s="19">
        <f>+SUMPRODUCT(F663:F666,$D663:$D666)</f>
        <v>0.85530577177375222</v>
      </c>
      <c r="G667" s="19">
        <f t="shared" ref="G667:AB667" si="637">+SUMPRODUCT(G663:G666,$D663:$D666)</f>
        <v>0.82553555893042829</v>
      </c>
      <c r="H667" s="19">
        <f t="shared" si="637"/>
        <v>0.82150874659525752</v>
      </c>
      <c r="I667" s="19">
        <f t="shared" si="637"/>
        <v>0.8747705368657277</v>
      </c>
      <c r="J667" s="19">
        <f t="shared" si="637"/>
        <v>1.0097941191252591</v>
      </c>
      <c r="K667" s="19">
        <f t="shared" si="637"/>
        <v>1.1304504232608654</v>
      </c>
      <c r="L667" s="19">
        <f t="shared" si="637"/>
        <v>1.1755958163432989</v>
      </c>
      <c r="M667" s="19">
        <f t="shared" si="637"/>
        <v>1.2288785505542854</v>
      </c>
      <c r="N667" s="19">
        <f t="shared" si="637"/>
        <v>1.2686022498636089</v>
      </c>
      <c r="O667" s="19">
        <f t="shared" si="637"/>
        <v>1.3251079305558575</v>
      </c>
      <c r="P667" s="19">
        <f t="shared" si="637"/>
        <v>1.3866047189469317</v>
      </c>
      <c r="Q667" s="19">
        <f t="shared" si="637"/>
        <v>1.3686673816614097</v>
      </c>
      <c r="R667" s="19">
        <f t="shared" si="637"/>
        <v>1.3221380076919442</v>
      </c>
      <c r="S667" s="19">
        <f t="shared" si="637"/>
        <v>1.317490099348295</v>
      </c>
      <c r="T667" s="19">
        <f t="shared" si="637"/>
        <v>1.3411511642595855</v>
      </c>
      <c r="U667" s="19">
        <f t="shared" si="637"/>
        <v>1.3700656614756224</v>
      </c>
      <c r="V667" s="19">
        <f t="shared" si="637"/>
        <v>1.4322169040642074</v>
      </c>
      <c r="W667" s="19">
        <f t="shared" si="637"/>
        <v>1.7052861342556522</v>
      </c>
      <c r="X667" s="19">
        <f t="shared" si="637"/>
        <v>1.8523736852141155</v>
      </c>
      <c r="Y667" s="19">
        <f t="shared" si="637"/>
        <v>1.7188443647356764</v>
      </c>
      <c r="Z667" s="19">
        <f t="shared" si="637"/>
        <v>1.501630888505322</v>
      </c>
      <c r="AA667" s="19">
        <f t="shared" si="637"/>
        <v>1.2368514979044929</v>
      </c>
      <c r="AB667" s="19">
        <f t="shared" si="637"/>
        <v>1.020790627252067</v>
      </c>
      <c r="AC667" s="12">
        <f>+SUM(E667:AB667)</f>
        <v>30</v>
      </c>
    </row>
    <row r="668" spans="2:29" x14ac:dyDescent="0.25">
      <c r="B668" s="15">
        <f>+EDATE(B663,1)</f>
        <v>48914</v>
      </c>
      <c r="C668" s="8" t="s">
        <v>45</v>
      </c>
      <c r="D668" s="8">
        <v>21</v>
      </c>
      <c r="E668" s="50">
        <f t="shared" ref="E668:AB668" si="638">+E608</f>
        <v>2.9361257124838391E-2</v>
      </c>
      <c r="F668" s="50">
        <f t="shared" si="638"/>
        <v>2.7692710332229715E-2</v>
      </c>
      <c r="G668" s="50">
        <f t="shared" si="638"/>
        <v>2.6785161397696527E-2</v>
      </c>
      <c r="H668" s="50">
        <f t="shared" si="638"/>
        <v>2.6786989368939883E-2</v>
      </c>
      <c r="I668" s="50">
        <f t="shared" si="638"/>
        <v>2.9135775177511477E-2</v>
      </c>
      <c r="J668" s="50">
        <f t="shared" si="638"/>
        <v>3.4540443856715661E-2</v>
      </c>
      <c r="K668" s="50">
        <f t="shared" si="638"/>
        <v>3.8789035252325646E-2</v>
      </c>
      <c r="L668" s="50">
        <f t="shared" si="638"/>
        <v>3.957865839345593E-2</v>
      </c>
      <c r="M668" s="50">
        <f t="shared" si="638"/>
        <v>4.0957538271781398E-2</v>
      </c>
      <c r="N668" s="50">
        <f t="shared" si="638"/>
        <v>4.2166920044863825E-2</v>
      </c>
      <c r="O668" s="50">
        <f t="shared" si="638"/>
        <v>4.4150374939633218E-2</v>
      </c>
      <c r="P668" s="50">
        <f t="shared" si="638"/>
        <v>4.6294816466469102E-2</v>
      </c>
      <c r="Q668" s="50">
        <f t="shared" si="638"/>
        <v>4.5431875959152102E-2</v>
      </c>
      <c r="R668" s="50">
        <f t="shared" si="638"/>
        <v>4.3879728503346101E-2</v>
      </c>
      <c r="S668" s="50">
        <f t="shared" si="638"/>
        <v>4.4118506624640258E-2</v>
      </c>
      <c r="T668" s="50">
        <f t="shared" si="638"/>
        <v>4.5188432655351718E-2</v>
      </c>
      <c r="U668" s="50">
        <f t="shared" si="638"/>
        <v>4.624302558461979E-2</v>
      </c>
      <c r="V668" s="50">
        <f t="shared" si="638"/>
        <v>4.8247238962955179E-2</v>
      </c>
      <c r="W668" s="50">
        <f t="shared" si="638"/>
        <v>5.7096885328092907E-2</v>
      </c>
      <c r="X668" s="50">
        <f t="shared" si="638"/>
        <v>6.1739938045350239E-2</v>
      </c>
      <c r="Y668" s="50">
        <f t="shared" si="638"/>
        <v>5.7231881517227232E-2</v>
      </c>
      <c r="Z668" s="50">
        <f t="shared" si="638"/>
        <v>5.0129255438435008E-2</v>
      </c>
      <c r="AA668" s="50">
        <f t="shared" si="638"/>
        <v>4.1010488221716553E-2</v>
      </c>
      <c r="AB668" s="50">
        <f t="shared" si="638"/>
        <v>3.34430625326523E-2</v>
      </c>
      <c r="AC668" s="8">
        <f>+SUM(E668:AB668)*D668</f>
        <v>21.000000000000004</v>
      </c>
    </row>
    <row r="669" spans="2:29" x14ac:dyDescent="0.25">
      <c r="B669" s="16"/>
      <c r="C669" s="8" t="s">
        <v>46</v>
      </c>
      <c r="D669" s="8">
        <v>5</v>
      </c>
      <c r="E669" s="50">
        <f t="shared" ref="E669:AB669" si="639">+E609</f>
        <v>3.0659473205105158E-2</v>
      </c>
      <c r="F669" s="50">
        <f t="shared" si="639"/>
        <v>2.8600001140869122E-2</v>
      </c>
      <c r="G669" s="50">
        <f t="shared" si="639"/>
        <v>2.7683858575034276E-2</v>
      </c>
      <c r="H669" s="50">
        <f t="shared" si="639"/>
        <v>2.7537802139610414E-2</v>
      </c>
      <c r="I669" s="50">
        <f t="shared" si="639"/>
        <v>2.8782539770184416E-2</v>
      </c>
      <c r="J669" s="50">
        <f t="shared" si="639"/>
        <v>3.2241585579716119E-2</v>
      </c>
      <c r="K669" s="50">
        <f t="shared" si="639"/>
        <v>3.645312931015221E-2</v>
      </c>
      <c r="L669" s="50">
        <f t="shared" si="639"/>
        <v>3.9012639181609042E-2</v>
      </c>
      <c r="M669" s="50">
        <f t="shared" si="639"/>
        <v>4.1549207589560662E-2</v>
      </c>
      <c r="N669" s="50">
        <f t="shared" si="639"/>
        <v>4.3042516751632572E-2</v>
      </c>
      <c r="O669" s="50">
        <f t="shared" si="639"/>
        <v>4.4973693586955334E-2</v>
      </c>
      <c r="P669" s="50">
        <f t="shared" si="639"/>
        <v>4.6808021710202923E-2</v>
      </c>
      <c r="Q669" s="50">
        <f t="shared" si="639"/>
        <v>4.6383383047344962E-2</v>
      </c>
      <c r="R669" s="50">
        <f t="shared" si="639"/>
        <v>4.4751654806610461E-2</v>
      </c>
      <c r="S669" s="50">
        <f t="shared" si="639"/>
        <v>4.4013077558728637E-2</v>
      </c>
      <c r="T669" s="50">
        <f t="shared" si="639"/>
        <v>4.428856091631931E-2</v>
      </c>
      <c r="U669" s="50">
        <f t="shared" si="639"/>
        <v>4.49735778579251E-2</v>
      </c>
      <c r="V669" s="50">
        <f t="shared" si="639"/>
        <v>4.6933206789217301E-2</v>
      </c>
      <c r="W669" s="50">
        <f t="shared" si="639"/>
        <v>5.6210586428141023E-2</v>
      </c>
      <c r="X669" s="50">
        <f t="shared" si="639"/>
        <v>6.1205656691958259E-2</v>
      </c>
      <c r="Y669" s="50">
        <f t="shared" si="639"/>
        <v>5.7018442088769522E-2</v>
      </c>
      <c r="Z669" s="50">
        <f t="shared" si="639"/>
        <v>4.9896672365740725E-2</v>
      </c>
      <c r="AA669" s="50">
        <f t="shared" si="639"/>
        <v>4.1622868086918119E-2</v>
      </c>
      <c r="AB669" s="50">
        <f t="shared" si="639"/>
        <v>3.5357844821693719E-2</v>
      </c>
      <c r="AC669" s="8">
        <f t="shared" ref="AC669:AC671" si="640">+SUM(E669:AB669)*D669</f>
        <v>4.9999999999999964</v>
      </c>
    </row>
    <row r="670" spans="2:29" x14ac:dyDescent="0.25">
      <c r="B670" s="16"/>
      <c r="C670" s="8" t="s">
        <v>47</v>
      </c>
      <c r="D670" s="8">
        <v>3</v>
      </c>
      <c r="E670" s="50">
        <f t="shared" ref="E670:AB670" si="641">+E610</f>
        <v>3.3281514565353124E-2</v>
      </c>
      <c r="F670" s="50">
        <f t="shared" si="641"/>
        <v>3.1140043873712407E-2</v>
      </c>
      <c r="G670" s="50">
        <f t="shared" si="641"/>
        <v>2.984335106750436E-2</v>
      </c>
      <c r="H670" s="50">
        <f t="shared" si="641"/>
        <v>2.9286927979133532E-2</v>
      </c>
      <c r="I670" s="50">
        <f t="shared" si="641"/>
        <v>2.9138028999542646E-2</v>
      </c>
      <c r="J670" s="50">
        <f t="shared" si="641"/>
        <v>3.0942883559119717E-2</v>
      </c>
      <c r="K670" s="50">
        <f t="shared" si="641"/>
        <v>3.4432484834348992E-2</v>
      </c>
      <c r="L670" s="50">
        <f t="shared" si="641"/>
        <v>3.8305304424032266E-2</v>
      </c>
      <c r="M670" s="50">
        <f t="shared" si="641"/>
        <v>4.1103790742913066E-2</v>
      </c>
      <c r="N670" s="50">
        <f t="shared" si="641"/>
        <v>4.2608444243851212E-2</v>
      </c>
      <c r="O670" s="50">
        <f t="shared" si="641"/>
        <v>4.3914681848814308E-2</v>
      </c>
      <c r="P670" s="50">
        <f t="shared" si="641"/>
        <v>4.5729867165388009E-2</v>
      </c>
      <c r="Q670" s="50">
        <f t="shared" si="641"/>
        <v>4.5741487779353565E-2</v>
      </c>
      <c r="R670" s="50">
        <f t="shared" si="641"/>
        <v>4.4277060725657284E-2</v>
      </c>
      <c r="S670" s="50">
        <f t="shared" si="641"/>
        <v>4.3144199391556254E-2</v>
      </c>
      <c r="T670" s="50">
        <f t="shared" si="641"/>
        <v>4.3279567369281124E-2</v>
      </c>
      <c r="U670" s="50">
        <f t="shared" si="641"/>
        <v>4.4109954506885138E-2</v>
      </c>
      <c r="V670" s="50">
        <f t="shared" si="641"/>
        <v>4.6298728840315946E-2</v>
      </c>
      <c r="W670" s="50">
        <f t="shared" si="641"/>
        <v>5.6176649878816001E-2</v>
      </c>
      <c r="X670" s="50">
        <f t="shared" si="641"/>
        <v>6.2194705000087863E-2</v>
      </c>
      <c r="Y670" s="50">
        <f t="shared" si="641"/>
        <v>5.7928891294023718E-2</v>
      </c>
      <c r="Z670" s="50">
        <f t="shared" si="641"/>
        <v>5.019499221712586E-2</v>
      </c>
      <c r="AA670" s="50">
        <f t="shared" si="641"/>
        <v>4.1853093029906328E-2</v>
      </c>
      <c r="AB670" s="50">
        <f t="shared" si="641"/>
        <v>3.507334666327714E-2</v>
      </c>
      <c r="AC670" s="8">
        <f t="shared" si="640"/>
        <v>2.9999999999999991</v>
      </c>
    </row>
    <row r="671" spans="2:29" x14ac:dyDescent="0.25">
      <c r="B671" s="16"/>
      <c r="C671" s="8" t="s">
        <v>48</v>
      </c>
      <c r="D671" s="8">
        <v>2</v>
      </c>
      <c r="E671" s="50">
        <f t="shared" ref="E671:AB671" si="642">+E611</f>
        <v>3.367503361886829E-2</v>
      </c>
      <c r="F671" s="50">
        <f t="shared" si="642"/>
        <v>3.1245692535415936E-2</v>
      </c>
      <c r="G671" s="50">
        <f t="shared" si="642"/>
        <v>2.9861746203171599E-2</v>
      </c>
      <c r="H671" s="50">
        <f t="shared" si="642"/>
        <v>2.9235019370742008E-2</v>
      </c>
      <c r="I671" s="50">
        <f t="shared" si="642"/>
        <v>3.0186379118294998E-2</v>
      </c>
      <c r="J671" s="50">
        <f t="shared" si="642"/>
        <v>3.3123682717801174E-2</v>
      </c>
      <c r="K671" s="50">
        <f t="shared" si="642"/>
        <v>3.5563630818173868E-2</v>
      </c>
      <c r="L671" s="50">
        <f t="shared" si="642"/>
        <v>3.7375437025807548E-2</v>
      </c>
      <c r="M671" s="50">
        <f t="shared" si="642"/>
        <v>3.9557895894381336E-2</v>
      </c>
      <c r="N671" s="50">
        <f t="shared" si="642"/>
        <v>4.1330002492198488E-2</v>
      </c>
      <c r="O671" s="50">
        <f t="shared" si="642"/>
        <v>4.3273465010057272E-2</v>
      </c>
      <c r="P671" s="50">
        <f t="shared" si="642"/>
        <v>4.5278417057592932E-2</v>
      </c>
      <c r="Q671" s="50">
        <f t="shared" si="642"/>
        <v>4.5765189585786785E-2</v>
      </c>
      <c r="R671" s="50">
        <f t="shared" si="642"/>
        <v>4.421428774797561E-2</v>
      </c>
      <c r="S671" s="50">
        <f t="shared" si="642"/>
        <v>4.3245429527174986E-2</v>
      </c>
      <c r="T671" s="50">
        <f t="shared" si="642"/>
        <v>4.3554999005074702E-2</v>
      </c>
      <c r="U671" s="50">
        <f t="shared" si="642"/>
        <v>4.4435510161992771E-2</v>
      </c>
      <c r="V671" s="50">
        <f t="shared" si="642"/>
        <v>4.717219114348542E-2</v>
      </c>
      <c r="W671" s="50">
        <f t="shared" si="642"/>
        <v>5.6899741232983039E-2</v>
      </c>
      <c r="X671" s="50">
        <f t="shared" si="642"/>
        <v>6.1986738769463187E-2</v>
      </c>
      <c r="Y671" s="50">
        <f t="shared" si="642"/>
        <v>5.7208700429979269E-2</v>
      </c>
      <c r="Z671" s="50">
        <f t="shared" si="642"/>
        <v>4.9339560702577757E-2</v>
      </c>
      <c r="AA671" s="50">
        <f t="shared" si="642"/>
        <v>4.1368944501432053E-2</v>
      </c>
      <c r="AB671" s="50">
        <f t="shared" si="642"/>
        <v>3.5102305329568817E-2</v>
      </c>
      <c r="AC671" s="8">
        <f t="shared" si="640"/>
        <v>1.9999999999999996</v>
      </c>
    </row>
    <row r="672" spans="2:29" x14ac:dyDescent="0.25">
      <c r="B672" s="12"/>
      <c r="C672" s="12" t="s">
        <v>15</v>
      </c>
      <c r="D672" s="12">
        <f>+SUM(D668:D671)</f>
        <v>31</v>
      </c>
      <c r="E672" s="19">
        <f>+SUMPRODUCT(E668:E671,$D668:$D671)</f>
        <v>0.93707837658092796</v>
      </c>
      <c r="F672" s="19">
        <f>+SUMPRODUCT(F668:F671,$D668:$D671)</f>
        <v>0.88045843937313861</v>
      </c>
      <c r="G672" s="19">
        <f t="shared" ref="G672:AB672" si="643">+SUMPRODUCT(G668:G671,$D668:$D671)</f>
        <v>0.85016122783565473</v>
      </c>
      <c r="H672" s="19">
        <f t="shared" si="643"/>
        <v>0.84654661012467425</v>
      </c>
      <c r="I672" s="19">
        <f t="shared" si="643"/>
        <v>0.9035508228138811</v>
      </c>
      <c r="J672" s="19">
        <f t="shared" si="643"/>
        <v>1.045633265002571</v>
      </c>
      <c r="K672" s="19">
        <f t="shared" si="643"/>
        <v>1.1712601029889942</v>
      </c>
      <c r="L672" s="19">
        <f t="shared" si="643"/>
        <v>1.2158818094943316</v>
      </c>
      <c r="M672" s="19">
        <f t="shared" si="643"/>
        <v>1.2702815056727144</v>
      </c>
      <c r="N672" s="19">
        <f t="shared" si="643"/>
        <v>1.3112032424162539</v>
      </c>
      <c r="O672" s="19">
        <f t="shared" si="643"/>
        <v>1.3703173172336316</v>
      </c>
      <c r="P672" s="19">
        <f t="shared" si="643"/>
        <v>1.4339776899582157</v>
      </c>
      <c r="Q672" s="19">
        <f t="shared" si="643"/>
        <v>1.4147411528885534</v>
      </c>
      <c r="R672" s="19">
        <f t="shared" si="643"/>
        <v>1.3664923302762435</v>
      </c>
      <c r="S672" s="19">
        <f t="shared" si="643"/>
        <v>1.3624774841401073</v>
      </c>
      <c r="T672" s="19">
        <f t="shared" si="643"/>
        <v>1.3873485904619756</v>
      </c>
      <c r="U672" s="19">
        <f t="shared" si="643"/>
        <v>1.4171723104112819</v>
      </c>
      <c r="V672" s="19">
        <f t="shared" si="643"/>
        <v>1.4810986209760642</v>
      </c>
      <c r="W672" s="19">
        <f t="shared" si="643"/>
        <v>1.7624169561330703</v>
      </c>
      <c r="X672" s="19">
        <f t="shared" si="643"/>
        <v>1.9131245749513361</v>
      </c>
      <c r="Y672" s="19">
        <f t="shared" si="643"/>
        <v>1.7751657970476491</v>
      </c>
      <c r="Z672" s="19">
        <f t="shared" si="643"/>
        <v>1.5514618240923719</v>
      </c>
      <c r="AA672" s="19">
        <f t="shared" si="643"/>
        <v>1.2776317611832213</v>
      </c>
      <c r="AB672" s="19">
        <f t="shared" si="643"/>
        <v>1.054518187943136</v>
      </c>
      <c r="AC672" s="12">
        <f>+SUM(E672:AB672)</f>
        <v>30.999999999999996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599-B3F2-4C8C-A5B5-834ACCF46F25}">
  <dimension ref="B2:N128"/>
  <sheetViews>
    <sheetView showGridLines="0" workbookViewId="0">
      <selection activeCell="B22" sqref="B22:B33"/>
    </sheetView>
  </sheetViews>
  <sheetFormatPr baseColWidth="10" defaultRowHeight="15" x14ac:dyDescent="0.2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 x14ac:dyDescent="0.25">
      <c r="B2" s="56" t="s">
        <v>3</v>
      </c>
      <c r="C2" s="4"/>
      <c r="D2" s="4" t="str">
        <f>+Basis!D3</f>
        <v>CP-CEOC-2025-001</v>
      </c>
      <c r="E2" s="4"/>
      <c r="F2" s="5"/>
    </row>
    <row r="3" spans="2:12" x14ac:dyDescent="0.25">
      <c r="B3" s="11" t="s">
        <v>4</v>
      </c>
      <c r="C3" s="6"/>
      <c r="D3" s="51" t="s">
        <v>55</v>
      </c>
      <c r="E3" s="6"/>
      <c r="F3" s="52"/>
    </row>
    <row r="5" spans="2:12" x14ac:dyDescent="0.25">
      <c r="B5" s="56" t="s">
        <v>0</v>
      </c>
      <c r="C5" s="4"/>
      <c r="D5" s="4" t="str">
        <f>+Basis!D4</f>
        <v>kWh</v>
      </c>
      <c r="E5" s="4"/>
      <c r="F5" s="5"/>
    </row>
    <row r="6" spans="2:12" x14ac:dyDescent="0.25">
      <c r="B6" s="9" t="s">
        <v>1</v>
      </c>
      <c r="D6" t="str">
        <f>+Basis!D5</f>
        <v>PLC - Pague Lo Contratado</v>
      </c>
      <c r="F6" s="13"/>
    </row>
    <row r="7" spans="2:12" x14ac:dyDescent="0.25">
      <c r="B7" s="11" t="s">
        <v>2</v>
      </c>
      <c r="C7" s="6"/>
      <c r="D7" s="6"/>
      <c r="E7" s="6"/>
      <c r="F7" s="52"/>
    </row>
    <row r="9" spans="2:12" ht="45" x14ac:dyDescent="0.2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25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25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25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25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25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25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25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25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25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25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25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25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x14ac:dyDescent="0.25">
      <c r="B22" s="57">
        <f t="shared" si="1"/>
        <v>46023</v>
      </c>
      <c r="C22" s="58">
        <v>1000000</v>
      </c>
      <c r="D22" s="59">
        <f t="shared" si="2"/>
        <v>1</v>
      </c>
      <c r="E22" s="58">
        <f t="shared" si="0"/>
        <v>1000000</v>
      </c>
      <c r="F22" s="82"/>
      <c r="I22" s="92"/>
      <c r="J22" s="49"/>
      <c r="K22" s="87"/>
      <c r="M22" s="3"/>
      <c r="N22" s="86"/>
    </row>
    <row r="23" spans="2:14" x14ac:dyDescent="0.25">
      <c r="B23" s="61">
        <f t="shared" si="1"/>
        <v>46054</v>
      </c>
      <c r="C23" s="62">
        <v>1000000</v>
      </c>
      <c r="D23" s="63">
        <f t="shared" si="2"/>
        <v>1</v>
      </c>
      <c r="E23" s="62">
        <f t="shared" si="0"/>
        <v>1000000</v>
      </c>
      <c r="F23" s="83"/>
      <c r="I23" s="92"/>
      <c r="J23" s="49"/>
    </row>
    <row r="24" spans="2:14" x14ac:dyDescent="0.25">
      <c r="B24" s="61">
        <f t="shared" si="1"/>
        <v>46082</v>
      </c>
      <c r="C24" s="62">
        <v>1000000</v>
      </c>
      <c r="D24" s="63">
        <f t="shared" si="2"/>
        <v>1</v>
      </c>
      <c r="E24" s="62">
        <f t="shared" si="0"/>
        <v>1000000</v>
      </c>
      <c r="F24" s="83"/>
      <c r="I24" s="92"/>
      <c r="J24" s="49"/>
    </row>
    <row r="25" spans="2:14" x14ac:dyDescent="0.25">
      <c r="B25" s="61">
        <f t="shared" si="1"/>
        <v>46113</v>
      </c>
      <c r="C25" s="62">
        <v>1000000</v>
      </c>
      <c r="D25" s="63">
        <f t="shared" si="2"/>
        <v>1</v>
      </c>
      <c r="E25" s="62">
        <f t="shared" si="0"/>
        <v>1000000</v>
      </c>
      <c r="F25" s="83"/>
      <c r="I25" s="92"/>
      <c r="J25" s="49"/>
    </row>
    <row r="26" spans="2:14" x14ac:dyDescent="0.25">
      <c r="B26" s="61">
        <f t="shared" si="1"/>
        <v>46143</v>
      </c>
      <c r="C26" s="62">
        <v>1000000</v>
      </c>
      <c r="D26" s="63">
        <f t="shared" si="2"/>
        <v>1</v>
      </c>
      <c r="E26" s="62">
        <f t="shared" si="0"/>
        <v>1000000</v>
      </c>
      <c r="F26" s="83"/>
      <c r="H26" s="93"/>
      <c r="I26" s="92"/>
      <c r="J26" s="49"/>
      <c r="L26" s="65"/>
    </row>
    <row r="27" spans="2:14" x14ac:dyDescent="0.25">
      <c r="B27" s="61">
        <f t="shared" si="1"/>
        <v>46174</v>
      </c>
      <c r="C27" s="62">
        <v>2080480</v>
      </c>
      <c r="D27" s="63">
        <f t="shared" si="2"/>
        <v>1</v>
      </c>
      <c r="E27" s="62">
        <f t="shared" si="0"/>
        <v>2080480</v>
      </c>
      <c r="F27" s="83"/>
      <c r="H27" s="93"/>
      <c r="I27" s="92"/>
      <c r="J27" s="49"/>
      <c r="L27" s="65"/>
    </row>
    <row r="28" spans="2:14" x14ac:dyDescent="0.25">
      <c r="B28" s="61">
        <f t="shared" si="1"/>
        <v>46204</v>
      </c>
      <c r="C28" s="62">
        <v>3039264</v>
      </c>
      <c r="D28" s="63">
        <f t="shared" si="2"/>
        <v>1</v>
      </c>
      <c r="E28" s="62">
        <f t="shared" si="0"/>
        <v>3039264</v>
      </c>
      <c r="F28" s="83"/>
      <c r="H28" s="93"/>
      <c r="I28" s="92"/>
      <c r="J28" s="49"/>
      <c r="L28" s="65"/>
    </row>
    <row r="29" spans="2:14" x14ac:dyDescent="0.25">
      <c r="B29" s="61">
        <f t="shared" si="1"/>
        <v>46235</v>
      </c>
      <c r="C29" s="62">
        <v>1162566.959999999</v>
      </c>
      <c r="D29" s="63">
        <f t="shared" si="2"/>
        <v>1</v>
      </c>
      <c r="E29" s="62">
        <f t="shared" si="0"/>
        <v>1162566.959999999</v>
      </c>
      <c r="F29" s="83"/>
      <c r="H29" s="93"/>
      <c r="I29" s="92"/>
      <c r="J29" s="49"/>
      <c r="L29" s="65"/>
    </row>
    <row r="30" spans="2:14" x14ac:dyDescent="0.25">
      <c r="B30" s="61">
        <f t="shared" si="1"/>
        <v>46266</v>
      </c>
      <c r="C30" s="62">
        <v>0</v>
      </c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x14ac:dyDescent="0.25">
      <c r="B31" s="61">
        <f t="shared" si="1"/>
        <v>46296</v>
      </c>
      <c r="C31" s="62">
        <v>0</v>
      </c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x14ac:dyDescent="0.25">
      <c r="B32" s="61">
        <f t="shared" si="1"/>
        <v>46327</v>
      </c>
      <c r="C32" s="62">
        <v>0</v>
      </c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x14ac:dyDescent="0.25">
      <c r="B33" s="70">
        <f t="shared" si="1"/>
        <v>46357</v>
      </c>
      <c r="C33" s="71">
        <v>0</v>
      </c>
      <c r="D33" s="72">
        <f t="shared" si="2"/>
        <v>1</v>
      </c>
      <c r="E33" s="71">
        <f t="shared" si="0"/>
        <v>0</v>
      </c>
      <c r="F33" s="84"/>
      <c r="H33" s="65">
        <f>+SUM(E22:E33)-'Cant. P01'!AF128</f>
        <v>0</v>
      </c>
      <c r="I33" s="65">
        <f t="shared" si="3"/>
        <v>0</v>
      </c>
    </row>
    <row r="34" spans="2:11" hidden="1" x14ac:dyDescent="0.25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25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25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25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25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25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25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25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25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25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25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25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P01'!AF188</f>
        <v>0</v>
      </c>
      <c r="I45" s="65">
        <f t="shared" si="3"/>
        <v>0</v>
      </c>
    </row>
    <row r="46" spans="2:11" hidden="1" x14ac:dyDescent="0.25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25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25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25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25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25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25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25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25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25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25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25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P01'!AF248</f>
        <v>0</v>
      </c>
      <c r="I57" s="65">
        <f t="shared" si="4"/>
        <v>0</v>
      </c>
    </row>
    <row r="58" spans="2:11" hidden="1" x14ac:dyDescent="0.25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25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25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25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25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25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25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25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25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25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25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25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P01'!AF308</f>
        <v>0</v>
      </c>
      <c r="I69" s="65">
        <f t="shared" si="4"/>
        <v>0</v>
      </c>
    </row>
    <row r="70" spans="2:11" hidden="1" x14ac:dyDescent="0.25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25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25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25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25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25">
      <c r="B75" s="61">
        <f t="shared" si="1"/>
        <v>47635</v>
      </c>
      <c r="C75" s="62"/>
      <c r="D75" s="63">
        <f t="shared" si="2"/>
        <v>1</v>
      </c>
      <c r="E75" s="62">
        <f t="shared" ref="E75:E81" si="5">+C75*D75</f>
        <v>0</v>
      </c>
      <c r="F75" s="64"/>
      <c r="I75" s="65">
        <f t="shared" si="4"/>
        <v>0</v>
      </c>
    </row>
    <row r="76" spans="2:11" hidden="1" x14ac:dyDescent="0.25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25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25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25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25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25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P01'!AF368</f>
        <v>0</v>
      </c>
      <c r="I81" s="65">
        <f t="shared" si="4"/>
        <v>0</v>
      </c>
    </row>
    <row r="82" spans="2:11" hidden="1" x14ac:dyDescent="0.25">
      <c r="B82" s="57">
        <f t="shared" si="6"/>
        <v>47849</v>
      </c>
      <c r="C82" s="58"/>
      <c r="D82" s="59">
        <f t="shared" si="7"/>
        <v>1</v>
      </c>
      <c r="E82" s="58">
        <f t="shared" ref="E82:E116" si="8">+C82*D82</f>
        <v>0</v>
      </c>
      <c r="F82" s="60"/>
      <c r="I82" s="65">
        <f t="shared" si="4"/>
        <v>0</v>
      </c>
      <c r="K82" s="87"/>
    </row>
    <row r="83" spans="2:11" hidden="1" x14ac:dyDescent="0.25">
      <c r="B83" s="61">
        <f t="shared" si="6"/>
        <v>47880</v>
      </c>
      <c r="C83" s="62"/>
      <c r="D83" s="63">
        <f t="shared" si="7"/>
        <v>1</v>
      </c>
      <c r="E83" s="62">
        <f t="shared" si="8"/>
        <v>0</v>
      </c>
      <c r="F83" s="64"/>
      <c r="I83" s="65">
        <f t="shared" si="4"/>
        <v>0</v>
      </c>
    </row>
    <row r="84" spans="2:11" hidden="1" x14ac:dyDescent="0.25">
      <c r="B84" s="61">
        <f t="shared" si="6"/>
        <v>47908</v>
      </c>
      <c r="C84" s="62"/>
      <c r="D84" s="63">
        <f t="shared" si="7"/>
        <v>1</v>
      </c>
      <c r="E84" s="62">
        <f t="shared" si="8"/>
        <v>0</v>
      </c>
      <c r="F84" s="64"/>
      <c r="I84" s="65">
        <f t="shared" si="4"/>
        <v>0</v>
      </c>
    </row>
    <row r="85" spans="2:11" hidden="1" x14ac:dyDescent="0.25">
      <c r="B85" s="61">
        <f t="shared" si="6"/>
        <v>47939</v>
      </c>
      <c r="C85" s="62"/>
      <c r="D85" s="63">
        <f t="shared" si="7"/>
        <v>1</v>
      </c>
      <c r="E85" s="62">
        <f t="shared" si="8"/>
        <v>0</v>
      </c>
      <c r="F85" s="64"/>
      <c r="I85" s="65">
        <f t="shared" si="4"/>
        <v>0</v>
      </c>
    </row>
    <row r="86" spans="2:11" hidden="1" x14ac:dyDescent="0.25">
      <c r="B86" s="61">
        <f t="shared" si="6"/>
        <v>47969</v>
      </c>
      <c r="C86" s="62"/>
      <c r="D86" s="63">
        <f t="shared" si="7"/>
        <v>1</v>
      </c>
      <c r="E86" s="62">
        <f t="shared" si="8"/>
        <v>0</v>
      </c>
      <c r="F86" s="64"/>
      <c r="I86" s="65">
        <f t="shared" si="4"/>
        <v>0</v>
      </c>
    </row>
    <row r="87" spans="2:11" hidden="1" x14ac:dyDescent="0.25">
      <c r="B87" s="61">
        <f t="shared" si="6"/>
        <v>48000</v>
      </c>
      <c r="C87" s="62"/>
      <c r="D87" s="63">
        <f t="shared" si="7"/>
        <v>1</v>
      </c>
      <c r="E87" s="62">
        <f t="shared" si="8"/>
        <v>0</v>
      </c>
      <c r="F87" s="64"/>
      <c r="I87" s="65">
        <f t="shared" si="4"/>
        <v>0</v>
      </c>
    </row>
    <row r="88" spans="2:11" hidden="1" x14ac:dyDescent="0.25">
      <c r="B88" s="61">
        <f t="shared" si="6"/>
        <v>48030</v>
      </c>
      <c r="C88" s="62"/>
      <c r="D88" s="63">
        <f t="shared" si="7"/>
        <v>1</v>
      </c>
      <c r="E88" s="62">
        <f t="shared" si="8"/>
        <v>0</v>
      </c>
      <c r="F88" s="64"/>
      <c r="I88" s="65">
        <f t="shared" si="4"/>
        <v>0</v>
      </c>
    </row>
    <row r="89" spans="2:11" hidden="1" x14ac:dyDescent="0.25">
      <c r="B89" s="61">
        <f t="shared" si="6"/>
        <v>48061</v>
      </c>
      <c r="C89" s="62"/>
      <c r="D89" s="63">
        <f t="shared" si="7"/>
        <v>1</v>
      </c>
      <c r="E89" s="62">
        <f t="shared" si="8"/>
        <v>0</v>
      </c>
      <c r="F89" s="64"/>
      <c r="I89" s="65">
        <f t="shared" si="4"/>
        <v>0</v>
      </c>
    </row>
    <row r="90" spans="2:11" hidden="1" x14ac:dyDescent="0.25">
      <c r="B90" s="61">
        <f t="shared" si="6"/>
        <v>48092</v>
      </c>
      <c r="C90" s="62"/>
      <c r="D90" s="63">
        <f t="shared" si="7"/>
        <v>1</v>
      </c>
      <c r="E90" s="62">
        <f t="shared" si="8"/>
        <v>0</v>
      </c>
      <c r="F90" s="64"/>
      <c r="I90" s="65">
        <f t="shared" si="4"/>
        <v>0</v>
      </c>
    </row>
    <row r="91" spans="2:11" hidden="1" x14ac:dyDescent="0.25">
      <c r="B91" s="61">
        <f t="shared" si="6"/>
        <v>48122</v>
      </c>
      <c r="C91" s="62"/>
      <c r="D91" s="63">
        <f t="shared" si="7"/>
        <v>1</v>
      </c>
      <c r="E91" s="62">
        <f t="shared" si="8"/>
        <v>0</v>
      </c>
      <c r="F91" s="64"/>
      <c r="I91" s="65">
        <f t="shared" si="4"/>
        <v>0</v>
      </c>
    </row>
    <row r="92" spans="2:11" hidden="1" x14ac:dyDescent="0.25">
      <c r="B92" s="61">
        <f t="shared" si="6"/>
        <v>48153</v>
      </c>
      <c r="C92" s="62"/>
      <c r="D92" s="63">
        <f t="shared" si="7"/>
        <v>1</v>
      </c>
      <c r="E92" s="62">
        <f t="shared" si="8"/>
        <v>0</v>
      </c>
      <c r="F92" s="64"/>
      <c r="I92" s="65">
        <f t="shared" si="4"/>
        <v>0</v>
      </c>
    </row>
    <row r="93" spans="2:11" hidden="1" x14ac:dyDescent="0.25">
      <c r="B93" s="70">
        <f t="shared" si="6"/>
        <v>48183</v>
      </c>
      <c r="C93" s="71"/>
      <c r="D93" s="72">
        <f t="shared" si="7"/>
        <v>1</v>
      </c>
      <c r="E93" s="71">
        <f t="shared" si="8"/>
        <v>0</v>
      </c>
      <c r="F93" s="79"/>
      <c r="H93" s="65">
        <f>+SUM(E82:E93)-'Cant. P01'!AF428</f>
        <v>0</v>
      </c>
      <c r="I93" s="65">
        <f t="shared" si="4"/>
        <v>0</v>
      </c>
    </row>
    <row r="94" spans="2:11" hidden="1" x14ac:dyDescent="0.25">
      <c r="B94" s="67">
        <f t="shared" si="6"/>
        <v>48214</v>
      </c>
      <c r="C94" s="68"/>
      <c r="D94" s="69">
        <f t="shared" si="7"/>
        <v>1</v>
      </c>
      <c r="E94" s="68">
        <f t="shared" si="8"/>
        <v>0</v>
      </c>
      <c r="F94" s="75"/>
      <c r="I94" s="65">
        <f t="shared" si="4"/>
        <v>0</v>
      </c>
      <c r="K94" s="87"/>
    </row>
    <row r="95" spans="2:11" hidden="1" x14ac:dyDescent="0.25">
      <c r="B95" s="61">
        <f t="shared" si="6"/>
        <v>48245</v>
      </c>
      <c r="C95" s="62"/>
      <c r="D95" s="63">
        <f t="shared" si="7"/>
        <v>1</v>
      </c>
      <c r="E95" s="62">
        <f t="shared" si="8"/>
        <v>0</v>
      </c>
      <c r="F95" s="64"/>
      <c r="I95" s="65">
        <f t="shared" si="4"/>
        <v>0</v>
      </c>
    </row>
    <row r="96" spans="2:11" hidden="1" x14ac:dyDescent="0.25">
      <c r="B96" s="61">
        <f t="shared" si="6"/>
        <v>48274</v>
      </c>
      <c r="C96" s="62"/>
      <c r="D96" s="63">
        <f t="shared" si="7"/>
        <v>1</v>
      </c>
      <c r="E96" s="62">
        <f t="shared" si="8"/>
        <v>0</v>
      </c>
      <c r="F96" s="64"/>
      <c r="I96" s="65">
        <f t="shared" si="4"/>
        <v>0</v>
      </c>
    </row>
    <row r="97" spans="2:11" hidden="1" x14ac:dyDescent="0.25">
      <c r="B97" s="61">
        <f t="shared" si="6"/>
        <v>48305</v>
      </c>
      <c r="C97" s="62"/>
      <c r="D97" s="63">
        <f t="shared" si="7"/>
        <v>1</v>
      </c>
      <c r="E97" s="62">
        <f t="shared" si="8"/>
        <v>0</v>
      </c>
      <c r="F97" s="64"/>
      <c r="I97" s="65">
        <f t="shared" si="4"/>
        <v>0</v>
      </c>
    </row>
    <row r="98" spans="2:11" hidden="1" x14ac:dyDescent="0.25">
      <c r="B98" s="61">
        <f t="shared" si="6"/>
        <v>48335</v>
      </c>
      <c r="C98" s="62"/>
      <c r="D98" s="63">
        <f t="shared" si="7"/>
        <v>1</v>
      </c>
      <c r="E98" s="62">
        <f t="shared" si="8"/>
        <v>0</v>
      </c>
      <c r="F98" s="64"/>
      <c r="I98" s="65">
        <f t="shared" si="4"/>
        <v>0</v>
      </c>
    </row>
    <row r="99" spans="2:11" hidden="1" x14ac:dyDescent="0.25">
      <c r="B99" s="61">
        <f t="shared" si="6"/>
        <v>48366</v>
      </c>
      <c r="C99" s="62"/>
      <c r="D99" s="63">
        <f t="shared" si="7"/>
        <v>1</v>
      </c>
      <c r="E99" s="62">
        <f t="shared" si="8"/>
        <v>0</v>
      </c>
      <c r="F99" s="64"/>
      <c r="I99" s="65">
        <f t="shared" si="4"/>
        <v>0</v>
      </c>
    </row>
    <row r="100" spans="2:11" hidden="1" x14ac:dyDescent="0.25">
      <c r="B100" s="61">
        <f t="shared" si="6"/>
        <v>48396</v>
      </c>
      <c r="C100" s="62"/>
      <c r="D100" s="63">
        <f t="shared" si="7"/>
        <v>1</v>
      </c>
      <c r="E100" s="62">
        <f t="shared" si="8"/>
        <v>0</v>
      </c>
      <c r="F100" s="64"/>
      <c r="I100" s="65">
        <f t="shared" si="4"/>
        <v>0</v>
      </c>
    </row>
    <row r="101" spans="2:11" hidden="1" x14ac:dyDescent="0.25">
      <c r="B101" s="61">
        <f t="shared" si="6"/>
        <v>48427</v>
      </c>
      <c r="C101" s="62"/>
      <c r="D101" s="63">
        <f t="shared" si="7"/>
        <v>1</v>
      </c>
      <c r="E101" s="62">
        <f t="shared" si="8"/>
        <v>0</v>
      </c>
      <c r="F101" s="64"/>
      <c r="I101" s="65">
        <f t="shared" si="4"/>
        <v>0</v>
      </c>
    </row>
    <row r="102" spans="2:11" hidden="1" x14ac:dyDescent="0.25">
      <c r="B102" s="61">
        <f t="shared" si="6"/>
        <v>48458</v>
      </c>
      <c r="C102" s="62"/>
      <c r="D102" s="63">
        <f t="shared" si="7"/>
        <v>1</v>
      </c>
      <c r="E102" s="62">
        <f t="shared" si="8"/>
        <v>0</v>
      </c>
      <c r="F102" s="64"/>
      <c r="I102" s="65">
        <f t="shared" si="4"/>
        <v>0</v>
      </c>
    </row>
    <row r="103" spans="2:11" hidden="1" x14ac:dyDescent="0.25">
      <c r="B103" s="61">
        <f t="shared" si="6"/>
        <v>48488</v>
      </c>
      <c r="C103" s="62"/>
      <c r="D103" s="63">
        <f t="shared" si="7"/>
        <v>1</v>
      </c>
      <c r="E103" s="62">
        <f t="shared" si="8"/>
        <v>0</v>
      </c>
      <c r="F103" s="64"/>
      <c r="I103" s="65">
        <f t="shared" si="4"/>
        <v>0</v>
      </c>
    </row>
    <row r="104" spans="2:11" hidden="1" x14ac:dyDescent="0.25">
      <c r="B104" s="61">
        <f t="shared" si="6"/>
        <v>48519</v>
      </c>
      <c r="C104" s="62"/>
      <c r="D104" s="63">
        <f t="shared" si="7"/>
        <v>1</v>
      </c>
      <c r="E104" s="62">
        <f t="shared" si="8"/>
        <v>0</v>
      </c>
      <c r="F104" s="64"/>
      <c r="I104" s="65">
        <f t="shared" si="4"/>
        <v>0</v>
      </c>
    </row>
    <row r="105" spans="2:11" hidden="1" x14ac:dyDescent="0.25">
      <c r="B105" s="76">
        <f t="shared" si="6"/>
        <v>48549</v>
      </c>
      <c r="C105" s="77"/>
      <c r="D105" s="78">
        <f t="shared" si="7"/>
        <v>1</v>
      </c>
      <c r="E105" s="77">
        <f t="shared" si="8"/>
        <v>0</v>
      </c>
      <c r="F105" s="74"/>
      <c r="H105" s="65">
        <f>+SUM(E94:E105)-'Cant. P01'!AF488</f>
        <v>0</v>
      </c>
      <c r="I105" s="65">
        <f t="shared" si="4"/>
        <v>0</v>
      </c>
    </row>
    <row r="106" spans="2:11" hidden="1" x14ac:dyDescent="0.25">
      <c r="B106" s="57">
        <f t="shared" si="6"/>
        <v>48580</v>
      </c>
      <c r="C106" s="58"/>
      <c r="D106" s="59">
        <f t="shared" si="7"/>
        <v>1</v>
      </c>
      <c r="E106" s="58">
        <f t="shared" si="8"/>
        <v>0</v>
      </c>
      <c r="F106" s="60"/>
      <c r="I106" s="65">
        <f t="shared" si="4"/>
        <v>0</v>
      </c>
      <c r="K106" s="87"/>
    </row>
    <row r="107" spans="2:11" hidden="1" x14ac:dyDescent="0.25">
      <c r="B107" s="61">
        <f t="shared" si="6"/>
        <v>48611</v>
      </c>
      <c r="C107" s="62"/>
      <c r="D107" s="63">
        <f t="shared" si="7"/>
        <v>1</v>
      </c>
      <c r="E107" s="62">
        <f t="shared" si="8"/>
        <v>0</v>
      </c>
      <c r="F107" s="64"/>
      <c r="I107" s="65">
        <f t="shared" si="4"/>
        <v>0</v>
      </c>
    </row>
    <row r="108" spans="2:11" hidden="1" x14ac:dyDescent="0.25">
      <c r="B108" s="61">
        <f t="shared" si="6"/>
        <v>48639</v>
      </c>
      <c r="C108" s="62"/>
      <c r="D108" s="63">
        <f t="shared" si="7"/>
        <v>1</v>
      </c>
      <c r="E108" s="62">
        <f t="shared" si="8"/>
        <v>0</v>
      </c>
      <c r="F108" s="64"/>
      <c r="I108" s="65">
        <f t="shared" si="4"/>
        <v>0</v>
      </c>
    </row>
    <row r="109" spans="2:11" hidden="1" x14ac:dyDescent="0.25">
      <c r="B109" s="61">
        <f t="shared" si="6"/>
        <v>48670</v>
      </c>
      <c r="C109" s="62"/>
      <c r="D109" s="63">
        <f t="shared" si="7"/>
        <v>1</v>
      </c>
      <c r="E109" s="62">
        <f t="shared" si="8"/>
        <v>0</v>
      </c>
      <c r="F109" s="64"/>
      <c r="I109" s="65">
        <f t="shared" si="4"/>
        <v>0</v>
      </c>
    </row>
    <row r="110" spans="2:11" hidden="1" x14ac:dyDescent="0.25">
      <c r="B110" s="61">
        <f t="shared" si="6"/>
        <v>48700</v>
      </c>
      <c r="C110" s="62"/>
      <c r="D110" s="63">
        <f t="shared" si="7"/>
        <v>1</v>
      </c>
      <c r="E110" s="62">
        <f t="shared" si="8"/>
        <v>0</v>
      </c>
      <c r="F110" s="64"/>
      <c r="I110" s="65">
        <f t="shared" si="4"/>
        <v>0</v>
      </c>
    </row>
    <row r="111" spans="2:11" hidden="1" x14ac:dyDescent="0.25">
      <c r="B111" s="61">
        <f t="shared" si="6"/>
        <v>48731</v>
      </c>
      <c r="C111" s="62"/>
      <c r="D111" s="63">
        <f t="shared" si="7"/>
        <v>1</v>
      </c>
      <c r="E111" s="62">
        <f t="shared" si="8"/>
        <v>0</v>
      </c>
      <c r="F111" s="64"/>
      <c r="I111" s="65">
        <f t="shared" ref="I111:I117" si="9">+ROUND(J111,2)</f>
        <v>0</v>
      </c>
    </row>
    <row r="112" spans="2:11" hidden="1" x14ac:dyDescent="0.25">
      <c r="B112" s="61">
        <f t="shared" si="6"/>
        <v>48761</v>
      </c>
      <c r="C112" s="62"/>
      <c r="D112" s="63">
        <f t="shared" si="7"/>
        <v>1</v>
      </c>
      <c r="E112" s="62">
        <f t="shared" si="8"/>
        <v>0</v>
      </c>
      <c r="F112" s="64"/>
      <c r="I112" s="65">
        <f t="shared" si="9"/>
        <v>0</v>
      </c>
    </row>
    <row r="113" spans="2:9" hidden="1" x14ac:dyDescent="0.25">
      <c r="B113" s="61">
        <f t="shared" si="6"/>
        <v>48792</v>
      </c>
      <c r="C113" s="62"/>
      <c r="D113" s="63">
        <f t="shared" si="7"/>
        <v>1</v>
      </c>
      <c r="E113" s="62">
        <f t="shared" si="8"/>
        <v>0</v>
      </c>
      <c r="F113" s="64"/>
      <c r="I113" s="65">
        <f t="shared" si="9"/>
        <v>0</v>
      </c>
    </row>
    <row r="114" spans="2:9" hidden="1" x14ac:dyDescent="0.25">
      <c r="B114" s="61">
        <f t="shared" si="6"/>
        <v>48823</v>
      </c>
      <c r="C114" s="62"/>
      <c r="D114" s="63">
        <f t="shared" si="7"/>
        <v>1</v>
      </c>
      <c r="E114" s="62">
        <f t="shared" si="8"/>
        <v>0</v>
      </c>
      <c r="F114" s="64"/>
      <c r="I114" s="65">
        <f t="shared" si="9"/>
        <v>0</v>
      </c>
    </row>
    <row r="115" spans="2:9" hidden="1" x14ac:dyDescent="0.25">
      <c r="B115" s="61">
        <f t="shared" si="6"/>
        <v>48853</v>
      </c>
      <c r="C115" s="62"/>
      <c r="D115" s="63">
        <f t="shared" si="7"/>
        <v>1</v>
      </c>
      <c r="E115" s="62">
        <f t="shared" si="8"/>
        <v>0</v>
      </c>
      <c r="F115" s="64"/>
      <c r="I115" s="65">
        <f t="shared" si="9"/>
        <v>0</v>
      </c>
    </row>
    <row r="116" spans="2:9" hidden="1" x14ac:dyDescent="0.25">
      <c r="B116" s="61">
        <f t="shared" si="6"/>
        <v>48884</v>
      </c>
      <c r="C116" s="62"/>
      <c r="D116" s="63">
        <f t="shared" si="7"/>
        <v>1</v>
      </c>
      <c r="E116" s="62">
        <f t="shared" si="8"/>
        <v>0</v>
      </c>
      <c r="F116" s="64"/>
      <c r="I116" s="65">
        <f t="shared" si="9"/>
        <v>0</v>
      </c>
    </row>
    <row r="117" spans="2:9" hidden="1" x14ac:dyDescent="0.25">
      <c r="B117" s="70">
        <f t="shared" si="6"/>
        <v>48914</v>
      </c>
      <c r="C117" s="71"/>
      <c r="D117" s="72">
        <f t="shared" si="7"/>
        <v>1</v>
      </c>
      <c r="E117" s="71">
        <f t="shared" ref="E117" si="10">+C117*D117</f>
        <v>0</v>
      </c>
      <c r="F117" s="79"/>
      <c r="H117" s="65">
        <f>+SUM(E106:E117)-'Cant. P01'!AF548</f>
        <v>0</v>
      </c>
      <c r="I117" s="65">
        <f t="shared" si="9"/>
        <v>0</v>
      </c>
    </row>
    <row r="118" spans="2:9" x14ac:dyDescent="0.25">
      <c r="B118" s="12" t="s">
        <v>15</v>
      </c>
      <c r="C118" s="89">
        <f>SUM(C10:C29)</f>
        <v>11282310.959999999</v>
      </c>
      <c r="D118" s="90"/>
      <c r="E118" s="89">
        <f>SUM(E10:E29)</f>
        <v>11282310.959999999</v>
      </c>
      <c r="F118" s="12">
        <f>IFERROR(AVERAGE(F10:F21),0)</f>
        <v>0</v>
      </c>
      <c r="H118" s="65"/>
    </row>
    <row r="119" spans="2:9" x14ac:dyDescent="0.25">
      <c r="E119" s="88"/>
    </row>
    <row r="121" spans="2:9" x14ac:dyDescent="0.25">
      <c r="B121" t="s">
        <v>12</v>
      </c>
    </row>
    <row r="122" spans="2:9" x14ac:dyDescent="0.25">
      <c r="B122" t="s">
        <v>53</v>
      </c>
      <c r="E122" s="14">
        <f>+Basis!D6</f>
        <v>45748</v>
      </c>
    </row>
    <row r="123" spans="2:9" x14ac:dyDescent="0.25">
      <c r="B123" t="s">
        <v>13</v>
      </c>
    </row>
    <row r="127" spans="2:9" x14ac:dyDescent="0.25">
      <c r="B127" s="6"/>
      <c r="C127" s="6"/>
      <c r="D127" s="6"/>
    </row>
    <row r="128" spans="2:9" x14ac:dyDescent="0.25">
      <c r="B128" s="3" t="s">
        <v>14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2363-9975-4D7B-A9DB-FB9A78AD02EA}">
  <dimension ref="A2:AG548"/>
  <sheetViews>
    <sheetView showGridLines="0" zoomScale="60" zoomScaleNormal="60" workbookViewId="0">
      <pane xSplit="5" ySplit="8" topLeftCell="F69" activePane="bottomRight" state="frozen"/>
      <selection activeCell="F16" sqref="F16"/>
      <selection pane="topRight" activeCell="F16" sqref="F16"/>
      <selection pane="bottomLeft" activeCell="F16" sqref="F16"/>
      <selection pane="bottomRight" activeCell="F71" sqref="F71"/>
    </sheetView>
  </sheetViews>
  <sheetFormatPr baseColWidth="10" defaultRowHeight="15" x14ac:dyDescent="0.2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 x14ac:dyDescent="0.25">
      <c r="B2" s="3" t="str">
        <f>+"CUADRO DE CANTIDADES HORARIAS OFRECIDAS "&amp;'Prod- 1'!D3</f>
        <v>CUADRO DE CANTIDADES HORARIAS OFRECIDAS Producto 01 - Curva Horaria / Plana</v>
      </c>
    </row>
    <row r="3" spans="1:33" x14ac:dyDescent="0.25">
      <c r="B3" s="3" t="s">
        <v>16</v>
      </c>
    </row>
    <row r="4" spans="1:33" x14ac:dyDescent="0.25">
      <c r="B4" s="3" t="str">
        <f>+'Prod- 1'!D6</f>
        <v>PLC - Pague Lo Contratado</v>
      </c>
      <c r="F4" s="66"/>
      <c r="G4" s="66"/>
    </row>
    <row r="5" spans="1:33" x14ac:dyDescent="0.25">
      <c r="B5" s="3"/>
    </row>
    <row r="6" spans="1:33" x14ac:dyDescent="0.25">
      <c r="B6" s="3" t="s">
        <v>2</v>
      </c>
      <c r="C6">
        <f>+'Prod- 1'!D7</f>
        <v>0</v>
      </c>
    </row>
    <row r="7" spans="1:33" ht="15.75" thickBot="1" x14ac:dyDescent="0.3"/>
    <row r="8" spans="1:33" ht="30.75" thickBot="1" x14ac:dyDescent="0.3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idden="1" x14ac:dyDescent="0.25">
      <c r="A9" s="1"/>
      <c r="B9" s="45">
        <f>+'Prod- 1'!B10</f>
        <v>45658</v>
      </c>
      <c r="C9" s="43">
        <f>IFERROR(VLOOKUP(B9,'Prod- 1'!$B$10:$E$81,4,0),0)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idden="1" x14ac:dyDescent="0.25">
      <c r="A10" s="1"/>
      <c r="B10" s="46">
        <f>+B9</f>
        <v>45658</v>
      </c>
      <c r="C10" s="44">
        <f>IFERROR(VLOOKUP(B10,'Prod- 1'!$B$10:$E$81,4,0),0)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idden="1" x14ac:dyDescent="0.25">
      <c r="A11" s="1"/>
      <c r="B11" s="41">
        <f t="shared" ref="B11:B12" si="0">+B10</f>
        <v>45658</v>
      </c>
      <c r="C11" s="39">
        <f>IFERROR(VLOOKUP(B11,'Prod- 1'!$B$10:$E$81,4,0),0)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idden="1" x14ac:dyDescent="0.25">
      <c r="A12" s="1"/>
      <c r="B12" s="46">
        <f t="shared" si="0"/>
        <v>45658</v>
      </c>
      <c r="C12" s="44">
        <f>IFERROR(VLOOKUP(B12,'Prod- 1'!$B$10:$E$81,4,0),0)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.75" hidden="1" thickBot="1" x14ac:dyDescent="0.3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idden="1" x14ac:dyDescent="0.25">
      <c r="B14" s="45">
        <f>+EDATE(B9,1)</f>
        <v>45689</v>
      </c>
      <c r="C14" s="43">
        <f>IFERROR(VLOOKUP(B14,'Prod- 1'!$B$10:$E$81,4,0),0)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idden="1" x14ac:dyDescent="0.25">
      <c r="B15" s="46">
        <f>+B14</f>
        <v>45689</v>
      </c>
      <c r="C15" s="44">
        <f>IFERROR(VLOOKUP(B15,'Prod- 1'!$B$10:$E$81,4,0),0)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idden="1" x14ac:dyDescent="0.25">
      <c r="B16" s="41">
        <f t="shared" ref="B16:B17" si="2">+B15</f>
        <v>45689</v>
      </c>
      <c r="C16" s="39">
        <f>IFERROR(VLOOKUP(B16,'Prod- 1'!$B$10:$E$81,4,0),0)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idden="1" x14ac:dyDescent="0.25">
      <c r="B17" s="46">
        <f t="shared" si="2"/>
        <v>45689</v>
      </c>
      <c r="C17" s="44">
        <f>IFERROR(VLOOKUP(B17,'Prod- 1'!$B$10:$E$81,4,0),0)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.75" hidden="1" thickBot="1" x14ac:dyDescent="0.3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idden="1" x14ac:dyDescent="0.25">
      <c r="B19" s="45">
        <f>+EDATE(B14,1)</f>
        <v>45717</v>
      </c>
      <c r="C19" s="43">
        <f>IFERROR(VLOOKUP(B19,'Prod- 1'!$B$10:$E$81,4,0),0)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idden="1" x14ac:dyDescent="0.25">
      <c r="B20" s="46">
        <f>+B19</f>
        <v>45717</v>
      </c>
      <c r="C20" s="44">
        <f>IFERROR(VLOOKUP(B20,'Prod- 1'!$B$10:$E$81,4,0),0)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idden="1" x14ac:dyDescent="0.25">
      <c r="B21" s="41">
        <f t="shared" ref="B21:B22" si="4">+B20</f>
        <v>45717</v>
      </c>
      <c r="C21" s="39">
        <f>IFERROR(VLOOKUP(B21,'Prod- 1'!$B$10:$E$81,4,0),0)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idden="1" x14ac:dyDescent="0.25">
      <c r="B22" s="46">
        <f t="shared" si="4"/>
        <v>45717</v>
      </c>
      <c r="C22" s="44">
        <f>IFERROR(VLOOKUP(B22,'Prod- 1'!$B$10:$E$81,4,0),0)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.75" hidden="1" thickBot="1" x14ac:dyDescent="0.3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idden="1" x14ac:dyDescent="0.25">
      <c r="B24" s="45">
        <f>+EDATE(B19,1)</f>
        <v>45748</v>
      </c>
      <c r="C24" s="43">
        <f>IFERROR(VLOOKUP(B24,'Prod- 1'!$B$10:$E$81,4,0),0)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idden="1" x14ac:dyDescent="0.25">
      <c r="B25" s="46">
        <f>+B24</f>
        <v>45748</v>
      </c>
      <c r="C25" s="44">
        <f>IFERROR(VLOOKUP(B25,'Prod- 1'!$B$10:$E$81,4,0),0)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idden="1" x14ac:dyDescent="0.25">
      <c r="B26" s="41">
        <f t="shared" ref="B26:B27" si="6">+B25</f>
        <v>45748</v>
      </c>
      <c r="C26" s="39">
        <f>IFERROR(VLOOKUP(B26,'Prod- 1'!$B$10:$E$81,4,0),0)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idden="1" x14ac:dyDescent="0.25">
      <c r="B27" s="46">
        <f t="shared" si="6"/>
        <v>45748</v>
      </c>
      <c r="C27" s="44">
        <f>IFERROR(VLOOKUP(B27,'Prod- 1'!$B$10:$E$81,4,0),0)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.75" hidden="1" thickBot="1" x14ac:dyDescent="0.3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idden="1" x14ac:dyDescent="0.25">
      <c r="B29" s="45">
        <f>+EDATE(B24,1)</f>
        <v>45778</v>
      </c>
      <c r="C29" s="43">
        <f>IFERROR(VLOOKUP(B29,'Prod- 1'!$B$10:$E$81,4,0),0)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idden="1" x14ac:dyDescent="0.25">
      <c r="B30" s="46">
        <f>+B29</f>
        <v>45778</v>
      </c>
      <c r="C30" s="44">
        <f>IFERROR(VLOOKUP(B30,'Prod- 1'!$B$10:$E$81,4,0),0)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idden="1" x14ac:dyDescent="0.25">
      <c r="B31" s="41">
        <f t="shared" ref="B31:B32" si="8">+B30</f>
        <v>45778</v>
      </c>
      <c r="C31" s="39">
        <f>IFERROR(VLOOKUP(B31,'Prod- 1'!$B$10:$E$81,4,0),0)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idden="1" x14ac:dyDescent="0.25">
      <c r="B32" s="46">
        <f t="shared" si="8"/>
        <v>45778</v>
      </c>
      <c r="C32" s="44">
        <f>IFERROR(VLOOKUP(B32,'Prod- 1'!$B$10:$E$81,4,0),0)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.75" hidden="1" thickBot="1" x14ac:dyDescent="0.3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idden="1" x14ac:dyDescent="0.25">
      <c r="B34" s="45">
        <f>+EDATE(B29,1)</f>
        <v>45809</v>
      </c>
      <c r="C34" s="43">
        <f>IFERROR(VLOOKUP(B34,'Prod- 1'!$B$10:$E$81,4,0),0)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idden="1" x14ac:dyDescent="0.25">
      <c r="B35" s="46">
        <f>+B34</f>
        <v>45809</v>
      </c>
      <c r="C35" s="44">
        <f>IFERROR(VLOOKUP(B35,'Prod- 1'!$B$10:$E$81,4,0),0)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idden="1" x14ac:dyDescent="0.25">
      <c r="B36" s="41">
        <f t="shared" ref="B36:B37" si="10">+B35</f>
        <v>45809</v>
      </c>
      <c r="C36" s="39">
        <f>IFERROR(VLOOKUP(B36,'Prod- 1'!$B$10:$E$81,4,0),0)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idden="1" x14ac:dyDescent="0.25">
      <c r="B37" s="46">
        <f t="shared" si="10"/>
        <v>45809</v>
      </c>
      <c r="C37" s="44">
        <f>IFERROR(VLOOKUP(B37,'Prod- 1'!$B$10:$E$81,4,0),0)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.75" hidden="1" thickBot="1" x14ac:dyDescent="0.3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idden="1" x14ac:dyDescent="0.25">
      <c r="B39" s="45">
        <f>+EDATE(B34,1)</f>
        <v>45839</v>
      </c>
      <c r="C39" s="43">
        <f>IFERROR(VLOOKUP(B39,'Prod- 1'!$B$10:$E$81,4,0),0)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idden="1" x14ac:dyDescent="0.25">
      <c r="B40" s="46">
        <f>+B39</f>
        <v>45839</v>
      </c>
      <c r="C40" s="44">
        <f>IFERROR(VLOOKUP(B40,'Prod- 1'!$B$10:$E$81,4,0),0)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idden="1" x14ac:dyDescent="0.25">
      <c r="B41" s="41">
        <f t="shared" ref="B41:B42" si="12">+B40</f>
        <v>45839</v>
      </c>
      <c r="C41" s="39">
        <f>IFERROR(VLOOKUP(B41,'Prod- 1'!$B$10:$E$81,4,0),0)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idden="1" x14ac:dyDescent="0.25">
      <c r="B42" s="46">
        <f t="shared" si="12"/>
        <v>45839</v>
      </c>
      <c r="C42" s="44">
        <f>IFERROR(VLOOKUP(B42,'Prod- 1'!$B$10:$E$81,4,0),0)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.75" hidden="1" thickBot="1" x14ac:dyDescent="0.3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idden="1" x14ac:dyDescent="0.25">
      <c r="B44" s="45">
        <f>+EDATE(B39,1)</f>
        <v>45870</v>
      </c>
      <c r="C44" s="43">
        <f>IFERROR(VLOOKUP(B44,'Prod- 1'!$B$10:$E$81,4,0),0)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idden="1" x14ac:dyDescent="0.25">
      <c r="B45" s="46">
        <f>+B44</f>
        <v>45870</v>
      </c>
      <c r="C45" s="44">
        <f>IFERROR(VLOOKUP(B45,'Prod- 1'!$B$10:$E$81,4,0),0)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idden="1" x14ac:dyDescent="0.25">
      <c r="B46" s="41">
        <f t="shared" ref="B46:B47" si="14">+B45</f>
        <v>45870</v>
      </c>
      <c r="C46" s="39">
        <f>IFERROR(VLOOKUP(B46,'Prod- 1'!$B$10:$E$81,4,0),0)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idden="1" x14ac:dyDescent="0.25">
      <c r="B47" s="46">
        <f t="shared" si="14"/>
        <v>45870</v>
      </c>
      <c r="C47" s="44">
        <f>IFERROR(VLOOKUP(B47,'Prod- 1'!$B$10:$E$81,4,0),0)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.75" hidden="1" thickBot="1" x14ac:dyDescent="0.3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idden="1" x14ac:dyDescent="0.25">
      <c r="B49" s="45">
        <f>+EDATE(B44,1)</f>
        <v>45901</v>
      </c>
      <c r="C49" s="43">
        <f>IFERROR(VLOOKUP(B49,'Prod- 1'!$B$10:$E$81,4,0),0)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idden="1" x14ac:dyDescent="0.25">
      <c r="B50" s="46">
        <f>+B49</f>
        <v>45901</v>
      </c>
      <c r="C50" s="44">
        <f>IFERROR(VLOOKUP(B50,'Prod- 1'!$B$10:$E$81,4,0),0)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idden="1" x14ac:dyDescent="0.25">
      <c r="B51" s="41">
        <f t="shared" ref="B51:B52" si="16">+B50</f>
        <v>45901</v>
      </c>
      <c r="C51" s="39">
        <f>IFERROR(VLOOKUP(B51,'Prod- 1'!$B$10:$E$81,4,0),0)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idden="1" x14ac:dyDescent="0.25">
      <c r="B52" s="46">
        <f t="shared" si="16"/>
        <v>45901</v>
      </c>
      <c r="C52" s="44">
        <f>IFERROR(VLOOKUP(B52,'Prod- 1'!$B$10:$E$81,4,0),0)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.75" hidden="1" thickBot="1" x14ac:dyDescent="0.3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idden="1" x14ac:dyDescent="0.25">
      <c r="B54" s="45">
        <f>+EDATE(B49,1)</f>
        <v>45931</v>
      </c>
      <c r="C54" s="43">
        <f>IFERROR(VLOOKUP(B54,'Prod- 1'!$B$10:$E$81,4,0),0)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idden="1" x14ac:dyDescent="0.25">
      <c r="B55" s="46">
        <f>+B54</f>
        <v>45931</v>
      </c>
      <c r="C55" s="44">
        <f>IFERROR(VLOOKUP(B55,'Prod- 1'!$B$10:$E$81,4,0),0)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idden="1" x14ac:dyDescent="0.25">
      <c r="B56" s="41">
        <f t="shared" ref="B56:B57" si="18">+B55</f>
        <v>45931</v>
      </c>
      <c r="C56" s="39">
        <f>IFERROR(VLOOKUP(B56,'Prod- 1'!$B$10:$E$81,4,0),0)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idden="1" x14ac:dyDescent="0.25">
      <c r="B57" s="46">
        <f t="shared" si="18"/>
        <v>45931</v>
      </c>
      <c r="C57" s="44">
        <f>IFERROR(VLOOKUP(B57,'Prod- 1'!$B$10:$E$81,4,0),0)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.75" hidden="1" thickBot="1" x14ac:dyDescent="0.3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idden="1" x14ac:dyDescent="0.25">
      <c r="B59" s="45">
        <f>+EDATE(B54,1)</f>
        <v>45962</v>
      </c>
      <c r="C59" s="43">
        <f>IFERROR(VLOOKUP(B59,'Prod- 1'!$B$10:$E$81,4,0),0)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idden="1" x14ac:dyDescent="0.25">
      <c r="B60" s="46">
        <f>+B59</f>
        <v>45962</v>
      </c>
      <c r="C60" s="44">
        <f>IFERROR(VLOOKUP(B60,'Prod- 1'!$B$10:$E$81,4,0),0)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idden="1" x14ac:dyDescent="0.25">
      <c r="B61" s="41">
        <f t="shared" ref="B61:B62" si="20">+B60</f>
        <v>45962</v>
      </c>
      <c r="C61" s="39">
        <f>IFERROR(VLOOKUP(B61,'Prod- 1'!$B$10:$E$81,4,0),0)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idden="1" x14ac:dyDescent="0.25">
      <c r="B62" s="46">
        <f t="shared" si="20"/>
        <v>45962</v>
      </c>
      <c r="C62" s="44">
        <f>IFERROR(VLOOKUP(B62,'Prod- 1'!$B$10:$E$81,4,0),0)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.75" hidden="1" thickBot="1" x14ac:dyDescent="0.3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idden="1" x14ac:dyDescent="0.25">
      <c r="B64" s="45">
        <f>+EDATE(B59,1)</f>
        <v>45992</v>
      </c>
      <c r="C64" s="43">
        <f>IFERROR(VLOOKUP(B64,'Prod- 1'!$B$10:$E$81,4,0),0)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idden="1" x14ac:dyDescent="0.25">
      <c r="B65" s="46">
        <f>+B64</f>
        <v>45992</v>
      </c>
      <c r="C65" s="44">
        <f>IFERROR(VLOOKUP(B65,'Prod- 1'!$B$10:$E$81,4,0),0)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idden="1" x14ac:dyDescent="0.25">
      <c r="B66" s="41">
        <f t="shared" ref="B66:B67" si="22">+B65</f>
        <v>45992</v>
      </c>
      <c r="C66" s="39">
        <f>IFERROR(VLOOKUP(B66,'Prod- 1'!$B$10:$E$81,4,0),0)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idden="1" x14ac:dyDescent="0.25">
      <c r="B67" s="46">
        <f t="shared" si="22"/>
        <v>45992</v>
      </c>
      <c r="C67" s="44">
        <f>IFERROR(VLOOKUP(B67,'Prod- 1'!$B$10:$E$81,4,0),0)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.75" hidden="1" thickBot="1" x14ac:dyDescent="0.3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x14ac:dyDescent="0.25">
      <c r="B69" s="45">
        <f>+EDATE(B64,1)</f>
        <v>46023</v>
      </c>
      <c r="C69" s="43">
        <f>IFERROR(VLOOKUP(B69,'Prod- 1'!$B$10:$E$81,4,0),0)</f>
        <v>1000000</v>
      </c>
      <c r="D69" s="34" t="s">
        <v>45</v>
      </c>
      <c r="E69" s="34">
        <f>+Basis!D193</f>
        <v>20</v>
      </c>
      <c r="F69" s="28">
        <f>+(Basis!E193/(EOMONTH($B69,0)-$B69+1)*$C69)</f>
        <v>947.13732660769006</v>
      </c>
      <c r="G69" s="28">
        <f>+(Basis!F193/(EOMONTH($B69,0)-$B69+1)*$C69)</f>
        <v>893.31323652353922</v>
      </c>
      <c r="H69" s="28">
        <f>+(Basis!G193/(EOMONTH($B69,0)-$B69+1)*$C69)</f>
        <v>864.03746444182343</v>
      </c>
      <c r="I69" s="28">
        <f>+(Basis!H193/(EOMONTH($B69,0)-$B69+1)*$C69)</f>
        <v>864.09643125612524</v>
      </c>
      <c r="J69" s="28">
        <f>+(Basis!I193/(EOMONTH($B69,0)-$B69+1)*$C69)</f>
        <v>939.86371540359607</v>
      </c>
      <c r="K69" s="28">
        <f>+(Basis!J193/(EOMONTH($B69,0)-$B69+1)*$C69)</f>
        <v>1114.2078663456666</v>
      </c>
      <c r="L69" s="28">
        <f>+(Basis!K193/(EOMONTH($B69,0)-$B69+1)*$C69)</f>
        <v>1251.2592016879239</v>
      </c>
      <c r="M69" s="28">
        <f>+(Basis!L193/(EOMONTH($B69,0)-$B69+1)*$C69)</f>
        <v>1276.7309159179333</v>
      </c>
      <c r="N69" s="28">
        <f>+(Basis!M193/(EOMONTH($B69,0)-$B69+1)*$C69)</f>
        <v>1321.2109119929482</v>
      </c>
      <c r="O69" s="28">
        <f>+(Basis!N193/(EOMONTH($B69,0)-$B69+1)*$C69)</f>
        <v>1360.2232272536719</v>
      </c>
      <c r="P69" s="28">
        <f>+(Basis!O193/(EOMONTH($B69,0)-$B69+1)*$C69)</f>
        <v>1424.2056432139748</v>
      </c>
      <c r="Q69" s="28">
        <f>+(Basis!P193/(EOMONTH($B69,0)-$B69+1)*$C69)</f>
        <v>1493.381176337713</v>
      </c>
      <c r="R69" s="28">
        <f>+(Basis!Q193/(EOMONTH($B69,0)-$B69+1)*$C69)</f>
        <v>1465.5443857791001</v>
      </c>
      <c r="S69" s="28">
        <f>+(Basis!R193/(EOMONTH($B69,0)-$B69+1)*$C69)</f>
        <v>1415.4751130111645</v>
      </c>
      <c r="T69" s="28">
        <f>+(Basis!S193/(EOMONTH($B69,0)-$B69+1)*$C69)</f>
        <v>1423.1776330529117</v>
      </c>
      <c r="U69" s="28">
        <f>+(Basis!T193/(EOMONTH($B69,0)-$B69+1)*$C69)</f>
        <v>1457.6913759790875</v>
      </c>
      <c r="V69" s="28">
        <f>+(Basis!U193/(EOMONTH($B69,0)-$B69+1)*$C69)</f>
        <v>1491.7105027296707</v>
      </c>
      <c r="W69" s="28">
        <f>+(Basis!V193/(EOMONTH($B69,0)-$B69+1)*$C69)</f>
        <v>1556.3625471921025</v>
      </c>
      <c r="X69" s="28">
        <f>+(Basis!W193/(EOMONTH($B69,0)-$B69+1)*$C69)</f>
        <v>1841.8350105836423</v>
      </c>
      <c r="Y69" s="28">
        <f>+(Basis!X193/(EOMONTH($B69,0)-$B69+1)*$C69)</f>
        <v>1991.6109046887173</v>
      </c>
      <c r="Z69" s="28">
        <f>+(Basis!Y193/(EOMONTH($B69,0)-$B69+1)*$C69)</f>
        <v>1846.1897263621688</v>
      </c>
      <c r="AA69" s="28">
        <f>+(Basis!Z193/(EOMONTH($B69,0)-$B69+1)*$C69)</f>
        <v>1617.0727560785488</v>
      </c>
      <c r="AB69" s="28">
        <f>+(Basis!AA193/(EOMONTH($B69,0)-$B69+1)*$C69)</f>
        <v>1322.9189748940823</v>
      </c>
      <c r="AC69" s="28">
        <f>+(Basis!AB193/(EOMONTH($B69,0)-$B69+1)*$C69)</f>
        <v>1078.8084687952353</v>
      </c>
      <c r="AD69" s="29">
        <f>+SUM(F69:AC69)*E69</f>
        <v>645161.29032258072</v>
      </c>
    </row>
    <row r="70" spans="2:32" x14ac:dyDescent="0.25">
      <c r="B70" s="46">
        <f>+B69</f>
        <v>46023</v>
      </c>
      <c r="C70" s="44">
        <f>IFERROR(VLOOKUP(B70,'Prod- 1'!$B$10:$E$81,4,0),0)</f>
        <v>1000000</v>
      </c>
      <c r="D70" s="35" t="s">
        <v>46</v>
      </c>
      <c r="E70" s="35">
        <f>+Basis!D194</f>
        <v>5</v>
      </c>
      <c r="F70" s="28">
        <f>+(Basis!E194/(EOMONTH($B70,0)-$B70+1)*$C70)</f>
        <v>989.01526468081158</v>
      </c>
      <c r="G70" s="28">
        <f>+(Basis!F194/(EOMONTH($B70,0)-$B70+1)*$C70)</f>
        <v>922.58068196352008</v>
      </c>
      <c r="H70" s="28">
        <f>+(Basis!G194/(EOMONTH($B70,0)-$B70+1)*$C70)</f>
        <v>893.02769596884752</v>
      </c>
      <c r="I70" s="28">
        <f>+(Basis!H194/(EOMONTH($B70,0)-$B70+1)*$C70)</f>
        <v>888.31619805194885</v>
      </c>
      <c r="J70" s="28">
        <f>+(Basis!I194/(EOMONTH($B70,0)-$B70+1)*$C70)</f>
        <v>928.46902484465852</v>
      </c>
      <c r="K70" s="28">
        <f>+(Basis!J194/(EOMONTH($B70,0)-$B70+1)*$C70)</f>
        <v>1040.051147732778</v>
      </c>
      <c r="L70" s="28">
        <f>+(Basis!K194/(EOMONTH($B70,0)-$B70+1)*$C70)</f>
        <v>1175.9073971016842</v>
      </c>
      <c r="M70" s="28">
        <f>+(Basis!L194/(EOMONTH($B70,0)-$B70+1)*$C70)</f>
        <v>1258.4722316648079</v>
      </c>
      <c r="N70" s="28">
        <f>+(Basis!M194/(EOMONTH($B70,0)-$B70+1)*$C70)</f>
        <v>1340.2970190180858</v>
      </c>
      <c r="O70" s="28">
        <f>+(Basis!N194/(EOMONTH($B70,0)-$B70+1)*$C70)</f>
        <v>1388.468282310728</v>
      </c>
      <c r="P70" s="28">
        <f>+(Basis!O194/(EOMONTH($B70,0)-$B70+1)*$C70)</f>
        <v>1450.7643092566236</v>
      </c>
      <c r="Q70" s="28">
        <f>+(Basis!P194/(EOMONTH($B70,0)-$B70+1)*$C70)</f>
        <v>1509.9361842000944</v>
      </c>
      <c r="R70" s="28">
        <f>+(Basis!Q194/(EOMONTH($B70,0)-$B70+1)*$C70)</f>
        <v>1496.2381628175795</v>
      </c>
      <c r="S70" s="28">
        <f>+(Basis!R194/(EOMONTH($B70,0)-$B70+1)*$C70)</f>
        <v>1443.601767955176</v>
      </c>
      <c r="T70" s="28">
        <f>+(Basis!S194/(EOMONTH($B70,0)-$B70+1)*$C70)</f>
        <v>1419.7766954428594</v>
      </c>
      <c r="U70" s="28">
        <f>+(Basis!T194/(EOMONTH($B70,0)-$B70+1)*$C70)</f>
        <v>1428.6632553651391</v>
      </c>
      <c r="V70" s="28">
        <f>+(Basis!U194/(EOMONTH($B70,0)-$B70+1)*$C70)</f>
        <v>1450.7605760621002</v>
      </c>
      <c r="W70" s="28">
        <f>+(Basis!V194/(EOMONTH($B70,0)-$B70+1)*$C70)</f>
        <v>1513.9744125553966</v>
      </c>
      <c r="X70" s="28">
        <f>+(Basis!W194/(EOMONTH($B70,0)-$B70+1)*$C70)</f>
        <v>1813.24472348842</v>
      </c>
      <c r="Y70" s="28">
        <f>+(Basis!X194/(EOMONTH($B70,0)-$B70+1)*$C70)</f>
        <v>1974.3760223212341</v>
      </c>
      <c r="Z70" s="28">
        <f>+(Basis!Y194/(EOMONTH($B70,0)-$B70+1)*$C70)</f>
        <v>1839.3045835086941</v>
      </c>
      <c r="AA70" s="28">
        <f>+(Basis!Z194/(EOMONTH($B70,0)-$B70+1)*$C70)</f>
        <v>1609.570076314217</v>
      </c>
      <c r="AB70" s="28">
        <f>+(Basis!AA194/(EOMONTH($B70,0)-$B70+1)*$C70)</f>
        <v>1342.6731640941327</v>
      </c>
      <c r="AC70" s="28">
        <f>+(Basis!AB194/(EOMONTH($B70,0)-$B70+1)*$C70)</f>
        <v>1140.5756394094749</v>
      </c>
      <c r="AD70" s="30">
        <f>+SUM(F70:AC70)*E70</f>
        <v>161290.32258064504</v>
      </c>
    </row>
    <row r="71" spans="2:32" x14ac:dyDescent="0.25">
      <c r="B71" s="41">
        <f t="shared" ref="B71:B72" si="24">+B70</f>
        <v>46023</v>
      </c>
      <c r="C71" s="39">
        <f>IFERROR(VLOOKUP(B71,'Prod- 1'!$B$10:$E$81,4,0),0)</f>
        <v>1000000</v>
      </c>
      <c r="D71" s="36" t="s">
        <v>47</v>
      </c>
      <c r="E71" s="36">
        <f>+Basis!D195</f>
        <v>4</v>
      </c>
      <c r="F71" s="28">
        <f>+(Basis!E195/(EOMONTH($B71,0)-$B71+1)*$C71)</f>
        <v>1073.5972440436492</v>
      </c>
      <c r="G71" s="28">
        <f>+(Basis!F195/(EOMONTH($B71,0)-$B71+1)*$C71)</f>
        <v>1004.5175443133036</v>
      </c>
      <c r="H71" s="28">
        <f>+(Basis!G195/(EOMONTH($B71,0)-$B71+1)*$C71)</f>
        <v>962.68874411304387</v>
      </c>
      <c r="I71" s="28">
        <f>+(Basis!H195/(EOMONTH($B71,0)-$B71+1)*$C71)</f>
        <v>944.73961223011395</v>
      </c>
      <c r="J71" s="28">
        <f>+(Basis!I195/(EOMONTH($B71,0)-$B71+1)*$C71)</f>
        <v>939.93641934008542</v>
      </c>
      <c r="K71" s="28">
        <f>+(Basis!J195/(EOMONTH($B71,0)-$B71+1)*$C71)</f>
        <v>998.15753416515213</v>
      </c>
      <c r="L71" s="28">
        <f>+(Basis!K195/(EOMONTH($B71,0)-$B71+1)*$C71)</f>
        <v>1110.7253172370642</v>
      </c>
      <c r="M71" s="28">
        <f>+(Basis!L195/(EOMONTH($B71,0)-$B71+1)*$C71)</f>
        <v>1235.6549814203959</v>
      </c>
      <c r="N71" s="28">
        <f>+(Basis!M195/(EOMONTH($B71,0)-$B71+1)*$C71)</f>
        <v>1325.928733642357</v>
      </c>
      <c r="O71" s="28">
        <f>+(Basis!N195/(EOMONTH($B71,0)-$B71+1)*$C71)</f>
        <v>1374.4659433500392</v>
      </c>
      <c r="P71" s="28">
        <f>+(Basis!O195/(EOMONTH($B71,0)-$B71+1)*$C71)</f>
        <v>1416.6026402843327</v>
      </c>
      <c r="Q71" s="28">
        <f>+(Basis!P195/(EOMONTH($B71,0)-$B71+1)*$C71)</f>
        <v>1475.1570053350972</v>
      </c>
      <c r="R71" s="28">
        <f>+(Basis!Q195/(EOMONTH($B71,0)-$B71+1)*$C71)</f>
        <v>1475.5318638501149</v>
      </c>
      <c r="S71" s="28">
        <f>+(Basis!R195/(EOMONTH($B71,0)-$B71+1)*$C71)</f>
        <v>1428.2922814728156</v>
      </c>
      <c r="T71" s="28">
        <f>+(Basis!S195/(EOMONTH($B71,0)-$B71+1)*$C71)</f>
        <v>1391.7483674695566</v>
      </c>
      <c r="U71" s="28">
        <f>+(Basis!T195/(EOMONTH($B71,0)-$B71+1)*$C71)</f>
        <v>1396.1150764284234</v>
      </c>
      <c r="V71" s="28">
        <f>+(Basis!U195/(EOMONTH($B71,0)-$B71+1)*$C71)</f>
        <v>1422.9017582866175</v>
      </c>
      <c r="W71" s="28">
        <f>+(Basis!V195/(EOMONTH($B71,0)-$B71+1)*$C71)</f>
        <v>1493.5073819456757</v>
      </c>
      <c r="X71" s="28">
        <f>+(Basis!W195/(EOMONTH($B71,0)-$B71+1)*$C71)</f>
        <v>1812.1499960908388</v>
      </c>
      <c r="Y71" s="28">
        <f>+(Basis!X195/(EOMONTH($B71,0)-$B71+1)*$C71)</f>
        <v>2006.2808064544472</v>
      </c>
      <c r="Z71" s="28">
        <f>+(Basis!Y195/(EOMONTH($B71,0)-$B71+1)*$C71)</f>
        <v>1868.6739127104424</v>
      </c>
      <c r="AA71" s="28">
        <f>+(Basis!Z195/(EOMONTH($B71,0)-$B71+1)*$C71)</f>
        <v>1619.1932973266407</v>
      </c>
      <c r="AB71" s="28">
        <f>+(Basis!AA195/(EOMONTH($B71,0)-$B71+1)*$C71)</f>
        <v>1350.0997751582688</v>
      </c>
      <c r="AC71" s="28">
        <f>+(Basis!AB195/(EOMONTH($B71,0)-$B71+1)*$C71)</f>
        <v>1131.3982794605529</v>
      </c>
      <c r="AD71" s="30">
        <f>+SUM(F71:AC71)*E71</f>
        <v>129032.25806451614</v>
      </c>
    </row>
    <row r="72" spans="2:32" x14ac:dyDescent="0.25">
      <c r="B72" s="46">
        <f t="shared" si="24"/>
        <v>46023</v>
      </c>
      <c r="C72" s="44">
        <f>IFERROR(VLOOKUP(B72,'Prod- 1'!$B$10:$E$81,4,0),0)</f>
        <v>1000000</v>
      </c>
      <c r="D72" s="37" t="s">
        <v>48</v>
      </c>
      <c r="E72" s="37">
        <f>+Basis!D196</f>
        <v>2</v>
      </c>
      <c r="F72" s="28">
        <f>+(Basis!E196/(EOMONTH($B72,0)-$B72+1)*$C72)</f>
        <v>1086.2914070602676</v>
      </c>
      <c r="G72" s="28">
        <f>+(Basis!F196/(EOMONTH($B72,0)-$B72+1)*$C72)</f>
        <v>1007.9255656585785</v>
      </c>
      <c r="H72" s="28">
        <f>+(Basis!G196/(EOMONTH($B72,0)-$B72+1)*$C72)</f>
        <v>963.28213558618063</v>
      </c>
      <c r="I72" s="28">
        <f>+(Basis!H196/(EOMONTH($B72,0)-$B72+1)*$C72)</f>
        <v>943.06514099167759</v>
      </c>
      <c r="J72" s="28">
        <f>+(Basis!I196/(EOMONTH($B72,0)-$B72+1)*$C72)</f>
        <v>973.7541651062902</v>
      </c>
      <c r="K72" s="28">
        <f>+(Basis!J196/(EOMONTH($B72,0)-$B72+1)*$C72)</f>
        <v>1068.5058941226187</v>
      </c>
      <c r="L72" s="28">
        <f>+(Basis!K196/(EOMONTH($B72,0)-$B72+1)*$C72)</f>
        <v>1147.2138973604472</v>
      </c>
      <c r="M72" s="28">
        <f>+(Basis!L196/(EOMONTH($B72,0)-$B72+1)*$C72)</f>
        <v>1205.6592588970177</v>
      </c>
      <c r="N72" s="28">
        <f>+(Basis!M196/(EOMONTH($B72,0)-$B72+1)*$C72)</f>
        <v>1276.0611578832691</v>
      </c>
      <c r="O72" s="28">
        <f>+(Basis!N196/(EOMONTH($B72,0)-$B72+1)*$C72)</f>
        <v>1333.2258868451124</v>
      </c>
      <c r="P72" s="28">
        <f>+(Basis!O196/(EOMONTH($B72,0)-$B72+1)*$C72)</f>
        <v>1395.9182261308797</v>
      </c>
      <c r="Q72" s="28">
        <f>+(Basis!P196/(EOMONTH($B72,0)-$B72+1)*$C72)</f>
        <v>1460.59409863203</v>
      </c>
      <c r="R72" s="28">
        <f>+(Basis!Q196/(EOMONTH($B72,0)-$B72+1)*$C72)</f>
        <v>1476.2964382511866</v>
      </c>
      <c r="S72" s="28">
        <f>+(Basis!R196/(EOMONTH($B72,0)-$B72+1)*$C72)</f>
        <v>1426.2673467088907</v>
      </c>
      <c r="T72" s="28">
        <f>+(Basis!S196/(EOMONTH($B72,0)-$B72+1)*$C72)</f>
        <v>1395.0138557153223</v>
      </c>
      <c r="U72" s="28">
        <f>+(Basis!T196/(EOMONTH($B72,0)-$B72+1)*$C72)</f>
        <v>1404.9999679056355</v>
      </c>
      <c r="V72" s="28">
        <f>+(Basis!U196/(EOMONTH($B72,0)-$B72+1)*$C72)</f>
        <v>1433.4035536126701</v>
      </c>
      <c r="W72" s="28">
        <f>+(Basis!V196/(EOMONTH($B72,0)-$B72+1)*$C72)</f>
        <v>1521.6835852737231</v>
      </c>
      <c r="X72" s="28">
        <f>+(Basis!W196/(EOMONTH($B72,0)-$B72+1)*$C72)</f>
        <v>1835.4755236446142</v>
      </c>
      <c r="Y72" s="28">
        <f>+(Basis!X196/(EOMONTH($B72,0)-$B72+1)*$C72)</f>
        <v>1999.5722183697803</v>
      </c>
      <c r="Z72" s="28">
        <f>+(Basis!Y196/(EOMONTH($B72,0)-$B72+1)*$C72)</f>
        <v>1845.44194935417</v>
      </c>
      <c r="AA72" s="28">
        <f>+(Basis!Z196/(EOMONTH($B72,0)-$B72+1)*$C72)</f>
        <v>1591.5987323412178</v>
      </c>
      <c r="AB72" s="28">
        <f>+(Basis!AA196/(EOMONTH($B72,0)-$B72+1)*$C72)</f>
        <v>1334.4820806913565</v>
      </c>
      <c r="AC72" s="28">
        <f>+(Basis!AB196/(EOMONTH($B72,0)-$B72+1)*$C72)</f>
        <v>1132.3324299860908</v>
      </c>
      <c r="AD72" s="31">
        <f>+SUM(F72:AC72)*E72</f>
        <v>64516.129032258046</v>
      </c>
    </row>
    <row r="73" spans="2:32" ht="15.75" thickBot="1" x14ac:dyDescent="0.3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30354.794645852988</v>
      </c>
      <c r="G73" s="32">
        <f t="shared" si="25"/>
        <v>28513.089448858762</v>
      </c>
      <c r="H73" s="32">
        <f t="shared" si="25"/>
        <v>27523.207016305241</v>
      </c>
      <c r="I73" s="32">
        <f t="shared" si="25"/>
        <v>27388.59834628606</v>
      </c>
      <c r="J73" s="32">
        <f t="shared" si="25"/>
        <v>29146.873439868134</v>
      </c>
      <c r="K73" s="32">
        <f t="shared" si="25"/>
        <v>33614.05499048307</v>
      </c>
      <c r="L73" s="32">
        <f t="shared" si="25"/>
        <v>37642.050082936054</v>
      </c>
      <c r="M73" s="32">
        <f t="shared" si="25"/>
        <v>39180.917920158317</v>
      </c>
      <c r="N73" s="32">
        <f t="shared" si="25"/>
        <v>40981.540585285358</v>
      </c>
      <c r="O73" s="32">
        <f t="shared" si="25"/>
        <v>42311.121503717462</v>
      </c>
      <c r="P73" s="32">
        <f t="shared" si="25"/>
        <v>44196.181423961694</v>
      </c>
      <c r="Q73" s="32">
        <f t="shared" si="25"/>
        <v>46239.12066635918</v>
      </c>
      <c r="R73" s="32">
        <f t="shared" si="25"/>
        <v>45646.798861572723</v>
      </c>
      <c r="S73" s="32">
        <f t="shared" si="25"/>
        <v>44093.214919308208</v>
      </c>
      <c r="T73" s="32">
        <f t="shared" si="25"/>
        <v>43919.457319581401</v>
      </c>
      <c r="U73" s="32">
        <f t="shared" si="25"/>
        <v>44691.604037932404</v>
      </c>
      <c r="V73" s="32">
        <f t="shared" si="25"/>
        <v>45646.427075275729</v>
      </c>
      <c r="W73" s="32">
        <f t="shared" si="25"/>
        <v>47714.519704949184</v>
      </c>
      <c r="X73" s="32">
        <f t="shared" si="25"/>
        <v>56822.474860767528</v>
      </c>
      <c r="Y73" s="32">
        <f t="shared" si="25"/>
        <v>61728.365867937871</v>
      </c>
      <c r="Z73" s="32">
        <f t="shared" si="25"/>
        <v>57285.896994336959</v>
      </c>
      <c r="AA73" s="32">
        <f t="shared" si="25"/>
        <v>50049.276157131062</v>
      </c>
      <c r="AB73" s="32">
        <f t="shared" si="25"/>
        <v>41241.108580368098</v>
      </c>
      <c r="AC73" s="32">
        <f t="shared" si="25"/>
        <v>34069.305550766476</v>
      </c>
      <c r="AD73" s="33">
        <f>+SUM(AD69:AD72)</f>
        <v>999999.99999999988</v>
      </c>
      <c r="AE73" s="2">
        <f>+AD73-C69</f>
        <v>0</v>
      </c>
    </row>
    <row r="74" spans="2:32" x14ac:dyDescent="0.25">
      <c r="B74" s="45">
        <f>+EDATE(B69,1)</f>
        <v>46054</v>
      </c>
      <c r="C74" s="43">
        <f>IFERROR(VLOOKUP(B74,'Prod- 1'!$B$10:$E$81,4,0),0)</f>
        <v>1000000</v>
      </c>
      <c r="D74" s="34" t="s">
        <v>45</v>
      </c>
      <c r="E74" s="34">
        <f>+Basis!D198</f>
        <v>20</v>
      </c>
      <c r="F74" s="28">
        <f>+(Basis!E198/(EOMONTH($B74,0)-$B74+1)*$C74)</f>
        <v>1048.6163258870854</v>
      </c>
      <c r="G74" s="28">
        <f>+(Basis!F198/(EOMONTH($B74,0)-$B74+1)*$C74)</f>
        <v>989.02536900820417</v>
      </c>
      <c r="H74" s="28">
        <f>+(Basis!G198/(EOMONTH($B74,0)-$B74+1)*$C74)</f>
        <v>956.61290706059026</v>
      </c>
      <c r="I74" s="28">
        <f>+(Basis!H198/(EOMONTH($B74,0)-$B74+1)*$C74)</f>
        <v>956.67819174785291</v>
      </c>
      <c r="J74" s="28">
        <f>+(Basis!I198/(EOMONTH($B74,0)-$B74+1)*$C74)</f>
        <v>1040.5633991968386</v>
      </c>
      <c r="K74" s="28">
        <f>+(Basis!J198/(EOMONTH($B74,0)-$B74+1)*$C74)</f>
        <v>1233.587280596988</v>
      </c>
      <c r="L74" s="28">
        <f>+(Basis!K198/(EOMONTH($B74,0)-$B74+1)*$C74)</f>
        <v>1385.322687583059</v>
      </c>
      <c r="M74" s="28">
        <f>+(Basis!L198/(EOMONTH($B74,0)-$B74+1)*$C74)</f>
        <v>1413.5235140519974</v>
      </c>
      <c r="N74" s="28">
        <f>+(Basis!M198/(EOMONTH($B74,0)-$B74+1)*$C74)</f>
        <v>1462.7692239921928</v>
      </c>
      <c r="O74" s="28">
        <f>+(Basis!N198/(EOMONTH($B74,0)-$B74+1)*$C74)</f>
        <v>1505.9614301737079</v>
      </c>
      <c r="P74" s="28">
        <f>+(Basis!O198/(EOMONTH($B74,0)-$B74+1)*$C74)</f>
        <v>1576.7991049869008</v>
      </c>
      <c r="Q74" s="28">
        <f>+(Basis!P198/(EOMONTH($B74,0)-$B74+1)*$C74)</f>
        <v>1653.3863023738966</v>
      </c>
      <c r="R74" s="28">
        <f>+(Basis!Q198/(EOMONTH($B74,0)-$B74+1)*$C74)</f>
        <v>1622.5669985411464</v>
      </c>
      <c r="S74" s="28">
        <f>+(Basis!R198/(EOMONTH($B74,0)-$B74+1)*$C74)</f>
        <v>1567.1331608337894</v>
      </c>
      <c r="T74" s="28">
        <f>+(Basis!S198/(EOMONTH($B74,0)-$B74+1)*$C74)</f>
        <v>1575.6609508800093</v>
      </c>
      <c r="U74" s="28">
        <f>+(Basis!T198/(EOMONTH($B74,0)-$B74+1)*$C74)</f>
        <v>1613.87259483399</v>
      </c>
      <c r="V74" s="28">
        <f>+(Basis!U198/(EOMONTH($B74,0)-$B74+1)*$C74)</f>
        <v>1651.5366280221353</v>
      </c>
      <c r="W74" s="28">
        <f>+(Basis!V198/(EOMONTH($B74,0)-$B74+1)*$C74)</f>
        <v>1723.1156772483992</v>
      </c>
      <c r="X74" s="28">
        <f>+(Basis!W198/(EOMONTH($B74,0)-$B74+1)*$C74)</f>
        <v>2039.1744760033182</v>
      </c>
      <c r="Y74" s="28">
        <f>+(Basis!X198/(EOMONTH($B74,0)-$B74+1)*$C74)</f>
        <v>2204.9977873339371</v>
      </c>
      <c r="Z74" s="28">
        <f>+(Basis!Y198/(EOMONTH($B74,0)-$B74+1)*$C74)</f>
        <v>2043.9957684724011</v>
      </c>
      <c r="AA74" s="28">
        <f>+(Basis!Z198/(EOMONTH($B74,0)-$B74+1)*$C74)</f>
        <v>1790.3305513726787</v>
      </c>
      <c r="AB74" s="28">
        <f>+(Basis!AA198/(EOMONTH($B74,0)-$B74+1)*$C74)</f>
        <v>1464.660293632734</v>
      </c>
      <c r="AC74" s="28">
        <f>+(Basis!AB198/(EOMONTH($B74,0)-$B74+1)*$C74)</f>
        <v>1194.3950904518679</v>
      </c>
      <c r="AD74" s="29">
        <f>+SUM(F74:AC74)*E74</f>
        <v>714285.71428571455</v>
      </c>
    </row>
    <row r="75" spans="2:32" x14ac:dyDescent="0.25">
      <c r="B75" s="46">
        <f>+B74</f>
        <v>46054</v>
      </c>
      <c r="C75" s="44">
        <f>IFERROR(VLOOKUP(B75,'Prod- 1'!$B$10:$E$81,4,0),0)</f>
        <v>1000000</v>
      </c>
      <c r="D75" s="35" t="s">
        <v>46</v>
      </c>
      <c r="E75" s="35">
        <f>+Basis!D199</f>
        <v>4</v>
      </c>
      <c r="F75" s="28">
        <f>+(Basis!E199/(EOMONTH($B75,0)-$B75+1)*$C75)</f>
        <v>1094.9811858966129</v>
      </c>
      <c r="G75" s="28">
        <f>+(Basis!F199/(EOMONTH($B75,0)-$B75+1)*$C75)</f>
        <v>1021.4286121738972</v>
      </c>
      <c r="H75" s="28">
        <f>+(Basis!G199/(EOMONTH($B75,0)-$B75+1)*$C75)</f>
        <v>988.70923482265277</v>
      </c>
      <c r="I75" s="28">
        <f>+(Basis!H199/(EOMONTH($B75,0)-$B75+1)*$C75)</f>
        <v>983.49293355751479</v>
      </c>
      <c r="J75" s="28">
        <f>+(Basis!I199/(EOMONTH($B75,0)-$B75+1)*$C75)</f>
        <v>1027.9478489351577</v>
      </c>
      <c r="K75" s="28">
        <f>+(Basis!J199/(EOMONTH($B75,0)-$B75+1)*$C75)</f>
        <v>1151.4851992755757</v>
      </c>
      <c r="L75" s="28">
        <f>+(Basis!K199/(EOMONTH($B75,0)-$B75+1)*$C75)</f>
        <v>1301.8974753625789</v>
      </c>
      <c r="M75" s="28">
        <f>+(Basis!L199/(EOMONTH($B75,0)-$B75+1)*$C75)</f>
        <v>1393.3085422003228</v>
      </c>
      <c r="N75" s="28">
        <f>+(Basis!M199/(EOMONTH($B75,0)-$B75+1)*$C75)</f>
        <v>1483.9002710557379</v>
      </c>
      <c r="O75" s="28">
        <f>+(Basis!N199/(EOMONTH($B75,0)-$B75+1)*$C75)</f>
        <v>1537.2327411297347</v>
      </c>
      <c r="P75" s="28">
        <f>+(Basis!O199/(EOMONTH($B75,0)-$B75+1)*$C75)</f>
        <v>1606.2033423912619</v>
      </c>
      <c r="Q75" s="28">
        <f>+(Basis!P199/(EOMONTH($B75,0)-$B75+1)*$C75)</f>
        <v>1671.7150610786757</v>
      </c>
      <c r="R75" s="28">
        <f>+(Basis!Q199/(EOMONTH($B75,0)-$B75+1)*$C75)</f>
        <v>1656.5493945480343</v>
      </c>
      <c r="S75" s="28">
        <f>+(Basis!R199/(EOMONTH($B75,0)-$B75+1)*$C75)</f>
        <v>1598.2733859503735</v>
      </c>
      <c r="T75" s="28">
        <f>+(Basis!S199/(EOMONTH($B75,0)-$B75+1)*$C75)</f>
        <v>1571.8956270974513</v>
      </c>
      <c r="U75" s="28">
        <f>+(Basis!T199/(EOMONTH($B75,0)-$B75+1)*$C75)</f>
        <v>1581.7343184399754</v>
      </c>
      <c r="V75" s="28">
        <f>+(Basis!U199/(EOMONTH($B75,0)-$B75+1)*$C75)</f>
        <v>1606.1992092116107</v>
      </c>
      <c r="W75" s="28">
        <f>+(Basis!V199/(EOMONTH($B75,0)-$B75+1)*$C75)</f>
        <v>1676.1859567577606</v>
      </c>
      <c r="X75" s="28">
        <f>+(Basis!W199/(EOMONTH($B75,0)-$B75+1)*$C75)</f>
        <v>2007.5209438621794</v>
      </c>
      <c r="Y75" s="28">
        <f>+(Basis!X199/(EOMONTH($B75,0)-$B75+1)*$C75)</f>
        <v>2185.9163104270806</v>
      </c>
      <c r="Z75" s="28">
        <f>+(Basis!Y199/(EOMONTH($B75,0)-$B75+1)*$C75)</f>
        <v>2036.3729317417688</v>
      </c>
      <c r="AA75" s="28">
        <f>+(Basis!Z199/(EOMONTH($B75,0)-$B75+1)*$C75)</f>
        <v>1782.0240130621689</v>
      </c>
      <c r="AB75" s="28">
        <f>+(Basis!AA199/(EOMONTH($B75,0)-$B75+1)*$C75)</f>
        <v>1486.5310031042186</v>
      </c>
      <c r="AC75" s="28">
        <f>+(Basis!AB199/(EOMONTH($B75,0)-$B75+1)*$C75)</f>
        <v>1262.7801722033471</v>
      </c>
      <c r="AD75" s="30">
        <f>+SUM(F75:AC75)*E75</f>
        <v>142857.14285714278</v>
      </c>
    </row>
    <row r="76" spans="2:32" x14ac:dyDescent="0.25">
      <c r="B76" s="41">
        <f t="shared" ref="B76:B77" si="26">+B75</f>
        <v>46054</v>
      </c>
      <c r="C76" s="39">
        <f>IFERROR(VLOOKUP(B76,'Prod- 1'!$B$10:$E$81,4,0),0)</f>
        <v>1000000</v>
      </c>
      <c r="D76" s="36" t="s">
        <v>47</v>
      </c>
      <c r="E76" s="36">
        <f>+Basis!D200</f>
        <v>4</v>
      </c>
      <c r="F76" s="28">
        <f>+(Basis!E200/(EOMONTH($B76,0)-$B76+1)*$C76)</f>
        <v>1188.6255201911829</v>
      </c>
      <c r="G76" s="28">
        <f>+(Basis!F200/(EOMONTH($B76,0)-$B76+1)*$C76)</f>
        <v>1112.1444240611572</v>
      </c>
      <c r="H76" s="28">
        <f>+(Basis!G200/(EOMONTH($B76,0)-$B76+1)*$C76)</f>
        <v>1065.8339666965842</v>
      </c>
      <c r="I76" s="28">
        <f>+(Basis!H200/(EOMONTH($B76,0)-$B76+1)*$C76)</f>
        <v>1045.9617135404833</v>
      </c>
      <c r="J76" s="28">
        <f>+(Basis!I200/(EOMONTH($B76,0)-$B76+1)*$C76)</f>
        <v>1040.6438928408088</v>
      </c>
      <c r="K76" s="28">
        <f>+(Basis!J200/(EOMONTH($B76,0)-$B76+1)*$C76)</f>
        <v>1105.1029842542757</v>
      </c>
      <c r="L76" s="28">
        <f>+(Basis!K200/(EOMONTH($B76,0)-$B76+1)*$C76)</f>
        <v>1229.7316012267497</v>
      </c>
      <c r="M76" s="28">
        <f>+(Basis!L200/(EOMONTH($B76,0)-$B76+1)*$C76)</f>
        <v>1368.046586572581</v>
      </c>
      <c r="N76" s="28">
        <f>+(Basis!M200/(EOMONTH($B76,0)-$B76+1)*$C76)</f>
        <v>1467.9925265326094</v>
      </c>
      <c r="O76" s="28">
        <f>+(Basis!N200/(EOMONTH($B76,0)-$B76+1)*$C76)</f>
        <v>1521.7301515661147</v>
      </c>
      <c r="P76" s="28">
        <f>+(Basis!O200/(EOMONTH($B76,0)-$B76+1)*$C76)</f>
        <v>1568.3814946005109</v>
      </c>
      <c r="Q76" s="28">
        <f>+(Basis!P200/(EOMONTH($B76,0)-$B76+1)*$C76)</f>
        <v>1633.2095416210002</v>
      </c>
      <c r="R76" s="28">
        <f>+(Basis!Q200/(EOMONTH($B76,0)-$B76+1)*$C76)</f>
        <v>1633.6245635483417</v>
      </c>
      <c r="S76" s="28">
        <f>+(Basis!R200/(EOMONTH($B76,0)-$B76+1)*$C76)</f>
        <v>1581.323597344903</v>
      </c>
      <c r="T76" s="28">
        <f>+(Basis!S200/(EOMONTH($B76,0)-$B76+1)*$C76)</f>
        <v>1540.8642639841519</v>
      </c>
      <c r="U76" s="28">
        <f>+(Basis!T200/(EOMONTH($B76,0)-$B76+1)*$C76)</f>
        <v>1545.6988346171829</v>
      </c>
      <c r="V76" s="28">
        <f>+(Basis!U200/(EOMONTH($B76,0)-$B76+1)*$C76)</f>
        <v>1575.3555181030406</v>
      </c>
      <c r="W76" s="28">
        <f>+(Basis!V200/(EOMONTH($B76,0)-$B76+1)*$C76)</f>
        <v>1653.5260300112839</v>
      </c>
      <c r="X76" s="28">
        <f>+(Basis!W200/(EOMONTH($B76,0)-$B76+1)*$C76)</f>
        <v>2006.3089242434287</v>
      </c>
      <c r="Y76" s="28">
        <f>+(Basis!X200/(EOMONTH($B76,0)-$B76+1)*$C76)</f>
        <v>2221.2394642888526</v>
      </c>
      <c r="Z76" s="28">
        <f>+(Basis!Y200/(EOMONTH($B76,0)-$B76+1)*$C76)</f>
        <v>2068.8889747865614</v>
      </c>
      <c r="AA76" s="28">
        <f>+(Basis!Z200/(EOMONTH($B76,0)-$B76+1)*$C76)</f>
        <v>1792.6782934687808</v>
      </c>
      <c r="AB76" s="28">
        <f>+(Basis!AA200/(EOMONTH($B76,0)-$B76+1)*$C76)</f>
        <v>1494.7533224966546</v>
      </c>
      <c r="AC76" s="28">
        <f>+(Basis!AB200/(EOMONTH($B76,0)-$B76+1)*$C76)</f>
        <v>1252.6195236884694</v>
      </c>
      <c r="AD76" s="30">
        <f>+SUM(F76:AC76)*E76</f>
        <v>142857.14285714284</v>
      </c>
    </row>
    <row r="77" spans="2:32" x14ac:dyDescent="0.25">
      <c r="B77" s="46">
        <f t="shared" si="26"/>
        <v>46054</v>
      </c>
      <c r="C77" s="44">
        <f>IFERROR(VLOOKUP(B77,'Prod- 1'!$B$10:$E$81,4,0),0)</f>
        <v>1000000</v>
      </c>
      <c r="D77" s="37" t="s">
        <v>48</v>
      </c>
      <c r="E77" s="37">
        <f>+Basis!D201</f>
        <v>0</v>
      </c>
      <c r="F77" s="28">
        <f>+(Basis!E201/(EOMONTH($B77,0)-$B77+1)*$C77)</f>
        <v>1202.6797721024388</v>
      </c>
      <c r="G77" s="28">
        <f>+(Basis!F201/(EOMONTH($B77,0)-$B77+1)*$C77)</f>
        <v>1115.917590550569</v>
      </c>
      <c r="H77" s="28">
        <f>+(Basis!G201/(EOMONTH($B77,0)-$B77+1)*$C77)</f>
        <v>1066.4909358275572</v>
      </c>
      <c r="I77" s="28">
        <f>+(Basis!H201/(EOMONTH($B77,0)-$B77+1)*$C77)</f>
        <v>1044.1078346693573</v>
      </c>
      <c r="J77" s="28">
        <f>+(Basis!I201/(EOMONTH($B77,0)-$B77+1)*$C77)</f>
        <v>1078.0849685105356</v>
      </c>
      <c r="K77" s="28">
        <f>+(Basis!J201/(EOMONTH($B77,0)-$B77+1)*$C77)</f>
        <v>1182.988668492899</v>
      </c>
      <c r="L77" s="28">
        <f>+(Basis!K201/(EOMONTH($B77,0)-$B77+1)*$C77)</f>
        <v>1270.1296720776381</v>
      </c>
      <c r="M77" s="28">
        <f>+(Basis!L201/(EOMONTH($B77,0)-$B77+1)*$C77)</f>
        <v>1334.8370366359838</v>
      </c>
      <c r="N77" s="28">
        <f>+(Basis!M201/(EOMONTH($B77,0)-$B77+1)*$C77)</f>
        <v>1412.7819962279048</v>
      </c>
      <c r="O77" s="28">
        <f>+(Basis!N201/(EOMONTH($B77,0)-$B77+1)*$C77)</f>
        <v>1476.0715175785174</v>
      </c>
      <c r="P77" s="28">
        <f>+(Basis!O201/(EOMONTH($B77,0)-$B77+1)*$C77)</f>
        <v>1545.4808932163312</v>
      </c>
      <c r="Q77" s="28">
        <f>+(Basis!P201/(EOMONTH($B77,0)-$B77+1)*$C77)</f>
        <v>1617.0863234854619</v>
      </c>
      <c r="R77" s="28">
        <f>+(Basis!Q201/(EOMONTH($B77,0)-$B77+1)*$C77)</f>
        <v>1634.4710566352423</v>
      </c>
      <c r="S77" s="28">
        <f>+(Basis!R201/(EOMONTH($B77,0)-$B77+1)*$C77)</f>
        <v>1579.0817052848433</v>
      </c>
      <c r="T77" s="28">
        <f>+(Basis!S201/(EOMONTH($B77,0)-$B77+1)*$C77)</f>
        <v>1544.4796259705352</v>
      </c>
      <c r="U77" s="28">
        <f>+(Basis!T201/(EOMONTH($B77,0)-$B77+1)*$C77)</f>
        <v>1555.5356787526678</v>
      </c>
      <c r="V77" s="28">
        <f>+(Basis!U201/(EOMONTH($B77,0)-$B77+1)*$C77)</f>
        <v>1586.9825057854562</v>
      </c>
      <c r="W77" s="28">
        <f>+(Basis!V201/(EOMONTH($B77,0)-$B77+1)*$C77)</f>
        <v>1684.7211122673364</v>
      </c>
      <c r="X77" s="28">
        <f>+(Basis!W201/(EOMONTH($B77,0)-$B77+1)*$C77)</f>
        <v>2032.1336154636797</v>
      </c>
      <c r="Y77" s="28">
        <f>+(Basis!X201/(EOMONTH($B77,0)-$B77+1)*$C77)</f>
        <v>2213.8120989093995</v>
      </c>
      <c r="Z77" s="28">
        <f>+(Basis!Y201/(EOMONTH($B77,0)-$B77+1)*$C77)</f>
        <v>2043.1678724992598</v>
      </c>
      <c r="AA77" s="28">
        <f>+(Basis!Z201/(EOMONTH($B77,0)-$B77+1)*$C77)</f>
        <v>1762.1271679492056</v>
      </c>
      <c r="AB77" s="28">
        <f>+(Basis!AA201/(EOMONTH($B77,0)-$B77+1)*$C77)</f>
        <v>1477.4623036225735</v>
      </c>
      <c r="AC77" s="28">
        <f>+(Basis!AB201/(EOMONTH($B77,0)-$B77+1)*$C77)</f>
        <v>1253.653761770315</v>
      </c>
      <c r="AD77" s="31">
        <f>+SUM(F77:AC77)*E77</f>
        <v>0</v>
      </c>
    </row>
    <row r="78" spans="2:32" ht="15.75" thickBot="1" x14ac:dyDescent="0.3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30106.753342092892</v>
      </c>
      <c r="G78" s="32">
        <f t="shared" si="27"/>
        <v>28314.799525104299</v>
      </c>
      <c r="H78" s="32">
        <f t="shared" si="27"/>
        <v>27350.430947288751</v>
      </c>
      <c r="I78" s="32">
        <f t="shared" si="27"/>
        <v>27251.382423349049</v>
      </c>
      <c r="J78" s="32">
        <f t="shared" si="27"/>
        <v>29085.63495104064</v>
      </c>
      <c r="K78" s="32">
        <f t="shared" si="27"/>
        <v>33698.098346059167</v>
      </c>
      <c r="L78" s="32">
        <f t="shared" si="27"/>
        <v>37832.970058018494</v>
      </c>
      <c r="M78" s="32">
        <f t="shared" si="27"/>
        <v>39315.890796131556</v>
      </c>
      <c r="N78" s="32">
        <f t="shared" si="27"/>
        <v>41062.955670197247</v>
      </c>
      <c r="O78" s="32">
        <f t="shared" si="27"/>
        <v>42355.08017425755</v>
      </c>
      <c r="P78" s="32">
        <f t="shared" si="27"/>
        <v>44234.321447705108</v>
      </c>
      <c r="Q78" s="32">
        <f t="shared" si="27"/>
        <v>46287.424458276633</v>
      </c>
      <c r="R78" s="32">
        <f t="shared" si="27"/>
        <v>45612.035803208426</v>
      </c>
      <c r="S78" s="32">
        <f t="shared" si="27"/>
        <v>44061.051149856896</v>
      </c>
      <c r="T78" s="32">
        <f t="shared" si="27"/>
        <v>43964.258581926595</v>
      </c>
      <c r="U78" s="32">
        <f t="shared" si="27"/>
        <v>44787.184508908438</v>
      </c>
      <c r="V78" s="32">
        <f t="shared" si="27"/>
        <v>45756.951469701315</v>
      </c>
      <c r="W78" s="32">
        <f t="shared" si="27"/>
        <v>47781.161492044164</v>
      </c>
      <c r="X78" s="32">
        <f t="shared" si="27"/>
        <v>56838.808992488797</v>
      </c>
      <c r="Y78" s="32">
        <f t="shared" si="27"/>
        <v>61728.578845542477</v>
      </c>
      <c r="Z78" s="32">
        <f t="shared" si="27"/>
        <v>57300.962995561342</v>
      </c>
      <c r="AA78" s="32">
        <f t="shared" si="27"/>
        <v>50105.42025357738</v>
      </c>
      <c r="AB78" s="32">
        <f t="shared" si="27"/>
        <v>41218.34317505818</v>
      </c>
      <c r="AC78" s="32">
        <f t="shared" si="27"/>
        <v>33949.500592604621</v>
      </c>
      <c r="AD78" s="33">
        <f>+SUM(AD74:AD77)</f>
        <v>1000000.0000000001</v>
      </c>
      <c r="AE78" s="2">
        <f>+AD78-C74</f>
        <v>0</v>
      </c>
    </row>
    <row r="79" spans="2:32" x14ac:dyDescent="0.25">
      <c r="B79" s="45">
        <f>+EDATE(B74,1)</f>
        <v>46082</v>
      </c>
      <c r="C79" s="43">
        <f>IFERROR(VLOOKUP(B79,'Prod- 1'!$B$10:$E$81,4,0),0)</f>
        <v>1000000</v>
      </c>
      <c r="D79" s="34" t="s">
        <v>45</v>
      </c>
      <c r="E79" s="34">
        <f>+Basis!D203</f>
        <v>21</v>
      </c>
      <c r="F79" s="28">
        <f>+(Basis!E203/(EOMONTH($B79,0)-$B79+1)*$C79)</f>
        <v>947.13732660769006</v>
      </c>
      <c r="G79" s="28">
        <f>+(Basis!F203/(EOMONTH($B79,0)-$B79+1)*$C79)</f>
        <v>893.31323652353922</v>
      </c>
      <c r="H79" s="28">
        <f>+(Basis!G203/(EOMONTH($B79,0)-$B79+1)*$C79)</f>
        <v>864.03746444182343</v>
      </c>
      <c r="I79" s="28">
        <f>+(Basis!H203/(EOMONTH($B79,0)-$B79+1)*$C79)</f>
        <v>864.09643125612524</v>
      </c>
      <c r="J79" s="28">
        <f>+(Basis!I203/(EOMONTH($B79,0)-$B79+1)*$C79)</f>
        <v>939.86371540359607</v>
      </c>
      <c r="K79" s="28">
        <f>+(Basis!J203/(EOMONTH($B79,0)-$B79+1)*$C79)</f>
        <v>1114.2078663456666</v>
      </c>
      <c r="L79" s="28">
        <f>+(Basis!K203/(EOMONTH($B79,0)-$B79+1)*$C79)</f>
        <v>1251.2592016879239</v>
      </c>
      <c r="M79" s="28">
        <f>+(Basis!L203/(EOMONTH($B79,0)-$B79+1)*$C79)</f>
        <v>1276.7309159179333</v>
      </c>
      <c r="N79" s="28">
        <f>+(Basis!M203/(EOMONTH($B79,0)-$B79+1)*$C79)</f>
        <v>1321.2109119929482</v>
      </c>
      <c r="O79" s="28">
        <f>+(Basis!N203/(EOMONTH($B79,0)-$B79+1)*$C79)</f>
        <v>1360.2232272536719</v>
      </c>
      <c r="P79" s="28">
        <f>+(Basis!O203/(EOMONTH($B79,0)-$B79+1)*$C79)</f>
        <v>1424.2056432139748</v>
      </c>
      <c r="Q79" s="28">
        <f>+(Basis!P203/(EOMONTH($B79,0)-$B79+1)*$C79)</f>
        <v>1493.381176337713</v>
      </c>
      <c r="R79" s="28">
        <f>+(Basis!Q203/(EOMONTH($B79,0)-$B79+1)*$C79)</f>
        <v>1465.5443857791001</v>
      </c>
      <c r="S79" s="28">
        <f>+(Basis!R203/(EOMONTH($B79,0)-$B79+1)*$C79)</f>
        <v>1415.4751130111645</v>
      </c>
      <c r="T79" s="28">
        <f>+(Basis!S203/(EOMONTH($B79,0)-$B79+1)*$C79)</f>
        <v>1423.1776330529117</v>
      </c>
      <c r="U79" s="28">
        <f>+(Basis!T203/(EOMONTH($B79,0)-$B79+1)*$C79)</f>
        <v>1457.6913759790875</v>
      </c>
      <c r="V79" s="28">
        <f>+(Basis!U203/(EOMONTH($B79,0)-$B79+1)*$C79)</f>
        <v>1491.7105027296707</v>
      </c>
      <c r="W79" s="28">
        <f>+(Basis!V203/(EOMONTH($B79,0)-$B79+1)*$C79)</f>
        <v>1556.3625471921025</v>
      </c>
      <c r="X79" s="28">
        <f>+(Basis!W203/(EOMONTH($B79,0)-$B79+1)*$C79)</f>
        <v>1841.8350105836423</v>
      </c>
      <c r="Y79" s="28">
        <f>+(Basis!X203/(EOMONTH($B79,0)-$B79+1)*$C79)</f>
        <v>1991.6109046887173</v>
      </c>
      <c r="Z79" s="28">
        <f>+(Basis!Y203/(EOMONTH($B79,0)-$B79+1)*$C79)</f>
        <v>1846.1897263621688</v>
      </c>
      <c r="AA79" s="28">
        <f>+(Basis!Z203/(EOMONTH($B79,0)-$B79+1)*$C79)</f>
        <v>1617.0727560785488</v>
      </c>
      <c r="AB79" s="28">
        <f>+(Basis!AA203/(EOMONTH($B79,0)-$B79+1)*$C79)</f>
        <v>1322.9189748940823</v>
      </c>
      <c r="AC79" s="28">
        <f>+(Basis!AB203/(EOMONTH($B79,0)-$B79+1)*$C79)</f>
        <v>1078.8084687952353</v>
      </c>
      <c r="AD79" s="29">
        <f>+SUM(F79:AC79)*E79</f>
        <v>677419.35483870981</v>
      </c>
    </row>
    <row r="80" spans="2:32" x14ac:dyDescent="0.25">
      <c r="B80" s="46">
        <f>+B79</f>
        <v>46082</v>
      </c>
      <c r="C80" s="44">
        <f>IFERROR(VLOOKUP(B80,'Prod- 1'!$B$10:$E$81,4,0),0)</f>
        <v>1000000</v>
      </c>
      <c r="D80" s="35" t="s">
        <v>46</v>
      </c>
      <c r="E80" s="35">
        <f>+Basis!D204</f>
        <v>4</v>
      </c>
      <c r="F80" s="28">
        <f>+(Basis!E204/(EOMONTH($B80,0)-$B80+1)*$C80)</f>
        <v>989.01526468081158</v>
      </c>
      <c r="G80" s="28">
        <f>+(Basis!F204/(EOMONTH($B80,0)-$B80+1)*$C80)</f>
        <v>922.58068196352008</v>
      </c>
      <c r="H80" s="28">
        <f>+(Basis!G204/(EOMONTH($B80,0)-$B80+1)*$C80)</f>
        <v>893.02769596884752</v>
      </c>
      <c r="I80" s="28">
        <f>+(Basis!H204/(EOMONTH($B80,0)-$B80+1)*$C80)</f>
        <v>888.31619805194885</v>
      </c>
      <c r="J80" s="28">
        <f>+(Basis!I204/(EOMONTH($B80,0)-$B80+1)*$C80)</f>
        <v>928.46902484465852</v>
      </c>
      <c r="K80" s="28">
        <f>+(Basis!J204/(EOMONTH($B80,0)-$B80+1)*$C80)</f>
        <v>1040.051147732778</v>
      </c>
      <c r="L80" s="28">
        <f>+(Basis!K204/(EOMONTH($B80,0)-$B80+1)*$C80)</f>
        <v>1175.9073971016842</v>
      </c>
      <c r="M80" s="28">
        <f>+(Basis!L204/(EOMONTH($B80,0)-$B80+1)*$C80)</f>
        <v>1258.4722316648079</v>
      </c>
      <c r="N80" s="28">
        <f>+(Basis!M204/(EOMONTH($B80,0)-$B80+1)*$C80)</f>
        <v>1340.2970190180858</v>
      </c>
      <c r="O80" s="28">
        <f>+(Basis!N204/(EOMONTH($B80,0)-$B80+1)*$C80)</f>
        <v>1388.468282310728</v>
      </c>
      <c r="P80" s="28">
        <f>+(Basis!O204/(EOMONTH($B80,0)-$B80+1)*$C80)</f>
        <v>1450.7643092566236</v>
      </c>
      <c r="Q80" s="28">
        <f>+(Basis!P204/(EOMONTH($B80,0)-$B80+1)*$C80)</f>
        <v>1509.9361842000944</v>
      </c>
      <c r="R80" s="28">
        <f>+(Basis!Q204/(EOMONTH($B80,0)-$B80+1)*$C80)</f>
        <v>1496.2381628175795</v>
      </c>
      <c r="S80" s="28">
        <f>+(Basis!R204/(EOMONTH($B80,0)-$B80+1)*$C80)</f>
        <v>1443.601767955176</v>
      </c>
      <c r="T80" s="28">
        <f>+(Basis!S204/(EOMONTH($B80,0)-$B80+1)*$C80)</f>
        <v>1419.7766954428594</v>
      </c>
      <c r="U80" s="28">
        <f>+(Basis!T204/(EOMONTH($B80,0)-$B80+1)*$C80)</f>
        <v>1428.6632553651391</v>
      </c>
      <c r="V80" s="28">
        <f>+(Basis!U204/(EOMONTH($B80,0)-$B80+1)*$C80)</f>
        <v>1450.7605760621002</v>
      </c>
      <c r="W80" s="28">
        <f>+(Basis!V204/(EOMONTH($B80,0)-$B80+1)*$C80)</f>
        <v>1513.9744125553966</v>
      </c>
      <c r="X80" s="28">
        <f>+(Basis!W204/(EOMONTH($B80,0)-$B80+1)*$C80)</f>
        <v>1813.24472348842</v>
      </c>
      <c r="Y80" s="28">
        <f>+(Basis!X204/(EOMONTH($B80,0)-$B80+1)*$C80)</f>
        <v>1974.3760223212341</v>
      </c>
      <c r="Z80" s="28">
        <f>+(Basis!Y204/(EOMONTH($B80,0)-$B80+1)*$C80)</f>
        <v>1839.3045835086941</v>
      </c>
      <c r="AA80" s="28">
        <f>+(Basis!Z204/(EOMONTH($B80,0)-$B80+1)*$C80)</f>
        <v>1609.570076314217</v>
      </c>
      <c r="AB80" s="28">
        <f>+(Basis!AA204/(EOMONTH($B80,0)-$B80+1)*$C80)</f>
        <v>1342.6731640941327</v>
      </c>
      <c r="AC80" s="28">
        <f>+(Basis!AB204/(EOMONTH($B80,0)-$B80+1)*$C80)</f>
        <v>1140.5756394094749</v>
      </c>
      <c r="AD80" s="30">
        <f>+SUM(F80:AC80)*E80</f>
        <v>129032.25806451603</v>
      </c>
    </row>
    <row r="81" spans="2:31" x14ac:dyDescent="0.25">
      <c r="B81" s="41">
        <f t="shared" ref="B81:B82" si="28">+B80</f>
        <v>46082</v>
      </c>
      <c r="C81" s="39">
        <f>IFERROR(VLOOKUP(B81,'Prod- 1'!$B$10:$E$81,4,0),0)</f>
        <v>1000000</v>
      </c>
      <c r="D81" s="36" t="s">
        <v>47</v>
      </c>
      <c r="E81" s="36">
        <f>+Basis!D205</f>
        <v>5</v>
      </c>
      <c r="F81" s="28">
        <f>+(Basis!E205/(EOMONTH($B81,0)-$B81+1)*$C81)</f>
        <v>1073.5972440436492</v>
      </c>
      <c r="G81" s="28">
        <f>+(Basis!F205/(EOMONTH($B81,0)-$B81+1)*$C81)</f>
        <v>1004.5175443133036</v>
      </c>
      <c r="H81" s="28">
        <f>+(Basis!G205/(EOMONTH($B81,0)-$B81+1)*$C81)</f>
        <v>962.68874411304387</v>
      </c>
      <c r="I81" s="28">
        <f>+(Basis!H205/(EOMONTH($B81,0)-$B81+1)*$C81)</f>
        <v>944.73961223011395</v>
      </c>
      <c r="J81" s="28">
        <f>+(Basis!I205/(EOMONTH($B81,0)-$B81+1)*$C81)</f>
        <v>939.93641934008542</v>
      </c>
      <c r="K81" s="28">
        <f>+(Basis!J205/(EOMONTH($B81,0)-$B81+1)*$C81)</f>
        <v>998.15753416515213</v>
      </c>
      <c r="L81" s="28">
        <f>+(Basis!K205/(EOMONTH($B81,0)-$B81+1)*$C81)</f>
        <v>1110.7253172370642</v>
      </c>
      <c r="M81" s="28">
        <f>+(Basis!L205/(EOMONTH($B81,0)-$B81+1)*$C81)</f>
        <v>1235.6549814203959</v>
      </c>
      <c r="N81" s="28">
        <f>+(Basis!M205/(EOMONTH($B81,0)-$B81+1)*$C81)</f>
        <v>1325.928733642357</v>
      </c>
      <c r="O81" s="28">
        <f>+(Basis!N205/(EOMONTH($B81,0)-$B81+1)*$C81)</f>
        <v>1374.4659433500392</v>
      </c>
      <c r="P81" s="28">
        <f>+(Basis!O205/(EOMONTH($B81,0)-$B81+1)*$C81)</f>
        <v>1416.6026402843327</v>
      </c>
      <c r="Q81" s="28">
        <f>+(Basis!P205/(EOMONTH($B81,0)-$B81+1)*$C81)</f>
        <v>1475.1570053350972</v>
      </c>
      <c r="R81" s="28">
        <f>+(Basis!Q205/(EOMONTH($B81,0)-$B81+1)*$C81)</f>
        <v>1475.5318638501149</v>
      </c>
      <c r="S81" s="28">
        <f>+(Basis!R205/(EOMONTH($B81,0)-$B81+1)*$C81)</f>
        <v>1428.2922814728156</v>
      </c>
      <c r="T81" s="28">
        <f>+(Basis!S205/(EOMONTH($B81,0)-$B81+1)*$C81)</f>
        <v>1391.7483674695566</v>
      </c>
      <c r="U81" s="28">
        <f>+(Basis!T205/(EOMONTH($B81,0)-$B81+1)*$C81)</f>
        <v>1396.1150764284234</v>
      </c>
      <c r="V81" s="28">
        <f>+(Basis!U205/(EOMONTH($B81,0)-$B81+1)*$C81)</f>
        <v>1422.9017582866175</v>
      </c>
      <c r="W81" s="28">
        <f>+(Basis!V205/(EOMONTH($B81,0)-$B81+1)*$C81)</f>
        <v>1493.5073819456757</v>
      </c>
      <c r="X81" s="28">
        <f>+(Basis!W205/(EOMONTH($B81,0)-$B81+1)*$C81)</f>
        <v>1812.1499960908388</v>
      </c>
      <c r="Y81" s="28">
        <f>+(Basis!X205/(EOMONTH($B81,0)-$B81+1)*$C81)</f>
        <v>2006.2808064544472</v>
      </c>
      <c r="Z81" s="28">
        <f>+(Basis!Y205/(EOMONTH($B81,0)-$B81+1)*$C81)</f>
        <v>1868.6739127104424</v>
      </c>
      <c r="AA81" s="28">
        <f>+(Basis!Z205/(EOMONTH($B81,0)-$B81+1)*$C81)</f>
        <v>1619.1932973266407</v>
      </c>
      <c r="AB81" s="28">
        <f>+(Basis!AA205/(EOMONTH($B81,0)-$B81+1)*$C81)</f>
        <v>1350.0997751582688</v>
      </c>
      <c r="AC81" s="28">
        <f>+(Basis!AB205/(EOMONTH($B81,0)-$B81+1)*$C81)</f>
        <v>1131.3982794605529</v>
      </c>
      <c r="AD81" s="30">
        <f>+SUM(F81:AC81)*E81</f>
        <v>161290.32258064518</v>
      </c>
    </row>
    <row r="82" spans="2:31" x14ac:dyDescent="0.25">
      <c r="B82" s="46">
        <f t="shared" si="28"/>
        <v>46082</v>
      </c>
      <c r="C82" s="44">
        <f>IFERROR(VLOOKUP(B82,'Prod- 1'!$B$10:$E$81,4,0),0)</f>
        <v>1000000</v>
      </c>
      <c r="D82" s="37" t="s">
        <v>48</v>
      </c>
      <c r="E82" s="37">
        <f>+Basis!D206</f>
        <v>1</v>
      </c>
      <c r="F82" s="28">
        <f>+(Basis!E206/(EOMONTH($B82,0)-$B82+1)*$C82)</f>
        <v>1086.2914070602676</v>
      </c>
      <c r="G82" s="28">
        <f>+(Basis!F206/(EOMONTH($B82,0)-$B82+1)*$C82)</f>
        <v>1007.9255656585785</v>
      </c>
      <c r="H82" s="28">
        <f>+(Basis!G206/(EOMONTH($B82,0)-$B82+1)*$C82)</f>
        <v>963.28213558618063</v>
      </c>
      <c r="I82" s="28">
        <f>+(Basis!H206/(EOMONTH($B82,0)-$B82+1)*$C82)</f>
        <v>943.06514099167759</v>
      </c>
      <c r="J82" s="28">
        <f>+(Basis!I206/(EOMONTH($B82,0)-$B82+1)*$C82)</f>
        <v>973.7541651062902</v>
      </c>
      <c r="K82" s="28">
        <f>+(Basis!J206/(EOMONTH($B82,0)-$B82+1)*$C82)</f>
        <v>1068.5058941226187</v>
      </c>
      <c r="L82" s="28">
        <f>+(Basis!K206/(EOMONTH($B82,0)-$B82+1)*$C82)</f>
        <v>1147.2138973604472</v>
      </c>
      <c r="M82" s="28">
        <f>+(Basis!L206/(EOMONTH($B82,0)-$B82+1)*$C82)</f>
        <v>1205.6592588970177</v>
      </c>
      <c r="N82" s="28">
        <f>+(Basis!M206/(EOMONTH($B82,0)-$B82+1)*$C82)</f>
        <v>1276.0611578832691</v>
      </c>
      <c r="O82" s="28">
        <f>+(Basis!N206/(EOMONTH($B82,0)-$B82+1)*$C82)</f>
        <v>1333.2258868451124</v>
      </c>
      <c r="P82" s="28">
        <f>+(Basis!O206/(EOMONTH($B82,0)-$B82+1)*$C82)</f>
        <v>1395.9182261308797</v>
      </c>
      <c r="Q82" s="28">
        <f>+(Basis!P206/(EOMONTH($B82,0)-$B82+1)*$C82)</f>
        <v>1460.59409863203</v>
      </c>
      <c r="R82" s="28">
        <f>+(Basis!Q206/(EOMONTH($B82,0)-$B82+1)*$C82)</f>
        <v>1476.2964382511866</v>
      </c>
      <c r="S82" s="28">
        <f>+(Basis!R206/(EOMONTH($B82,0)-$B82+1)*$C82)</f>
        <v>1426.2673467088907</v>
      </c>
      <c r="T82" s="28">
        <f>+(Basis!S206/(EOMONTH($B82,0)-$B82+1)*$C82)</f>
        <v>1395.0138557153223</v>
      </c>
      <c r="U82" s="28">
        <f>+(Basis!T206/(EOMONTH($B82,0)-$B82+1)*$C82)</f>
        <v>1404.9999679056355</v>
      </c>
      <c r="V82" s="28">
        <f>+(Basis!U206/(EOMONTH($B82,0)-$B82+1)*$C82)</f>
        <v>1433.4035536126701</v>
      </c>
      <c r="W82" s="28">
        <f>+(Basis!V206/(EOMONTH($B82,0)-$B82+1)*$C82)</f>
        <v>1521.6835852737231</v>
      </c>
      <c r="X82" s="28">
        <f>+(Basis!W206/(EOMONTH($B82,0)-$B82+1)*$C82)</f>
        <v>1835.4755236446142</v>
      </c>
      <c r="Y82" s="28">
        <f>+(Basis!X206/(EOMONTH($B82,0)-$B82+1)*$C82)</f>
        <v>1999.5722183697803</v>
      </c>
      <c r="Z82" s="28">
        <f>+(Basis!Y206/(EOMONTH($B82,0)-$B82+1)*$C82)</f>
        <v>1845.44194935417</v>
      </c>
      <c r="AA82" s="28">
        <f>+(Basis!Z206/(EOMONTH($B82,0)-$B82+1)*$C82)</f>
        <v>1591.5987323412178</v>
      </c>
      <c r="AB82" s="28">
        <f>+(Basis!AA206/(EOMONTH($B82,0)-$B82+1)*$C82)</f>
        <v>1334.4820806913565</v>
      </c>
      <c r="AC82" s="28">
        <f>+(Basis!AB206/(EOMONTH($B82,0)-$B82+1)*$C82)</f>
        <v>1132.3324299860908</v>
      </c>
      <c r="AD82" s="31">
        <f>+SUM(F82:AC82)*E82</f>
        <v>32258.064516129023</v>
      </c>
    </row>
    <row r="83" spans="2:31" ht="15.75" thickBot="1" x14ac:dyDescent="0.3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30300.222544763252</v>
      </c>
      <c r="G83" s="32">
        <f t="shared" si="29"/>
        <v>28480.413982073496</v>
      </c>
      <c r="H83" s="32">
        <f t="shared" si="29"/>
        <v>27493.623393305083</v>
      </c>
      <c r="I83" s="32">
        <f t="shared" si="29"/>
        <v>27366.053050728671</v>
      </c>
      <c r="J83" s="32">
        <f t="shared" si="29"/>
        <v>29124.450384660868</v>
      </c>
      <c r="K83" s="32">
        <f t="shared" si="29"/>
        <v>33617.86334913849</v>
      </c>
      <c r="L83" s="32">
        <f t="shared" si="29"/>
        <v>37680.913307398907</v>
      </c>
      <c r="M83" s="32">
        <f t="shared" si="29"/>
        <v>39229.172326934822</v>
      </c>
      <c r="N83" s="32">
        <f t="shared" si="29"/>
        <v>41012.322054019314</v>
      </c>
      <c r="O83" s="32">
        <f t="shared" si="29"/>
        <v>42324.11650516533</v>
      </c>
      <c r="P83" s="32">
        <f t="shared" si="29"/>
        <v>44190.307172072513</v>
      </c>
      <c r="Q83" s="32">
        <f t="shared" si="29"/>
        <v>46237.128565199862</v>
      </c>
      <c r="R83" s="32">
        <f t="shared" si="29"/>
        <v>45615.340510133181</v>
      </c>
      <c r="S83" s="32">
        <f t="shared" si="29"/>
        <v>44067.113199128122</v>
      </c>
      <c r="T83" s="32">
        <f t="shared" si="29"/>
        <v>43919.592768945688</v>
      </c>
      <c r="U83" s="32">
        <f t="shared" si="29"/>
        <v>44711.74726706915</v>
      </c>
      <c r="V83" s="32">
        <f t="shared" si="29"/>
        <v>45676.875206617238</v>
      </c>
      <c r="W83" s="32">
        <f t="shared" si="29"/>
        <v>47728.731636257835</v>
      </c>
      <c r="X83" s="32">
        <f t="shared" si="29"/>
        <v>56827.739620308981</v>
      </c>
      <c r="Y83" s="32">
        <f t="shared" si="29"/>
        <v>61752.309338390012</v>
      </c>
      <c r="Z83" s="32">
        <f t="shared" si="29"/>
        <v>57316.014100546709</v>
      </c>
      <c r="AA83" s="32">
        <f t="shared" si="29"/>
        <v>50084.373401880817</v>
      </c>
      <c r="AB83" s="32">
        <f t="shared" si="29"/>
        <v>41236.97208563496</v>
      </c>
      <c r="AC83" s="32">
        <f t="shared" si="29"/>
        <v>34006.604229626697</v>
      </c>
      <c r="AD83" s="33">
        <f>+SUM(AD79:AD82)</f>
        <v>1000000</v>
      </c>
      <c r="AE83" s="2">
        <f>+AD83-C79</f>
        <v>0</v>
      </c>
    </row>
    <row r="84" spans="2:31" x14ac:dyDescent="0.25">
      <c r="B84" s="45">
        <f>+EDATE(B79,1)</f>
        <v>46113</v>
      </c>
      <c r="C84" s="43">
        <f>IFERROR(VLOOKUP(B84,'Prod- 1'!$B$10:$E$81,4,0),0)</f>
        <v>1000000</v>
      </c>
      <c r="D84" s="34" t="s">
        <v>45</v>
      </c>
      <c r="E84" s="34">
        <f>+Basis!D208</f>
        <v>20</v>
      </c>
      <c r="F84" s="28">
        <f>+(Basis!E208/(EOMONTH($B84,0)-$B84+1)*$C84)</f>
        <v>978.70857082794635</v>
      </c>
      <c r="G84" s="28">
        <f>+(Basis!F208/(EOMONTH($B84,0)-$B84+1)*$C84)</f>
        <v>923.09034440765708</v>
      </c>
      <c r="H84" s="28">
        <f>+(Basis!G208/(EOMONTH($B84,0)-$B84+1)*$C84)</f>
        <v>892.83871325655093</v>
      </c>
      <c r="I84" s="28">
        <f>+(Basis!H208/(EOMONTH($B84,0)-$B84+1)*$C84)</f>
        <v>892.89964563132935</v>
      </c>
      <c r="J84" s="28">
        <f>+(Basis!I208/(EOMONTH($B84,0)-$B84+1)*$C84)</f>
        <v>971.19250591704917</v>
      </c>
      <c r="K84" s="28">
        <f>+(Basis!J208/(EOMONTH($B84,0)-$B84+1)*$C84)</f>
        <v>1151.3481285571888</v>
      </c>
      <c r="L84" s="28">
        <f>+(Basis!K208/(EOMONTH($B84,0)-$B84+1)*$C84)</f>
        <v>1292.967841744188</v>
      </c>
      <c r="M84" s="28">
        <f>+(Basis!L208/(EOMONTH($B84,0)-$B84+1)*$C84)</f>
        <v>1319.2886131151977</v>
      </c>
      <c r="N84" s="28">
        <f>+(Basis!M208/(EOMONTH($B84,0)-$B84+1)*$C84)</f>
        <v>1365.2512757260467</v>
      </c>
      <c r="O84" s="28">
        <f>+(Basis!N208/(EOMONTH($B84,0)-$B84+1)*$C84)</f>
        <v>1405.5640014954608</v>
      </c>
      <c r="P84" s="28">
        <f>+(Basis!O208/(EOMONTH($B84,0)-$B84+1)*$C84)</f>
        <v>1471.6791646544405</v>
      </c>
      <c r="Q84" s="28">
        <f>+(Basis!P208/(EOMONTH($B84,0)-$B84+1)*$C84)</f>
        <v>1543.1605488823034</v>
      </c>
      <c r="R84" s="28">
        <f>+(Basis!Q208/(EOMONTH($B84,0)-$B84+1)*$C84)</f>
        <v>1514.3958653050699</v>
      </c>
      <c r="S84" s="28">
        <f>+(Basis!R208/(EOMONTH($B84,0)-$B84+1)*$C84)</f>
        <v>1462.6576167782034</v>
      </c>
      <c r="T84" s="28">
        <f>+(Basis!S208/(EOMONTH($B84,0)-$B84+1)*$C84)</f>
        <v>1470.6168874880086</v>
      </c>
      <c r="U84" s="28">
        <f>+(Basis!T208/(EOMONTH($B84,0)-$B84+1)*$C84)</f>
        <v>1506.281088511724</v>
      </c>
      <c r="V84" s="28">
        <f>+(Basis!U208/(EOMONTH($B84,0)-$B84+1)*$C84)</f>
        <v>1541.4341861539931</v>
      </c>
      <c r="W84" s="28">
        <f>+(Basis!V208/(EOMONTH($B84,0)-$B84+1)*$C84)</f>
        <v>1608.2412987651726</v>
      </c>
      <c r="X84" s="28">
        <f>+(Basis!W208/(EOMONTH($B84,0)-$B84+1)*$C84)</f>
        <v>1903.2295109364304</v>
      </c>
      <c r="Y84" s="28">
        <f>+(Basis!X208/(EOMONTH($B84,0)-$B84+1)*$C84)</f>
        <v>2057.9979348450079</v>
      </c>
      <c r="Z84" s="28">
        <f>+(Basis!Y208/(EOMONTH($B84,0)-$B84+1)*$C84)</f>
        <v>1907.7293839075742</v>
      </c>
      <c r="AA84" s="28">
        <f>+(Basis!Z208/(EOMONTH($B84,0)-$B84+1)*$C84)</f>
        <v>1670.9751812811669</v>
      </c>
      <c r="AB84" s="28">
        <f>+(Basis!AA208/(EOMONTH($B84,0)-$B84+1)*$C84)</f>
        <v>1367.0162740572184</v>
      </c>
      <c r="AC84" s="28">
        <f>+(Basis!AB208/(EOMONTH($B84,0)-$B84+1)*$C84)</f>
        <v>1114.76875108841</v>
      </c>
      <c r="AD84" s="29">
        <f>+SUM(F84:AC84)*E84</f>
        <v>666666.66666666686</v>
      </c>
    </row>
    <row r="85" spans="2:31" x14ac:dyDescent="0.25">
      <c r="B85" s="46">
        <f>+B84</f>
        <v>46113</v>
      </c>
      <c r="C85" s="44">
        <f>IFERROR(VLOOKUP(B85,'Prod- 1'!$B$10:$E$81,4,0),0)</f>
        <v>1000000</v>
      </c>
      <c r="D85" s="35" t="s">
        <v>46</v>
      </c>
      <c r="E85" s="35">
        <f>+Basis!D209</f>
        <v>4</v>
      </c>
      <c r="F85" s="28">
        <f>+(Basis!E209/(EOMONTH($B85,0)-$B85+1)*$C85)</f>
        <v>1021.9824401701718</v>
      </c>
      <c r="G85" s="28">
        <f>+(Basis!F209/(EOMONTH($B85,0)-$B85+1)*$C85)</f>
        <v>953.33337136230409</v>
      </c>
      <c r="H85" s="28">
        <f>+(Basis!G209/(EOMONTH($B85,0)-$B85+1)*$C85)</f>
        <v>922.79528583447586</v>
      </c>
      <c r="I85" s="28">
        <f>+(Basis!H209/(EOMONTH($B85,0)-$B85+1)*$C85)</f>
        <v>917.92673798701378</v>
      </c>
      <c r="J85" s="28">
        <f>+(Basis!I209/(EOMONTH($B85,0)-$B85+1)*$C85)</f>
        <v>959.41799233948052</v>
      </c>
      <c r="K85" s="28">
        <f>+(Basis!J209/(EOMONTH($B85,0)-$B85+1)*$C85)</f>
        <v>1074.7195193238706</v>
      </c>
      <c r="L85" s="28">
        <f>+(Basis!K209/(EOMONTH($B85,0)-$B85+1)*$C85)</f>
        <v>1215.104310338407</v>
      </c>
      <c r="M85" s="28">
        <f>+(Basis!L209/(EOMONTH($B85,0)-$B85+1)*$C85)</f>
        <v>1300.4213060536347</v>
      </c>
      <c r="N85" s="28">
        <f>+(Basis!M209/(EOMONTH($B85,0)-$B85+1)*$C85)</f>
        <v>1384.9735863186888</v>
      </c>
      <c r="O85" s="28">
        <f>+(Basis!N209/(EOMONTH($B85,0)-$B85+1)*$C85)</f>
        <v>1434.7505583877523</v>
      </c>
      <c r="P85" s="28">
        <f>+(Basis!O209/(EOMONTH($B85,0)-$B85+1)*$C85)</f>
        <v>1499.1231195651778</v>
      </c>
      <c r="Q85" s="28">
        <f>+(Basis!P209/(EOMONTH($B85,0)-$B85+1)*$C85)</f>
        <v>1560.2673903400973</v>
      </c>
      <c r="R85" s="28">
        <f>+(Basis!Q209/(EOMONTH($B85,0)-$B85+1)*$C85)</f>
        <v>1546.1127682448321</v>
      </c>
      <c r="S85" s="28">
        <f>+(Basis!R209/(EOMONTH($B85,0)-$B85+1)*$C85)</f>
        <v>1491.7218268870154</v>
      </c>
      <c r="T85" s="28">
        <f>+(Basis!S209/(EOMONTH($B85,0)-$B85+1)*$C85)</f>
        <v>1467.1025852909547</v>
      </c>
      <c r="U85" s="28">
        <f>+(Basis!T209/(EOMONTH($B85,0)-$B85+1)*$C85)</f>
        <v>1476.2853638773104</v>
      </c>
      <c r="V85" s="28">
        <f>+(Basis!U209/(EOMONTH($B85,0)-$B85+1)*$C85)</f>
        <v>1499.1192619308367</v>
      </c>
      <c r="W85" s="28">
        <f>+(Basis!V209/(EOMONTH($B85,0)-$B85+1)*$C85)</f>
        <v>1564.4402263072434</v>
      </c>
      <c r="X85" s="28">
        <f>+(Basis!W209/(EOMONTH($B85,0)-$B85+1)*$C85)</f>
        <v>1873.6862142713674</v>
      </c>
      <c r="Y85" s="28">
        <f>+(Basis!X209/(EOMONTH($B85,0)-$B85+1)*$C85)</f>
        <v>2040.1885563986086</v>
      </c>
      <c r="Z85" s="28">
        <f>+(Basis!Y209/(EOMONTH($B85,0)-$B85+1)*$C85)</f>
        <v>1900.6147362923173</v>
      </c>
      <c r="AA85" s="28">
        <f>+(Basis!Z209/(EOMONTH($B85,0)-$B85+1)*$C85)</f>
        <v>1663.2224121913575</v>
      </c>
      <c r="AB85" s="28">
        <f>+(Basis!AA209/(EOMONTH($B85,0)-$B85+1)*$C85)</f>
        <v>1387.428936230604</v>
      </c>
      <c r="AC85" s="28">
        <f>+(Basis!AB209/(EOMONTH($B85,0)-$B85+1)*$C85)</f>
        <v>1178.5948273897907</v>
      </c>
      <c r="AD85" s="30">
        <f>+SUM(F85:AC85)*E85</f>
        <v>133333.33333333326</v>
      </c>
    </row>
    <row r="86" spans="2:31" x14ac:dyDescent="0.25">
      <c r="B86" s="41">
        <f t="shared" ref="B86:B87" si="30">+B85</f>
        <v>46113</v>
      </c>
      <c r="C86" s="39">
        <f>IFERROR(VLOOKUP(B86,'Prod- 1'!$B$10:$E$81,4,0),0)</f>
        <v>1000000</v>
      </c>
      <c r="D86" s="36" t="s">
        <v>47</v>
      </c>
      <c r="E86" s="36">
        <f>+Basis!D210</f>
        <v>4</v>
      </c>
      <c r="F86" s="28">
        <f>+(Basis!E210/(EOMONTH($B86,0)-$B86+1)*$C86)</f>
        <v>1109.3838188451041</v>
      </c>
      <c r="G86" s="28">
        <f>+(Basis!F210/(EOMONTH($B86,0)-$B86+1)*$C86)</f>
        <v>1038.0014624570802</v>
      </c>
      <c r="H86" s="28">
        <f>+(Basis!G210/(EOMONTH($B86,0)-$B86+1)*$C86)</f>
        <v>994.77836891681204</v>
      </c>
      <c r="I86" s="28">
        <f>+(Basis!H210/(EOMONTH($B86,0)-$B86+1)*$C86)</f>
        <v>976.23093263778446</v>
      </c>
      <c r="J86" s="28">
        <f>+(Basis!I210/(EOMONTH($B86,0)-$B86+1)*$C86)</f>
        <v>971.2676333180882</v>
      </c>
      <c r="K86" s="28">
        <f>+(Basis!J210/(EOMONTH($B86,0)-$B86+1)*$C86)</f>
        <v>1031.4294519706573</v>
      </c>
      <c r="L86" s="28">
        <f>+(Basis!K210/(EOMONTH($B86,0)-$B86+1)*$C86)</f>
        <v>1147.7494944782998</v>
      </c>
      <c r="M86" s="28">
        <f>+(Basis!L210/(EOMONTH($B86,0)-$B86+1)*$C86)</f>
        <v>1276.8434808010757</v>
      </c>
      <c r="N86" s="28">
        <f>+(Basis!M210/(EOMONTH($B86,0)-$B86+1)*$C86)</f>
        <v>1370.1263580971022</v>
      </c>
      <c r="O86" s="28">
        <f>+(Basis!N210/(EOMONTH($B86,0)-$B86+1)*$C86)</f>
        <v>1420.2814747950404</v>
      </c>
      <c r="P86" s="28">
        <f>+(Basis!O210/(EOMONTH($B86,0)-$B86+1)*$C86)</f>
        <v>1463.8227282938103</v>
      </c>
      <c r="Q86" s="28">
        <f>+(Basis!P210/(EOMONTH($B86,0)-$B86+1)*$C86)</f>
        <v>1524.3289055129337</v>
      </c>
      <c r="R86" s="28">
        <f>+(Basis!Q210/(EOMONTH($B86,0)-$B86+1)*$C86)</f>
        <v>1524.7162593117855</v>
      </c>
      <c r="S86" s="28">
        <f>+(Basis!R210/(EOMONTH($B86,0)-$B86+1)*$C86)</f>
        <v>1475.9020241885762</v>
      </c>
      <c r="T86" s="28">
        <f>+(Basis!S210/(EOMONTH($B86,0)-$B86+1)*$C86)</f>
        <v>1438.1399797185418</v>
      </c>
      <c r="U86" s="28">
        <f>+(Basis!T210/(EOMONTH($B86,0)-$B86+1)*$C86)</f>
        <v>1442.6522456427042</v>
      </c>
      <c r="V86" s="28">
        <f>+(Basis!U210/(EOMONTH($B86,0)-$B86+1)*$C86)</f>
        <v>1470.3318168961712</v>
      </c>
      <c r="W86" s="28">
        <f>+(Basis!V210/(EOMONTH($B86,0)-$B86+1)*$C86)</f>
        <v>1543.2909613438649</v>
      </c>
      <c r="X86" s="28">
        <f>+(Basis!W210/(EOMONTH($B86,0)-$B86+1)*$C86)</f>
        <v>1872.5549959605335</v>
      </c>
      <c r="Y86" s="28">
        <f>+(Basis!X210/(EOMONTH($B86,0)-$B86+1)*$C86)</f>
        <v>2073.156833336262</v>
      </c>
      <c r="Z86" s="28">
        <f>+(Basis!Y210/(EOMONTH($B86,0)-$B86+1)*$C86)</f>
        <v>1930.9630431341241</v>
      </c>
      <c r="AA86" s="28">
        <f>+(Basis!Z210/(EOMONTH($B86,0)-$B86+1)*$C86)</f>
        <v>1673.1664072375286</v>
      </c>
      <c r="AB86" s="28">
        <f>+(Basis!AA210/(EOMONTH($B86,0)-$B86+1)*$C86)</f>
        <v>1395.1031009968776</v>
      </c>
      <c r="AC86" s="28">
        <f>+(Basis!AB210/(EOMONTH($B86,0)-$B86+1)*$C86)</f>
        <v>1169.1115554425712</v>
      </c>
      <c r="AD86" s="30">
        <f>+SUM(F86:AC86)*E86</f>
        <v>133333.33333333331</v>
      </c>
    </row>
    <row r="87" spans="2:31" x14ac:dyDescent="0.25">
      <c r="B87" s="46">
        <f t="shared" si="30"/>
        <v>46113</v>
      </c>
      <c r="C87" s="44">
        <f>IFERROR(VLOOKUP(B87,'Prod- 1'!$B$10:$E$81,4,0),0)</f>
        <v>1000000</v>
      </c>
      <c r="D87" s="37" t="s">
        <v>48</v>
      </c>
      <c r="E87" s="37">
        <f>+Basis!D211</f>
        <v>2</v>
      </c>
      <c r="F87" s="28">
        <f>+(Basis!E211/(EOMONTH($B87,0)-$B87+1)*$C87)</f>
        <v>1122.501120628943</v>
      </c>
      <c r="G87" s="28">
        <f>+(Basis!F211/(EOMONTH($B87,0)-$B87+1)*$C87)</f>
        <v>1041.5230845138647</v>
      </c>
      <c r="H87" s="28">
        <f>+(Basis!G211/(EOMONTH($B87,0)-$B87+1)*$C87)</f>
        <v>995.39154010571986</v>
      </c>
      <c r="I87" s="28">
        <f>+(Basis!H211/(EOMONTH($B87,0)-$B87+1)*$C87)</f>
        <v>974.50064569140034</v>
      </c>
      <c r="J87" s="28">
        <f>+(Basis!I211/(EOMONTH($B87,0)-$B87+1)*$C87)</f>
        <v>1006.2126372764999</v>
      </c>
      <c r="K87" s="28">
        <f>+(Basis!J211/(EOMONTH($B87,0)-$B87+1)*$C87)</f>
        <v>1104.1227572600392</v>
      </c>
      <c r="L87" s="28">
        <f>+(Basis!K211/(EOMONTH($B87,0)-$B87+1)*$C87)</f>
        <v>1185.4543606057955</v>
      </c>
      <c r="M87" s="28">
        <f>+(Basis!L211/(EOMONTH($B87,0)-$B87+1)*$C87)</f>
        <v>1245.8479008602517</v>
      </c>
      <c r="N87" s="28">
        <f>+(Basis!M211/(EOMONTH($B87,0)-$B87+1)*$C87)</f>
        <v>1318.5965298127112</v>
      </c>
      <c r="O87" s="28">
        <f>+(Basis!N211/(EOMONTH($B87,0)-$B87+1)*$C87)</f>
        <v>1377.6667497399496</v>
      </c>
      <c r="P87" s="28">
        <f>+(Basis!O211/(EOMONTH($B87,0)-$B87+1)*$C87)</f>
        <v>1442.4488336685756</v>
      </c>
      <c r="Q87" s="28">
        <f>+(Basis!P211/(EOMONTH($B87,0)-$B87+1)*$C87)</f>
        <v>1509.2805685864309</v>
      </c>
      <c r="R87" s="28">
        <f>+(Basis!Q211/(EOMONTH($B87,0)-$B87+1)*$C87)</f>
        <v>1525.5063195262262</v>
      </c>
      <c r="S87" s="28">
        <f>+(Basis!R211/(EOMONTH($B87,0)-$B87+1)*$C87)</f>
        <v>1473.8095915991869</v>
      </c>
      <c r="T87" s="28">
        <f>+(Basis!S211/(EOMONTH($B87,0)-$B87+1)*$C87)</f>
        <v>1441.5143175724995</v>
      </c>
      <c r="U87" s="28">
        <f>+(Basis!T211/(EOMONTH($B87,0)-$B87+1)*$C87)</f>
        <v>1451.8333001691567</v>
      </c>
      <c r="V87" s="28">
        <f>+(Basis!U211/(EOMONTH($B87,0)-$B87+1)*$C87)</f>
        <v>1481.1836720664257</v>
      </c>
      <c r="W87" s="28">
        <f>+(Basis!V211/(EOMONTH($B87,0)-$B87+1)*$C87)</f>
        <v>1572.4063714495142</v>
      </c>
      <c r="X87" s="28">
        <f>+(Basis!W211/(EOMONTH($B87,0)-$B87+1)*$C87)</f>
        <v>1896.6580410994347</v>
      </c>
      <c r="Y87" s="28">
        <f>+(Basis!X211/(EOMONTH($B87,0)-$B87+1)*$C87)</f>
        <v>2066.2246256487729</v>
      </c>
      <c r="Z87" s="28">
        <f>+(Basis!Y211/(EOMONTH($B87,0)-$B87+1)*$C87)</f>
        <v>1906.9566809993091</v>
      </c>
      <c r="AA87" s="28">
        <f>+(Basis!Z211/(EOMONTH($B87,0)-$B87+1)*$C87)</f>
        <v>1644.6520234192587</v>
      </c>
      <c r="AB87" s="28">
        <f>+(Basis!AA211/(EOMONTH($B87,0)-$B87+1)*$C87)</f>
        <v>1378.9648167144016</v>
      </c>
      <c r="AC87" s="28">
        <f>+(Basis!AB211/(EOMONTH($B87,0)-$B87+1)*$C87)</f>
        <v>1170.0768443189606</v>
      </c>
      <c r="AD87" s="31">
        <f>+SUM(F87:AC87)*E87</f>
        <v>66666.666666666657</v>
      </c>
    </row>
    <row r="88" spans="2:31" ht="15.75" thickBot="1" x14ac:dyDescent="0.3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30344.638693877914</v>
      </c>
      <c r="G88" s="32">
        <f t="shared" si="31"/>
        <v>28510.192392458412</v>
      </c>
      <c r="H88" s="32">
        <f t="shared" si="31"/>
        <v>27517.85196434761</v>
      </c>
      <c r="I88" s="32">
        <f t="shared" si="31"/>
        <v>27383.624886508576</v>
      </c>
      <c r="J88" s="32">
        <f t="shared" si="31"/>
        <v>29159.017895524255</v>
      </c>
      <c r="K88" s="32">
        <f t="shared" si="31"/>
        <v>33659.803970841967</v>
      </c>
      <c r="L88" s="32">
        <f t="shared" si="31"/>
        <v>37681.680775362183</v>
      </c>
      <c r="M88" s="32">
        <f t="shared" si="31"/>
        <v>39186.527211443296</v>
      </c>
      <c r="N88" s="32">
        <f t="shared" si="31"/>
        <v>40962.61835180952</v>
      </c>
      <c r="O88" s="32">
        <f t="shared" si="31"/>
        <v>42286.741662120286</v>
      </c>
      <c r="P88" s="32">
        <f t="shared" si="31"/>
        <v>44170.264351861908</v>
      </c>
      <c r="Q88" s="32">
        <f t="shared" si="31"/>
        <v>46220.157298231054</v>
      </c>
      <c r="R88" s="32">
        <f t="shared" si="31"/>
        <v>45622.246055380325</v>
      </c>
      <c r="S88" s="32">
        <f t="shared" si="31"/>
        <v>44071.266923064803</v>
      </c>
      <c r="T88" s="32">
        <f t="shared" si="31"/>
        <v>43916.336644943156</v>
      </c>
      <c r="U88" s="32">
        <f t="shared" si="31"/>
        <v>44705.038808652855</v>
      </c>
      <c r="V88" s="32">
        <f t="shared" si="31"/>
        <v>45668.855382520742</v>
      </c>
      <c r="W88" s="32">
        <f t="shared" si="31"/>
        <v>47740.563468806911</v>
      </c>
      <c r="X88" s="32">
        <f t="shared" si="31"/>
        <v>56842.871141855088</v>
      </c>
      <c r="Y88" s="32">
        <f t="shared" si="31"/>
        <v>61745.789507137182</v>
      </c>
      <c r="Z88" s="32">
        <f t="shared" si="31"/>
        <v>57294.812157855864</v>
      </c>
      <c r="AA88" s="32">
        <f t="shared" si="31"/>
        <v>50054.36295017739</v>
      </c>
      <c r="AB88" s="32">
        <f t="shared" si="31"/>
        <v>41228.383263483098</v>
      </c>
      <c r="AC88" s="32">
        <f t="shared" si="31"/>
        <v>34026.354241735571</v>
      </c>
      <c r="AD88" s="33">
        <f>+SUM(AD84:AD87)</f>
        <v>1000000.0000000001</v>
      </c>
      <c r="AE88" s="2">
        <f>+AD88-C84</f>
        <v>0</v>
      </c>
    </row>
    <row r="89" spans="2:31" x14ac:dyDescent="0.25">
      <c r="B89" s="45">
        <f>+EDATE(B84,1)</f>
        <v>46143</v>
      </c>
      <c r="C89" s="43">
        <f>IFERROR(VLOOKUP(B89,'Prod- 1'!$B$10:$E$81,4,0),0)</f>
        <v>1000000</v>
      </c>
      <c r="D89" s="34" t="s">
        <v>45</v>
      </c>
      <c r="E89" s="34">
        <f>+Basis!D213</f>
        <v>19</v>
      </c>
      <c r="F89" s="28">
        <f>+(Basis!E213/(EOMONTH($B89,0)-$B89+1)*$C89)</f>
        <v>947.13732660769006</v>
      </c>
      <c r="G89" s="28">
        <f>+(Basis!F213/(EOMONTH($B89,0)-$B89+1)*$C89)</f>
        <v>893.31323652353922</v>
      </c>
      <c r="H89" s="28">
        <f>+(Basis!G213/(EOMONTH($B89,0)-$B89+1)*$C89)</f>
        <v>864.03746444182343</v>
      </c>
      <c r="I89" s="28">
        <f>+(Basis!H213/(EOMONTH($B89,0)-$B89+1)*$C89)</f>
        <v>864.09643125612524</v>
      </c>
      <c r="J89" s="28">
        <f>+(Basis!I213/(EOMONTH($B89,0)-$B89+1)*$C89)</f>
        <v>939.86371540359607</v>
      </c>
      <c r="K89" s="28">
        <f>+(Basis!J213/(EOMONTH($B89,0)-$B89+1)*$C89)</f>
        <v>1114.2078663456666</v>
      </c>
      <c r="L89" s="28">
        <f>+(Basis!K213/(EOMONTH($B89,0)-$B89+1)*$C89)</f>
        <v>1251.2592016879239</v>
      </c>
      <c r="M89" s="28">
        <f>+(Basis!L213/(EOMONTH($B89,0)-$B89+1)*$C89)</f>
        <v>1276.7309159179333</v>
      </c>
      <c r="N89" s="28">
        <f>+(Basis!M213/(EOMONTH($B89,0)-$B89+1)*$C89)</f>
        <v>1321.2109119929482</v>
      </c>
      <c r="O89" s="28">
        <f>+(Basis!N213/(EOMONTH($B89,0)-$B89+1)*$C89)</f>
        <v>1360.2232272536719</v>
      </c>
      <c r="P89" s="28">
        <f>+(Basis!O213/(EOMONTH($B89,0)-$B89+1)*$C89)</f>
        <v>1424.2056432139748</v>
      </c>
      <c r="Q89" s="28">
        <f>+(Basis!P213/(EOMONTH($B89,0)-$B89+1)*$C89)</f>
        <v>1493.381176337713</v>
      </c>
      <c r="R89" s="28">
        <f>+(Basis!Q213/(EOMONTH($B89,0)-$B89+1)*$C89)</f>
        <v>1465.5443857791001</v>
      </c>
      <c r="S89" s="28">
        <f>+(Basis!R213/(EOMONTH($B89,0)-$B89+1)*$C89)</f>
        <v>1415.4751130111645</v>
      </c>
      <c r="T89" s="28">
        <f>+(Basis!S213/(EOMONTH($B89,0)-$B89+1)*$C89)</f>
        <v>1423.1776330529117</v>
      </c>
      <c r="U89" s="28">
        <f>+(Basis!T213/(EOMONTH($B89,0)-$B89+1)*$C89)</f>
        <v>1457.6913759790875</v>
      </c>
      <c r="V89" s="28">
        <f>+(Basis!U213/(EOMONTH($B89,0)-$B89+1)*$C89)</f>
        <v>1491.7105027296707</v>
      </c>
      <c r="W89" s="28">
        <f>+(Basis!V213/(EOMONTH($B89,0)-$B89+1)*$C89)</f>
        <v>1556.3625471921025</v>
      </c>
      <c r="X89" s="28">
        <f>+(Basis!W213/(EOMONTH($B89,0)-$B89+1)*$C89)</f>
        <v>1841.8350105836423</v>
      </c>
      <c r="Y89" s="28">
        <f>+(Basis!X213/(EOMONTH($B89,0)-$B89+1)*$C89)</f>
        <v>1991.6109046887173</v>
      </c>
      <c r="Z89" s="28">
        <f>+(Basis!Y213/(EOMONTH($B89,0)-$B89+1)*$C89)</f>
        <v>1846.1897263621688</v>
      </c>
      <c r="AA89" s="28">
        <f>+(Basis!Z213/(EOMONTH($B89,0)-$B89+1)*$C89)</f>
        <v>1617.0727560785488</v>
      </c>
      <c r="AB89" s="28">
        <f>+(Basis!AA213/(EOMONTH($B89,0)-$B89+1)*$C89)</f>
        <v>1322.9189748940823</v>
      </c>
      <c r="AC89" s="28">
        <f>+(Basis!AB213/(EOMONTH($B89,0)-$B89+1)*$C89)</f>
        <v>1078.8084687952353</v>
      </c>
      <c r="AD89" s="29">
        <f>+SUM(F89:AC89)*E89</f>
        <v>612903.22580645175</v>
      </c>
    </row>
    <row r="90" spans="2:31" x14ac:dyDescent="0.25">
      <c r="B90" s="46">
        <f>+B89</f>
        <v>46143</v>
      </c>
      <c r="C90" s="44">
        <f>IFERROR(VLOOKUP(B90,'Prod- 1'!$B$10:$E$81,4,0),0)</f>
        <v>1000000</v>
      </c>
      <c r="D90" s="35" t="s">
        <v>46</v>
      </c>
      <c r="E90" s="35">
        <f>+Basis!D214</f>
        <v>5</v>
      </c>
      <c r="F90" s="28">
        <f>+(Basis!E214/(EOMONTH($B90,0)-$B90+1)*$C90)</f>
        <v>989.01526468081158</v>
      </c>
      <c r="G90" s="28">
        <f>+(Basis!F214/(EOMONTH($B90,0)-$B90+1)*$C90)</f>
        <v>922.58068196352008</v>
      </c>
      <c r="H90" s="28">
        <f>+(Basis!G214/(EOMONTH($B90,0)-$B90+1)*$C90)</f>
        <v>893.02769596884752</v>
      </c>
      <c r="I90" s="28">
        <f>+(Basis!H214/(EOMONTH($B90,0)-$B90+1)*$C90)</f>
        <v>888.31619805194885</v>
      </c>
      <c r="J90" s="28">
        <f>+(Basis!I214/(EOMONTH($B90,0)-$B90+1)*$C90)</f>
        <v>928.46902484465852</v>
      </c>
      <c r="K90" s="28">
        <f>+(Basis!J214/(EOMONTH($B90,0)-$B90+1)*$C90)</f>
        <v>1040.051147732778</v>
      </c>
      <c r="L90" s="28">
        <f>+(Basis!K214/(EOMONTH($B90,0)-$B90+1)*$C90)</f>
        <v>1175.9073971016842</v>
      </c>
      <c r="M90" s="28">
        <f>+(Basis!L214/(EOMONTH($B90,0)-$B90+1)*$C90)</f>
        <v>1258.4722316648079</v>
      </c>
      <c r="N90" s="28">
        <f>+(Basis!M214/(EOMONTH($B90,0)-$B90+1)*$C90)</f>
        <v>1340.2970190180858</v>
      </c>
      <c r="O90" s="28">
        <f>+(Basis!N214/(EOMONTH($B90,0)-$B90+1)*$C90)</f>
        <v>1388.468282310728</v>
      </c>
      <c r="P90" s="28">
        <f>+(Basis!O214/(EOMONTH($B90,0)-$B90+1)*$C90)</f>
        <v>1450.7643092566236</v>
      </c>
      <c r="Q90" s="28">
        <f>+(Basis!P214/(EOMONTH($B90,0)-$B90+1)*$C90)</f>
        <v>1509.9361842000944</v>
      </c>
      <c r="R90" s="28">
        <f>+(Basis!Q214/(EOMONTH($B90,0)-$B90+1)*$C90)</f>
        <v>1496.2381628175795</v>
      </c>
      <c r="S90" s="28">
        <f>+(Basis!R214/(EOMONTH($B90,0)-$B90+1)*$C90)</f>
        <v>1443.601767955176</v>
      </c>
      <c r="T90" s="28">
        <f>+(Basis!S214/(EOMONTH($B90,0)-$B90+1)*$C90)</f>
        <v>1419.7766954428594</v>
      </c>
      <c r="U90" s="28">
        <f>+(Basis!T214/(EOMONTH($B90,0)-$B90+1)*$C90)</f>
        <v>1428.6632553651391</v>
      </c>
      <c r="V90" s="28">
        <f>+(Basis!U214/(EOMONTH($B90,0)-$B90+1)*$C90)</f>
        <v>1450.7605760621002</v>
      </c>
      <c r="W90" s="28">
        <f>+(Basis!V214/(EOMONTH($B90,0)-$B90+1)*$C90)</f>
        <v>1513.9744125553966</v>
      </c>
      <c r="X90" s="28">
        <f>+(Basis!W214/(EOMONTH($B90,0)-$B90+1)*$C90)</f>
        <v>1813.24472348842</v>
      </c>
      <c r="Y90" s="28">
        <f>+(Basis!X214/(EOMONTH($B90,0)-$B90+1)*$C90)</f>
        <v>1974.3760223212341</v>
      </c>
      <c r="Z90" s="28">
        <f>+(Basis!Y214/(EOMONTH($B90,0)-$B90+1)*$C90)</f>
        <v>1839.3045835086941</v>
      </c>
      <c r="AA90" s="28">
        <f>+(Basis!Z214/(EOMONTH($B90,0)-$B90+1)*$C90)</f>
        <v>1609.570076314217</v>
      </c>
      <c r="AB90" s="28">
        <f>+(Basis!AA214/(EOMONTH($B90,0)-$B90+1)*$C90)</f>
        <v>1342.6731640941327</v>
      </c>
      <c r="AC90" s="28">
        <f>+(Basis!AB214/(EOMONTH($B90,0)-$B90+1)*$C90)</f>
        <v>1140.5756394094749</v>
      </c>
      <c r="AD90" s="30">
        <f>+SUM(F90:AC90)*E90</f>
        <v>161290.32258064504</v>
      </c>
    </row>
    <row r="91" spans="2:31" x14ac:dyDescent="0.25">
      <c r="B91" s="41">
        <f t="shared" ref="B91:B92" si="32">+B90</f>
        <v>46143</v>
      </c>
      <c r="C91" s="39">
        <f>IFERROR(VLOOKUP(B91,'Prod- 1'!$B$10:$E$81,4,0),0)</f>
        <v>1000000</v>
      </c>
      <c r="D91" s="36" t="s">
        <v>47</v>
      </c>
      <c r="E91" s="36">
        <f>+Basis!D215</f>
        <v>5</v>
      </c>
      <c r="F91" s="28">
        <f>+(Basis!E215/(EOMONTH($B91,0)-$B91+1)*$C91)</f>
        <v>1073.5972440436492</v>
      </c>
      <c r="G91" s="28">
        <f>+(Basis!F215/(EOMONTH($B91,0)-$B91+1)*$C91)</f>
        <v>1004.5175443133036</v>
      </c>
      <c r="H91" s="28">
        <f>+(Basis!G215/(EOMONTH($B91,0)-$B91+1)*$C91)</f>
        <v>962.68874411304387</v>
      </c>
      <c r="I91" s="28">
        <f>+(Basis!H215/(EOMONTH($B91,0)-$B91+1)*$C91)</f>
        <v>944.73961223011395</v>
      </c>
      <c r="J91" s="28">
        <f>+(Basis!I215/(EOMONTH($B91,0)-$B91+1)*$C91)</f>
        <v>939.93641934008542</v>
      </c>
      <c r="K91" s="28">
        <f>+(Basis!J215/(EOMONTH($B91,0)-$B91+1)*$C91)</f>
        <v>998.15753416515213</v>
      </c>
      <c r="L91" s="28">
        <f>+(Basis!K215/(EOMONTH($B91,0)-$B91+1)*$C91)</f>
        <v>1110.7253172370642</v>
      </c>
      <c r="M91" s="28">
        <f>+(Basis!L215/(EOMONTH($B91,0)-$B91+1)*$C91)</f>
        <v>1235.6549814203959</v>
      </c>
      <c r="N91" s="28">
        <f>+(Basis!M215/(EOMONTH($B91,0)-$B91+1)*$C91)</f>
        <v>1325.928733642357</v>
      </c>
      <c r="O91" s="28">
        <f>+(Basis!N215/(EOMONTH($B91,0)-$B91+1)*$C91)</f>
        <v>1374.4659433500392</v>
      </c>
      <c r="P91" s="28">
        <f>+(Basis!O215/(EOMONTH($B91,0)-$B91+1)*$C91)</f>
        <v>1416.6026402843327</v>
      </c>
      <c r="Q91" s="28">
        <f>+(Basis!P215/(EOMONTH($B91,0)-$B91+1)*$C91)</f>
        <v>1475.1570053350972</v>
      </c>
      <c r="R91" s="28">
        <f>+(Basis!Q215/(EOMONTH($B91,0)-$B91+1)*$C91)</f>
        <v>1475.5318638501149</v>
      </c>
      <c r="S91" s="28">
        <f>+(Basis!R215/(EOMONTH($B91,0)-$B91+1)*$C91)</f>
        <v>1428.2922814728156</v>
      </c>
      <c r="T91" s="28">
        <f>+(Basis!S215/(EOMONTH($B91,0)-$B91+1)*$C91)</f>
        <v>1391.7483674695566</v>
      </c>
      <c r="U91" s="28">
        <f>+(Basis!T215/(EOMONTH($B91,0)-$B91+1)*$C91)</f>
        <v>1396.1150764284234</v>
      </c>
      <c r="V91" s="28">
        <f>+(Basis!U215/(EOMONTH($B91,0)-$B91+1)*$C91)</f>
        <v>1422.9017582866175</v>
      </c>
      <c r="W91" s="28">
        <f>+(Basis!V215/(EOMONTH($B91,0)-$B91+1)*$C91)</f>
        <v>1493.5073819456757</v>
      </c>
      <c r="X91" s="28">
        <f>+(Basis!W215/(EOMONTH($B91,0)-$B91+1)*$C91)</f>
        <v>1812.1499960908388</v>
      </c>
      <c r="Y91" s="28">
        <f>+(Basis!X215/(EOMONTH($B91,0)-$B91+1)*$C91)</f>
        <v>2006.2808064544472</v>
      </c>
      <c r="Z91" s="28">
        <f>+(Basis!Y215/(EOMONTH($B91,0)-$B91+1)*$C91)</f>
        <v>1868.6739127104424</v>
      </c>
      <c r="AA91" s="28">
        <f>+(Basis!Z215/(EOMONTH($B91,0)-$B91+1)*$C91)</f>
        <v>1619.1932973266407</v>
      </c>
      <c r="AB91" s="28">
        <f>+(Basis!AA215/(EOMONTH($B91,0)-$B91+1)*$C91)</f>
        <v>1350.0997751582688</v>
      </c>
      <c r="AC91" s="28">
        <f>+(Basis!AB215/(EOMONTH($B91,0)-$B91+1)*$C91)</f>
        <v>1131.3982794605529</v>
      </c>
      <c r="AD91" s="30">
        <f>+SUM(F91:AC91)*E91</f>
        <v>161290.32258064518</v>
      </c>
    </row>
    <row r="92" spans="2:31" x14ac:dyDescent="0.25">
      <c r="B92" s="46">
        <f t="shared" si="32"/>
        <v>46143</v>
      </c>
      <c r="C92" s="44">
        <f>IFERROR(VLOOKUP(B92,'Prod- 1'!$B$10:$E$81,4,0),0)</f>
        <v>1000000</v>
      </c>
      <c r="D92" s="37" t="s">
        <v>48</v>
      </c>
      <c r="E92" s="37">
        <f>+Basis!D216</f>
        <v>2</v>
      </c>
      <c r="F92" s="28">
        <f>+(Basis!E216/(EOMONTH($B92,0)-$B92+1)*$C92)</f>
        <v>1086.2914070602676</v>
      </c>
      <c r="G92" s="28">
        <f>+(Basis!F216/(EOMONTH($B92,0)-$B92+1)*$C92)</f>
        <v>1007.9255656585785</v>
      </c>
      <c r="H92" s="28">
        <f>+(Basis!G216/(EOMONTH($B92,0)-$B92+1)*$C92)</f>
        <v>963.28213558618063</v>
      </c>
      <c r="I92" s="28">
        <f>+(Basis!H216/(EOMONTH($B92,0)-$B92+1)*$C92)</f>
        <v>943.06514099167759</v>
      </c>
      <c r="J92" s="28">
        <f>+(Basis!I216/(EOMONTH($B92,0)-$B92+1)*$C92)</f>
        <v>973.7541651062902</v>
      </c>
      <c r="K92" s="28">
        <f>+(Basis!J216/(EOMONTH($B92,0)-$B92+1)*$C92)</f>
        <v>1068.5058941226187</v>
      </c>
      <c r="L92" s="28">
        <f>+(Basis!K216/(EOMONTH($B92,0)-$B92+1)*$C92)</f>
        <v>1147.2138973604472</v>
      </c>
      <c r="M92" s="28">
        <f>+(Basis!L216/(EOMONTH($B92,0)-$B92+1)*$C92)</f>
        <v>1205.6592588970177</v>
      </c>
      <c r="N92" s="28">
        <f>+(Basis!M216/(EOMONTH($B92,0)-$B92+1)*$C92)</f>
        <v>1276.0611578832691</v>
      </c>
      <c r="O92" s="28">
        <f>+(Basis!N216/(EOMONTH($B92,0)-$B92+1)*$C92)</f>
        <v>1333.2258868451124</v>
      </c>
      <c r="P92" s="28">
        <f>+(Basis!O216/(EOMONTH($B92,0)-$B92+1)*$C92)</f>
        <v>1395.9182261308797</v>
      </c>
      <c r="Q92" s="28">
        <f>+(Basis!P216/(EOMONTH($B92,0)-$B92+1)*$C92)</f>
        <v>1460.59409863203</v>
      </c>
      <c r="R92" s="28">
        <f>+(Basis!Q216/(EOMONTH($B92,0)-$B92+1)*$C92)</f>
        <v>1476.2964382511866</v>
      </c>
      <c r="S92" s="28">
        <f>+(Basis!R216/(EOMONTH($B92,0)-$B92+1)*$C92)</f>
        <v>1426.2673467088907</v>
      </c>
      <c r="T92" s="28">
        <f>+(Basis!S216/(EOMONTH($B92,0)-$B92+1)*$C92)</f>
        <v>1395.0138557153223</v>
      </c>
      <c r="U92" s="28">
        <f>+(Basis!T216/(EOMONTH($B92,0)-$B92+1)*$C92)</f>
        <v>1404.9999679056355</v>
      </c>
      <c r="V92" s="28">
        <f>+(Basis!U216/(EOMONTH($B92,0)-$B92+1)*$C92)</f>
        <v>1433.4035536126701</v>
      </c>
      <c r="W92" s="28">
        <f>+(Basis!V216/(EOMONTH($B92,0)-$B92+1)*$C92)</f>
        <v>1521.6835852737231</v>
      </c>
      <c r="X92" s="28">
        <f>+(Basis!W216/(EOMONTH($B92,0)-$B92+1)*$C92)</f>
        <v>1835.4755236446142</v>
      </c>
      <c r="Y92" s="28">
        <f>+(Basis!X216/(EOMONTH($B92,0)-$B92+1)*$C92)</f>
        <v>1999.5722183697803</v>
      </c>
      <c r="Z92" s="28">
        <f>+(Basis!Y216/(EOMONTH($B92,0)-$B92+1)*$C92)</f>
        <v>1845.44194935417</v>
      </c>
      <c r="AA92" s="28">
        <f>+(Basis!Z216/(EOMONTH($B92,0)-$B92+1)*$C92)</f>
        <v>1591.5987323412178</v>
      </c>
      <c r="AB92" s="28">
        <f>+(Basis!AA216/(EOMONTH($B92,0)-$B92+1)*$C92)</f>
        <v>1334.4820806913565</v>
      </c>
      <c r="AC92" s="28">
        <f>+(Basis!AB216/(EOMONTH($B92,0)-$B92+1)*$C92)</f>
        <v>1132.3324299860908</v>
      </c>
      <c r="AD92" s="31">
        <f>+SUM(F92:AC92)*E92</f>
        <v>64516.129032258046</v>
      </c>
    </row>
    <row r="93" spans="2:31" ht="15.75" thickBot="1" x14ac:dyDescent="0.3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30481.254563288949</v>
      </c>
      <c r="G93" s="32">
        <f t="shared" si="33"/>
        <v>28624.293756648523</v>
      </c>
      <c r="H93" s="32">
        <f t="shared" si="33"/>
        <v>27621.858295976468</v>
      </c>
      <c r="I93" s="32">
        <f t="shared" si="33"/>
        <v>27469.241527260045</v>
      </c>
      <c r="J93" s="32">
        <f t="shared" si="33"/>
        <v>29146.946143804627</v>
      </c>
      <c r="K93" s="32">
        <f t="shared" si="33"/>
        <v>33498.004658302554</v>
      </c>
      <c r="L93" s="32">
        <f t="shared" si="33"/>
        <v>37501.516198485195</v>
      </c>
      <c r="M93" s="32">
        <f t="shared" si="33"/>
        <v>39139.84198566078</v>
      </c>
      <c r="N93" s="32">
        <f t="shared" si="33"/>
        <v>40986.258406934765</v>
      </c>
      <c r="O93" s="32">
        <f t="shared" si="33"/>
        <v>42325.364219813826</v>
      </c>
      <c r="P93" s="32">
        <f t="shared" si="33"/>
        <v>44188.578421032071</v>
      </c>
      <c r="Q93" s="32">
        <f t="shared" si="33"/>
        <v>46220.896495356566</v>
      </c>
      <c r="R93" s="32">
        <f t="shared" si="33"/>
        <v>45656.786339643746</v>
      </c>
      <c r="S93" s="32">
        <f t="shared" si="33"/>
        <v>44106.032087769861</v>
      </c>
      <c r="T93" s="32">
        <f t="shared" si="33"/>
        <v>43888.028053998045</v>
      </c>
      <c r="U93" s="32">
        <f t="shared" si="33"/>
        <v>44630.027738381745</v>
      </c>
      <c r="V93" s="32">
        <f t="shared" si="33"/>
        <v>45577.618330832665</v>
      </c>
      <c r="W93" s="32">
        <f t="shared" si="33"/>
        <v>47651.664539702761</v>
      </c>
      <c r="X93" s="32">
        <f t="shared" si="33"/>
        <v>56792.789846274725</v>
      </c>
      <c r="Y93" s="32">
        <f t="shared" si="33"/>
        <v>61743.035769703594</v>
      </c>
      <c r="Z93" s="32">
        <f t="shared" si="33"/>
        <v>57308.381180685232</v>
      </c>
      <c r="AA93" s="32">
        <f t="shared" si="33"/>
        <v>50051.396698379154</v>
      </c>
      <c r="AB93" s="32">
        <f t="shared" si="33"/>
        <v>41268.289380632283</v>
      </c>
      <c r="AC93" s="32">
        <f t="shared" si="33"/>
        <v>34121.895361431794</v>
      </c>
      <c r="AD93" s="33">
        <f>+SUM(AD89:AD92)</f>
        <v>1000000</v>
      </c>
      <c r="AE93" s="2">
        <f>+AD93-C89</f>
        <v>0</v>
      </c>
    </row>
    <row r="94" spans="2:31" x14ac:dyDescent="0.25">
      <c r="B94" s="45">
        <f>+EDATE(B89,1)</f>
        <v>46174</v>
      </c>
      <c r="C94" s="43">
        <f>IFERROR(VLOOKUP(B94,'Prod- 1'!$B$10:$E$81,4,0),0)</f>
        <v>2080480</v>
      </c>
      <c r="D94" s="34" t="s">
        <v>45</v>
      </c>
      <c r="E94" s="34">
        <f>+Basis!D218</f>
        <v>19</v>
      </c>
      <c r="F94" s="28">
        <f>+(Basis!E218/(EOMONTH($B94,0)-$B94+1)*$C94)</f>
        <v>2036.1836074361258</v>
      </c>
      <c r="G94" s="28">
        <f>+(Basis!F218/(EOMONTH($B94,0)-$B94+1)*$C94)</f>
        <v>1920.4709997332425</v>
      </c>
      <c r="H94" s="28">
        <f>+(Basis!G218/(EOMONTH($B94,0)-$B94+1)*$C94)</f>
        <v>1857.5330861559889</v>
      </c>
      <c r="I94" s="28">
        <f>+(Basis!H218/(EOMONTH($B94,0)-$B94+1)*$C94)</f>
        <v>1857.6598547430681</v>
      </c>
      <c r="J94" s="28">
        <f>+(Basis!I218/(EOMONTH($B94,0)-$B94+1)*$C94)</f>
        <v>2020.5465847103026</v>
      </c>
      <c r="K94" s="28">
        <f>+(Basis!J218/(EOMONTH($B94,0)-$B94+1)*$C94)</f>
        <v>2395.3567545006599</v>
      </c>
      <c r="L94" s="28">
        <f>+(Basis!K218/(EOMONTH($B94,0)-$B94+1)*$C94)</f>
        <v>2689.9937353919486</v>
      </c>
      <c r="M94" s="28">
        <f>+(Basis!L218/(EOMONTH($B94,0)-$B94+1)*$C94)</f>
        <v>2744.7535738139068</v>
      </c>
      <c r="N94" s="28">
        <f>+(Basis!M218/(EOMONTH($B94,0)-$B94+1)*$C94)</f>
        <v>2840.3779741225253</v>
      </c>
      <c r="O94" s="28">
        <f>+(Basis!N218/(EOMONTH($B94,0)-$B94+1)*$C94)</f>
        <v>2924.2477938312763</v>
      </c>
      <c r="P94" s="28">
        <f>+(Basis!O218/(EOMONTH($B94,0)-$B94+1)*$C94)</f>
        <v>3061.7990684802703</v>
      </c>
      <c r="Q94" s="28">
        <f>+(Basis!P218/(EOMONTH($B94,0)-$B94+1)*$C94)</f>
        <v>3210.5146587386544</v>
      </c>
      <c r="R94" s="28">
        <f>+(Basis!Q218/(EOMONTH($B94,0)-$B94+1)*$C94)</f>
        <v>3150.670309849892</v>
      </c>
      <c r="S94" s="28">
        <f>+(Basis!R218/(EOMONTH($B94,0)-$B94+1)*$C94)</f>
        <v>3043.0299185547165</v>
      </c>
      <c r="T94" s="28">
        <f>+(Basis!S218/(EOMONTH($B94,0)-$B94+1)*$C94)</f>
        <v>3059.589022081052</v>
      </c>
      <c r="U94" s="28">
        <f>+(Basis!T218/(EOMONTH($B94,0)-$B94+1)*$C94)</f>
        <v>3133.7876790268715</v>
      </c>
      <c r="V94" s="28">
        <f>+(Basis!U218/(EOMONTH($B94,0)-$B94+1)*$C94)</f>
        <v>3206.9229956096592</v>
      </c>
      <c r="W94" s="28">
        <f>+(Basis!V218/(EOMONTH($B94,0)-$B94+1)*$C94)</f>
        <v>3345.9138572549664</v>
      </c>
      <c r="X94" s="28">
        <f>+(Basis!W218/(EOMONTH($B94,0)-$B94+1)*$C94)</f>
        <v>3959.6309329130245</v>
      </c>
      <c r="Y94" s="28">
        <f>+(Basis!X218/(EOMONTH($B94,0)-$B94+1)*$C94)</f>
        <v>4281.623543486342</v>
      </c>
      <c r="Z94" s="28">
        <f>+(Basis!Y218/(EOMONTH($B94,0)-$B94+1)*$C94)</f>
        <v>3968.9928286320301</v>
      </c>
      <c r="AA94" s="28">
        <f>+(Basis!Z218/(EOMONTH($B94,0)-$B94+1)*$C94)</f>
        <v>3476.4304451518419</v>
      </c>
      <c r="AB94" s="28">
        <f>+(Basis!AA218/(EOMONTH($B94,0)-$B94+1)*$C94)</f>
        <v>2844.0500178505622</v>
      </c>
      <c r="AC94" s="28">
        <f>+(Basis!AB218/(EOMONTH($B94,0)-$B94+1)*$C94)</f>
        <v>2319.2540912644149</v>
      </c>
      <c r="AD94" s="29">
        <f>+SUM(F94:AC94)*E94</f>
        <v>1317637.3333333335</v>
      </c>
    </row>
    <row r="95" spans="2:31" x14ac:dyDescent="0.25">
      <c r="B95" s="46">
        <f>+B94</f>
        <v>46174</v>
      </c>
      <c r="C95" s="44">
        <f>IFERROR(VLOOKUP(B95,'Prod- 1'!$B$10:$E$81,4,0),0)</f>
        <v>2080480</v>
      </c>
      <c r="D95" s="35" t="s">
        <v>46</v>
      </c>
      <c r="E95" s="35">
        <f>+Basis!D219</f>
        <v>4</v>
      </c>
      <c r="F95" s="28">
        <f>+(Basis!E219/(EOMONTH($B95,0)-$B95+1)*$C95)</f>
        <v>2126.2140271252392</v>
      </c>
      <c r="G95" s="28">
        <f>+(Basis!F219/(EOMONTH($B95,0)-$B95+1)*$C95)</f>
        <v>1983.3910124518463</v>
      </c>
      <c r="H95" s="28">
        <f>+(Basis!G219/(EOMONTH($B95,0)-$B95+1)*$C95)</f>
        <v>1919.8571362729103</v>
      </c>
      <c r="I95" s="28">
        <f>+(Basis!H219/(EOMONTH($B95,0)-$B95+1)*$C95)</f>
        <v>1909.7282198472224</v>
      </c>
      <c r="J95" s="28">
        <f>+(Basis!I219/(EOMONTH($B95,0)-$B95+1)*$C95)</f>
        <v>1996.0499447024424</v>
      </c>
      <c r="K95" s="28">
        <f>+(Basis!J219/(EOMONTH($B95,0)-$B95+1)*$C95)</f>
        <v>2235.9324655629262</v>
      </c>
      <c r="L95" s="28">
        <f>+(Basis!K219/(EOMONTH($B95,0)-$B95+1)*$C95)</f>
        <v>2528.0002155728489</v>
      </c>
      <c r="M95" s="28">
        <f>+(Basis!L219/(EOMONTH($B95,0)-$B95+1)*$C95)</f>
        <v>2705.5005188184659</v>
      </c>
      <c r="N95" s="28">
        <f>+(Basis!M219/(EOMONTH($B95,0)-$B95+1)*$C95)</f>
        <v>2881.4098468643056</v>
      </c>
      <c r="O95" s="28">
        <f>+(Basis!N219/(EOMONTH($B95,0)-$B95+1)*$C95)</f>
        <v>2984.969841714551</v>
      </c>
      <c r="P95" s="28">
        <f>+(Basis!O219/(EOMONTH($B95,0)-$B95+1)*$C95)</f>
        <v>3118.8956677929614</v>
      </c>
      <c r="Q95" s="28">
        <f>+(Basis!P219/(EOMONTH($B95,0)-$B95+1)*$C95)</f>
        <v>3246.1051002547661</v>
      </c>
      <c r="R95" s="28">
        <f>+(Basis!Q219/(EOMONTH($B95,0)-$B95+1)*$C95)</f>
        <v>3216.6566920780083</v>
      </c>
      <c r="S95" s="28">
        <f>+(Basis!R219/(EOMONTH($B95,0)-$B95+1)*$C95)</f>
        <v>3103.4974264018979</v>
      </c>
      <c r="T95" s="28">
        <f>+(Basis!S219/(EOMONTH($B95,0)-$B95+1)*$C95)</f>
        <v>3052.2775866461252</v>
      </c>
      <c r="U95" s="28">
        <f>+(Basis!T219/(EOMONTH($B95,0)-$B95+1)*$C95)</f>
        <v>3071.3821738394668</v>
      </c>
      <c r="V95" s="28">
        <f>+(Basis!U219/(EOMONTH($B95,0)-$B95+1)*$C95)</f>
        <v>3118.8876420618672</v>
      </c>
      <c r="W95" s="28">
        <f>+(Basis!V219/(EOMONTH($B95,0)-$B95+1)*$C95)</f>
        <v>3254.7866020276938</v>
      </c>
      <c r="X95" s="28">
        <f>+(Basis!W219/(EOMONTH($B95,0)-$B95+1)*$C95)</f>
        <v>3898.1666950672943</v>
      </c>
      <c r="Y95" s="28">
        <f>+(Basis!X219/(EOMONTH($B95,0)-$B95+1)*$C95)</f>
        <v>4244.5714878161771</v>
      </c>
      <c r="Z95" s="28">
        <f>+(Basis!Y219/(EOMONTH($B95,0)-$B95+1)*$C95)</f>
        <v>3954.1909465614403</v>
      </c>
      <c r="AA95" s="28">
        <f>+(Basis!Z219/(EOMONTH($B95,0)-$B95+1)*$C95)</f>
        <v>3460.3009641158756</v>
      </c>
      <c r="AB95" s="28">
        <f>+(Basis!AA219/(EOMONTH($B95,0)-$B95+1)*$C95)</f>
        <v>2886.5181532490469</v>
      </c>
      <c r="AC95" s="28">
        <f>+(Basis!AB219/(EOMONTH($B95,0)-$B95+1)*$C95)</f>
        <v>2452.0429664879116</v>
      </c>
      <c r="AD95" s="30">
        <f>+SUM(F95:AC95)*E95</f>
        <v>277397.33333333314</v>
      </c>
    </row>
    <row r="96" spans="2:31" x14ac:dyDescent="0.25">
      <c r="B96" s="41">
        <f t="shared" ref="B96:B97" si="34">+B95</f>
        <v>46174</v>
      </c>
      <c r="C96" s="39">
        <f>IFERROR(VLOOKUP(B96,'Prod- 1'!$B$10:$E$81,4,0),0)</f>
        <v>2080480</v>
      </c>
      <c r="D96" s="36" t="s">
        <v>47</v>
      </c>
      <c r="E96" s="36">
        <f>+Basis!D220</f>
        <v>4</v>
      </c>
      <c r="F96" s="28">
        <f>+(Basis!E220/(EOMONTH($B96,0)-$B96+1)*$C96)</f>
        <v>2308.0508474308622</v>
      </c>
      <c r="G96" s="28">
        <f>+(Basis!F220/(EOMONTH($B96,0)-$B96+1)*$C96)</f>
        <v>2159.5412826127063</v>
      </c>
      <c r="H96" s="28">
        <f>+(Basis!G220/(EOMONTH($B96,0)-$B96+1)*$C96)</f>
        <v>2069.616500964049</v>
      </c>
      <c r="I96" s="28">
        <f>+(Basis!H220/(EOMONTH($B96,0)-$B96+1)*$C96)</f>
        <v>2031.0289307342578</v>
      </c>
      <c r="J96" s="28">
        <f>+(Basis!I220/(EOMONTH($B96,0)-$B96+1)*$C96)</f>
        <v>2020.7028857656162</v>
      </c>
      <c r="K96" s="28">
        <f>+(Basis!J220/(EOMONTH($B96,0)-$B96+1)*$C96)</f>
        <v>2145.8683462359131</v>
      </c>
      <c r="L96" s="28">
        <f>+(Basis!K220/(EOMONTH($B96,0)-$B96+1)*$C96)</f>
        <v>2387.8698682722129</v>
      </c>
      <c r="M96" s="28">
        <f>+(Basis!L220/(EOMONTH($B96,0)-$B96+1)*$C96)</f>
        <v>2656.4473249370217</v>
      </c>
      <c r="N96" s="28">
        <f>+(Basis!M220/(EOMONTH($B96,0)-$B96+1)*$C96)</f>
        <v>2850.5204854938593</v>
      </c>
      <c r="O96" s="28">
        <f>+(Basis!N220/(EOMONTH($B96,0)-$B96+1)*$C96)</f>
        <v>2954.8672026815857</v>
      </c>
      <c r="P96" s="28">
        <f>+(Basis!O220/(EOMONTH($B96,0)-$B96+1)*$C96)</f>
        <v>3045.4539097607062</v>
      </c>
      <c r="Q96" s="28">
        <f>+(Basis!P220/(EOMONTH($B96,0)-$B96+1)*$C96)</f>
        <v>3171.3358013415482</v>
      </c>
      <c r="R96" s="28">
        <f>+(Basis!Q220/(EOMONTH($B96,0)-$B96+1)*$C96)</f>
        <v>3172.1416831729834</v>
      </c>
      <c r="S96" s="28">
        <f>+(Basis!R220/(EOMONTH($B96,0)-$B96+1)*$C96)</f>
        <v>3070.5846432838489</v>
      </c>
      <c r="T96" s="28">
        <f>+(Basis!S220/(EOMONTH($B96,0)-$B96+1)*$C96)</f>
        <v>2992.0214650048315</v>
      </c>
      <c r="U96" s="28">
        <f>+(Basis!T220/(EOMONTH($B96,0)-$B96+1)*$C96)</f>
        <v>3001.4091440147331</v>
      </c>
      <c r="V96" s="28">
        <f>+(Basis!U220/(EOMONTH($B96,0)-$B96+1)*$C96)</f>
        <v>3058.9959384161461</v>
      </c>
      <c r="W96" s="28">
        <f>+(Basis!V220/(EOMONTH($B96,0)-$B96+1)*$C96)</f>
        <v>3210.7859792566842</v>
      </c>
      <c r="X96" s="28">
        <f>+(Basis!W220/(EOMONTH($B96,0)-$B96+1)*$C96)</f>
        <v>3895.8132179959707</v>
      </c>
      <c r="Y96" s="28">
        <f>+(Basis!X220/(EOMONTH($B96,0)-$B96+1)*$C96)</f>
        <v>4313.1613286194261</v>
      </c>
      <c r="Z96" s="28">
        <f>+(Basis!Y220/(EOMONTH($B96,0)-$B96+1)*$C96)</f>
        <v>4017.3299919796823</v>
      </c>
      <c r="AA96" s="28">
        <f>+(Basis!Z220/(EOMONTH($B96,0)-$B96+1)*$C96)</f>
        <v>3480.9892469295337</v>
      </c>
      <c r="AB96" s="28">
        <f>+(Basis!AA220/(EOMONTH($B96,0)-$B96+1)*$C96)</f>
        <v>2902.4840995619843</v>
      </c>
      <c r="AC96" s="28">
        <f>+(Basis!AB220/(EOMONTH($B96,0)-$B96+1)*$C96)</f>
        <v>2432.3132088671609</v>
      </c>
      <c r="AD96" s="30">
        <f>+SUM(F96:AC96)*E96</f>
        <v>277397.33333333331</v>
      </c>
    </row>
    <row r="97" spans="2:31" x14ac:dyDescent="0.25">
      <c r="B97" s="46">
        <f t="shared" si="34"/>
        <v>46174</v>
      </c>
      <c r="C97" s="44">
        <f>IFERROR(VLOOKUP(B97,'Prod- 1'!$B$10:$E$81,4,0),0)</f>
        <v>2080480</v>
      </c>
      <c r="D97" s="37" t="s">
        <v>48</v>
      </c>
      <c r="E97" s="37">
        <f>+Basis!D221</f>
        <v>3</v>
      </c>
      <c r="F97" s="28">
        <f>+(Basis!E221/(EOMONTH($B97,0)-$B97+1)*$C97)</f>
        <v>2335.3411314461032</v>
      </c>
      <c r="G97" s="28">
        <f>+(Basis!F221/(EOMONTH($B97,0)-$B97+1)*$C97)</f>
        <v>2166.8679468694049</v>
      </c>
      <c r="H97" s="28">
        <f>+(Basis!G221/(EOMONTH($B97,0)-$B97+1)*$C97)</f>
        <v>2070.892191359148</v>
      </c>
      <c r="I97" s="28">
        <f>+(Basis!H221/(EOMONTH($B97,0)-$B97+1)*$C97)</f>
        <v>2027.4291033480445</v>
      </c>
      <c r="J97" s="28">
        <f>+(Basis!I221/(EOMONTH($B97,0)-$B97+1)*$C97)</f>
        <v>2093.4052676010124</v>
      </c>
      <c r="K97" s="28">
        <f>+(Basis!J221/(EOMONTH($B97,0)-$B97+1)*$C97)</f>
        <v>2297.1053140243662</v>
      </c>
      <c r="L97" s="28">
        <f>+(Basis!K221/(EOMONTH($B97,0)-$B97+1)*$C97)</f>
        <v>2466.3140881531453</v>
      </c>
      <c r="M97" s="28">
        <f>+(Basis!L221/(EOMONTH($B97,0)-$B97+1)*$C97)</f>
        <v>2591.9616407817362</v>
      </c>
      <c r="N97" s="28">
        <f>+(Basis!M221/(EOMONTH($B97,0)-$B97+1)*$C97)</f>
        <v>2743.3137083447496</v>
      </c>
      <c r="O97" s="28">
        <f>+(Basis!N221/(EOMONTH($B97,0)-$B97+1)*$C97)</f>
        <v>2866.2081194989705</v>
      </c>
      <c r="P97" s="28">
        <f>+(Basis!O221/(EOMONTH($B97,0)-$B97+1)*$C97)</f>
        <v>3000.985949470798</v>
      </c>
      <c r="Q97" s="28">
        <f>+(Basis!P221/(EOMONTH($B97,0)-$B97+1)*$C97)</f>
        <v>3140.0280373326977</v>
      </c>
      <c r="R97" s="28">
        <f>+(Basis!Q221/(EOMONTH($B97,0)-$B97+1)*$C97)</f>
        <v>3173.785387647923</v>
      </c>
      <c r="S97" s="28">
        <f>+(Basis!R221/(EOMONTH($B97,0)-$B97+1)*$C97)</f>
        <v>3066.2313791302763</v>
      </c>
      <c r="T97" s="28">
        <f>+(Basis!S221/(EOMONTH($B97,0)-$B97+1)*$C97)</f>
        <v>2999.0417074232341</v>
      </c>
      <c r="U97" s="28">
        <f>+(Basis!T221/(EOMONTH($B97,0)-$B97+1)*$C97)</f>
        <v>3020.5101443359272</v>
      </c>
      <c r="V97" s="28">
        <f>+(Basis!U221/(EOMONTH($B97,0)-$B97+1)*$C97)</f>
        <v>3081.5730060607575</v>
      </c>
      <c r="W97" s="28">
        <f>+(Basis!V221/(EOMONTH($B97,0)-$B97+1)*$C97)</f>
        <v>3271.3600076732851</v>
      </c>
      <c r="X97" s="28">
        <f>+(Basis!W221/(EOMONTH($B97,0)-$B97+1)*$C97)</f>
        <v>3945.9591213465519</v>
      </c>
      <c r="Y97" s="28">
        <f>+(Basis!X221/(EOMONTH($B97,0)-$B97+1)*$C97)</f>
        <v>4298.7390091697589</v>
      </c>
      <c r="Z97" s="28">
        <f>+(Basis!Y221/(EOMONTH($B97,0)-$B97+1)*$C97)</f>
        <v>3967.3852356854427</v>
      </c>
      <c r="AA97" s="28">
        <f>+(Basis!Z221/(EOMONTH($B97,0)-$B97+1)*$C97)</f>
        <v>3421.6656416832993</v>
      </c>
      <c r="AB97" s="28">
        <f>+(Basis!AA221/(EOMONTH($B97,0)-$B97+1)*$C97)</f>
        <v>2868.9087218779787</v>
      </c>
      <c r="AC97" s="28">
        <f>+(Basis!AB221/(EOMONTH($B97,0)-$B97+1)*$C97)</f>
        <v>2434.3214730687109</v>
      </c>
      <c r="AD97" s="31">
        <f>+SUM(F97:AC97)*E97</f>
        <v>208047.99999999994</v>
      </c>
    </row>
    <row r="98" spans="2:31" ht="15.75" thickBot="1" x14ac:dyDescent="0.3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63430.571433849109</v>
      </c>
      <c r="G98" s="32">
        <f t="shared" si="35"/>
        <v>59561.282015798031</v>
      </c>
      <c r="H98" s="32">
        <f t="shared" si="35"/>
        <v>57463.699759989075</v>
      </c>
      <c r="I98" s="32">
        <f t="shared" si="35"/>
        <v>57140.853152488344</v>
      </c>
      <c r="J98" s="32">
        <f t="shared" si="35"/>
        <v>60737.612234171029</v>
      </c>
      <c r="K98" s="32">
        <f t="shared" si="35"/>
        <v>69930.297524780995</v>
      </c>
      <c r="L98" s="32">
        <f t="shared" si="35"/>
        <v>78172.303572286692</v>
      </c>
      <c r="M98" s="32">
        <f t="shared" si="35"/>
        <v>81373.994199831388</v>
      </c>
      <c r="N98" s="32">
        <f t="shared" si="35"/>
        <v>85124.843962794897</v>
      </c>
      <c r="O98" s="32">
        <f t="shared" si="35"/>
        <v>87918.680618875718</v>
      </c>
      <c r="P98" s="32">
        <f t="shared" si="35"/>
        <v>91834.538459752192</v>
      </c>
      <c r="Q98" s="32">
        <f t="shared" si="35"/>
        <v>96089.626234417781</v>
      </c>
      <c r="R98" s="32">
        <f t="shared" si="35"/>
        <v>94939.285551095672</v>
      </c>
      <c r="S98" s="32">
        <f t="shared" si="35"/>
        <v>91712.590868673433</v>
      </c>
      <c r="T98" s="32">
        <f t="shared" si="35"/>
        <v>91306.51274841353</v>
      </c>
      <c r="U98" s="32">
        <f t="shared" si="35"/>
        <v>92894.661605935136</v>
      </c>
      <c r="V98" s="32">
        <f t="shared" si="35"/>
        <v>94887.790256677836</v>
      </c>
      <c r="W98" s="32">
        <f t="shared" si="35"/>
        <v>99248.733636001722</v>
      </c>
      <c r="X98" s="32">
        <f t="shared" si="35"/>
        <v>118246.78474164019</v>
      </c>
      <c r="Y98" s="32">
        <f t="shared" si="35"/>
        <v>128477.9956194922</v>
      </c>
      <c r="Z98" s="32">
        <f t="shared" si="35"/>
        <v>119199.10320522939</v>
      </c>
      <c r="AA98" s="32">
        <f t="shared" si="35"/>
        <v>104082.33622711652</v>
      </c>
      <c r="AB98" s="32">
        <f t="shared" si="35"/>
        <v>85799.685516038749</v>
      </c>
      <c r="AC98" s="32">
        <f t="shared" si="35"/>
        <v>70906.216854650309</v>
      </c>
      <c r="AD98" s="33">
        <f>+SUM(AD94:AD97)</f>
        <v>2080479.9999999998</v>
      </c>
      <c r="AE98" s="2">
        <f>+AD98-C94</f>
        <v>0</v>
      </c>
    </row>
    <row r="99" spans="2:31" x14ac:dyDescent="0.25">
      <c r="B99" s="45">
        <f>+EDATE(B94,1)</f>
        <v>46204</v>
      </c>
      <c r="C99" s="43">
        <f>IFERROR(VLOOKUP(B99,'Prod- 1'!$B$10:$E$81,4,0),0)</f>
        <v>3039264</v>
      </c>
      <c r="D99" s="34" t="s">
        <v>45</v>
      </c>
      <c r="E99" s="34">
        <f>+Basis!D223</f>
        <v>22</v>
      </c>
      <c r="F99" s="28">
        <f>+(Basis!E223/(EOMONTH($B99,0)-$B99+1)*$C99)</f>
        <v>2878.6003798149945</v>
      </c>
      <c r="G99" s="28">
        <f>+(Basis!F223/(EOMONTH($B99,0)-$B99+1)*$C99)</f>
        <v>2715.0147604894778</v>
      </c>
      <c r="H99" s="28">
        <f>+(Basis!G223/(EOMONTH($B99,0)-$B99+1)*$C99)</f>
        <v>2626.037960329314</v>
      </c>
      <c r="I99" s="28">
        <f>+(Basis!H223/(EOMONTH($B99,0)-$B99+1)*$C99)</f>
        <v>2626.2171760452165</v>
      </c>
      <c r="J99" s="28">
        <f>+(Basis!I223/(EOMONTH($B99,0)-$B99+1)*$C99)</f>
        <v>2856.4939551323951</v>
      </c>
      <c r="K99" s="28">
        <f>+(Basis!J223/(EOMONTH($B99,0)-$B99+1)*$C99)</f>
        <v>3386.3718567011956</v>
      </c>
      <c r="L99" s="28">
        <f>+(Basis!K223/(EOMONTH($B99,0)-$B99+1)*$C99)</f>
        <v>3802.9070463588464</v>
      </c>
      <c r="M99" s="28">
        <f>+(Basis!L223/(EOMONTH($B99,0)-$B99+1)*$C99)</f>
        <v>3880.3223104364015</v>
      </c>
      <c r="N99" s="28">
        <f>+(Basis!M223/(EOMONTH($B99,0)-$B99+1)*$C99)</f>
        <v>4015.508761227336</v>
      </c>
      <c r="O99" s="28">
        <f>+(Basis!N223/(EOMONTH($B99,0)-$B99+1)*$C99)</f>
        <v>4134.0774865559033</v>
      </c>
      <c r="P99" s="28">
        <f>+(Basis!O223/(EOMONTH($B99,0)-$B99+1)*$C99)</f>
        <v>4328.5369400170775</v>
      </c>
      <c r="Q99" s="28">
        <f>+(Basis!P223/(EOMONTH($B99,0)-$B99+1)*$C99)</f>
        <v>4538.7796475208625</v>
      </c>
      <c r="R99" s="28">
        <f>+(Basis!Q223/(EOMONTH($B99,0)-$B99+1)*$C99)</f>
        <v>4454.1762921005311</v>
      </c>
      <c r="S99" s="28">
        <f>+(Basis!R223/(EOMONTH($B99,0)-$B99+1)*$C99)</f>
        <v>4302.0025538707641</v>
      </c>
      <c r="T99" s="28">
        <f>+(Basis!S223/(EOMONTH($B99,0)-$B99+1)*$C99)</f>
        <v>4325.4125457429245</v>
      </c>
      <c r="U99" s="28">
        <f>+(Basis!T223/(EOMONTH($B99,0)-$B99+1)*$C99)</f>
        <v>4430.308922123706</v>
      </c>
      <c r="V99" s="28">
        <f>+(Basis!U223/(EOMONTH($B99,0)-$B99+1)*$C99)</f>
        <v>4533.7020293681899</v>
      </c>
      <c r="W99" s="28">
        <f>+(Basis!V223/(EOMONTH($B99,0)-$B99+1)*$C99)</f>
        <v>4730.1966606292581</v>
      </c>
      <c r="X99" s="28">
        <f>+(Basis!W223/(EOMONTH($B99,0)-$B99+1)*$C99)</f>
        <v>5597.8228416064831</v>
      </c>
      <c r="Y99" s="28">
        <f>+(Basis!X223/(EOMONTH($B99,0)-$B99+1)*$C99)</f>
        <v>6053.0313246278492</v>
      </c>
      <c r="Z99" s="28">
        <f>+(Basis!Y223/(EOMONTH($B99,0)-$B99+1)*$C99)</f>
        <v>5611.0579725023908</v>
      </c>
      <c r="AA99" s="28">
        <f>+(Basis!Z223/(EOMONTH($B99,0)-$B99+1)*$C99)</f>
        <v>4914.7110129303146</v>
      </c>
      <c r="AB99" s="28">
        <f>+(Basis!AA223/(EOMONTH($B99,0)-$B99+1)*$C99)</f>
        <v>4020.7000153124882</v>
      </c>
      <c r="AC99" s="28">
        <f>+(Basis!AB223/(EOMONTH($B99,0)-$B99+1)*$C99)</f>
        <v>3278.7837421044824</v>
      </c>
      <c r="AD99" s="29">
        <f>+SUM(F99:AC99)*E99</f>
        <v>2156897.0322580645</v>
      </c>
    </row>
    <row r="100" spans="2:31" x14ac:dyDescent="0.25">
      <c r="B100" s="46">
        <f>+B99</f>
        <v>46204</v>
      </c>
      <c r="C100" s="44">
        <f>IFERROR(VLOOKUP(B100,'Prod- 1'!$B$10:$E$81,4,0),0)</f>
        <v>3039264</v>
      </c>
      <c r="D100" s="35" t="s">
        <v>46</v>
      </c>
      <c r="E100" s="35">
        <f>+Basis!D224</f>
        <v>4</v>
      </c>
      <c r="F100" s="28">
        <f>+(Basis!E224/(EOMONTH($B100,0)-$B100+1)*$C100)</f>
        <v>3005.8784893948618</v>
      </c>
      <c r="G100" s="28">
        <f>+(Basis!F224/(EOMONTH($B100,0)-$B100+1)*$C100)</f>
        <v>2803.9662537871759</v>
      </c>
      <c r="H100" s="28">
        <f>+(Basis!G224/(EOMONTH($B100,0)-$B100+1)*$C100)</f>
        <v>2714.1469273610637</v>
      </c>
      <c r="I100" s="28">
        <f>+(Basis!H224/(EOMONTH($B100,0)-$B100+1)*$C100)</f>
        <v>2699.8274413561585</v>
      </c>
      <c r="J100" s="28">
        <f>+(Basis!I224/(EOMONTH($B100,0)-$B100+1)*$C100)</f>
        <v>2821.8624823254763</v>
      </c>
      <c r="K100" s="28">
        <f>+(Basis!J224/(EOMONTH($B100,0)-$B100+1)*$C100)</f>
        <v>3160.990011462914</v>
      </c>
      <c r="L100" s="28">
        <f>+(Basis!K224/(EOMONTH($B100,0)-$B100+1)*$C100)</f>
        <v>3573.8930193448527</v>
      </c>
      <c r="M100" s="28">
        <f>+(Basis!L224/(EOMONTH($B100,0)-$B100+1)*$C100)</f>
        <v>3824.8293486985103</v>
      </c>
      <c r="N100" s="28">
        <f>+(Basis!M224/(EOMONTH($B100,0)-$B100+1)*$C100)</f>
        <v>4073.5164792089836</v>
      </c>
      <c r="O100" s="28">
        <f>+(Basis!N224/(EOMONTH($B100,0)-$B100+1)*$C100)</f>
        <v>4219.9216655688324</v>
      </c>
      <c r="P100" s="28">
        <f>+(Basis!O224/(EOMONTH($B100,0)-$B100+1)*$C100)</f>
        <v>4409.2557376085224</v>
      </c>
      <c r="Q100" s="28">
        <f>+(Basis!P224/(EOMONTH($B100,0)-$B100+1)*$C100)</f>
        <v>4589.0946869367153</v>
      </c>
      <c r="R100" s="28">
        <f>+(Basis!Q224/(EOMONTH($B100,0)-$B100+1)*$C100)</f>
        <v>4547.4627836776081</v>
      </c>
      <c r="S100" s="28">
        <f>+(Basis!R224/(EOMONTH($B100,0)-$B100+1)*$C100)</f>
        <v>4387.4868836825208</v>
      </c>
      <c r="T100" s="28">
        <f>+(Basis!S224/(EOMONTH($B100,0)-$B100+1)*$C100)</f>
        <v>4315.0761984984465</v>
      </c>
      <c r="U100" s="28">
        <f>+(Basis!T224/(EOMONTH($B100,0)-$B100+1)*$C100)</f>
        <v>4342.0848001540744</v>
      </c>
      <c r="V100" s="28">
        <f>+(Basis!U224/(EOMONTH($B100,0)-$B100+1)*$C100)</f>
        <v>4409.2443914448022</v>
      </c>
      <c r="W100" s="28">
        <f>+(Basis!V224/(EOMONTH($B100,0)-$B100+1)*$C100)</f>
        <v>4601.3679290007649</v>
      </c>
      <c r="X100" s="28">
        <f>+(Basis!W224/(EOMONTH($B100,0)-$B100+1)*$C100)</f>
        <v>5510.9294112883099</v>
      </c>
      <c r="Y100" s="28">
        <f>+(Basis!X224/(EOMONTH($B100,0)-$B100+1)*$C100)</f>
        <v>6000.6499671041238</v>
      </c>
      <c r="Z100" s="28">
        <f>+(Basis!Y224/(EOMONTH($B100,0)-$B100+1)*$C100)</f>
        <v>5590.1322056929675</v>
      </c>
      <c r="AA100" s="28">
        <f>+(Basis!Z224/(EOMONTH($B100,0)-$B100+1)*$C100)</f>
        <v>4891.9083884190522</v>
      </c>
      <c r="AB100" s="28">
        <f>+(Basis!AA224/(EOMONTH($B100,0)-$B100+1)*$C100)</f>
        <v>4080.7382113973904</v>
      </c>
      <c r="AC100" s="28">
        <f>+(Basis!AB224/(EOMONTH($B100,0)-$B100+1)*$C100)</f>
        <v>3466.5104801341981</v>
      </c>
      <c r="AD100" s="30">
        <f>+SUM(F100:AC100)*E100</f>
        <v>392163.09677419323</v>
      </c>
    </row>
    <row r="101" spans="2:31" x14ac:dyDescent="0.25">
      <c r="B101" s="41">
        <f t="shared" ref="B101:B102" si="36">+B100</f>
        <v>46204</v>
      </c>
      <c r="C101" s="39">
        <f>IFERROR(VLOOKUP(B101,'Prod- 1'!$B$10:$E$81,4,0),0)</f>
        <v>3039264</v>
      </c>
      <c r="D101" s="36" t="s">
        <v>47</v>
      </c>
      <c r="E101" s="36">
        <f>+Basis!D225</f>
        <v>4</v>
      </c>
      <c r="F101" s="28">
        <f>+(Basis!E225/(EOMONTH($B101,0)-$B101+1)*$C101)</f>
        <v>3262.9454543210772</v>
      </c>
      <c r="G101" s="28">
        <f>+(Basis!F225/(EOMONTH($B101,0)-$B101+1)*$C101)</f>
        <v>3052.9940097998283</v>
      </c>
      <c r="H101" s="28">
        <f>+(Basis!G225/(EOMONTH($B101,0)-$B101+1)*$C101)</f>
        <v>2925.8652431879864</v>
      </c>
      <c r="I101" s="28">
        <f>+(Basis!H225/(EOMONTH($B101,0)-$B101+1)*$C101)</f>
        <v>2871.3130928249452</v>
      </c>
      <c r="J101" s="28">
        <f>+(Basis!I225/(EOMONTH($B101,0)-$B101+1)*$C101)</f>
        <v>2856.7149215892255</v>
      </c>
      <c r="K101" s="28">
        <f>+(Basis!J225/(EOMONTH($B101,0)-$B101+1)*$C101)</f>
        <v>3033.6642599169172</v>
      </c>
      <c r="L101" s="28">
        <f>+(Basis!K225/(EOMONTH($B101,0)-$B101+1)*$C101)</f>
        <v>3375.7874705671888</v>
      </c>
      <c r="M101" s="28">
        <f>+(Basis!L225/(EOMONTH($B101,0)-$B101+1)*$C101)</f>
        <v>3755.481701451678</v>
      </c>
      <c r="N101" s="28">
        <f>+(Basis!M225/(EOMONTH($B101,0)-$B101+1)*$C101)</f>
        <v>4029.8474667248047</v>
      </c>
      <c r="O101" s="28">
        <f>+(Basis!N225/(EOMONTH($B101,0)-$B101+1)*$C101)</f>
        <v>4177.3648608498133</v>
      </c>
      <c r="P101" s="28">
        <f>+(Basis!O225/(EOMONTH($B101,0)-$B101+1)*$C101)</f>
        <v>4305.4294069211219</v>
      </c>
      <c r="Q101" s="28">
        <f>+(Basis!P225/(EOMONTH($B101,0)-$B101+1)*$C101)</f>
        <v>4483.3915806627683</v>
      </c>
      <c r="R101" s="28">
        <f>+(Basis!Q225/(EOMONTH($B101,0)-$B101+1)*$C101)</f>
        <v>4484.5308746525552</v>
      </c>
      <c r="S101" s="28">
        <f>+(Basis!R225/(EOMONTH($B101,0)-$B101+1)*$C101)</f>
        <v>4340.9573125581956</v>
      </c>
      <c r="T101" s="28">
        <f>+(Basis!S225/(EOMONTH($B101,0)-$B101+1)*$C101)</f>
        <v>4229.890710308995</v>
      </c>
      <c r="U101" s="28">
        <f>+(Basis!T225/(EOMONTH($B101,0)-$B101+1)*$C101)</f>
        <v>4243.1622916461556</v>
      </c>
      <c r="V101" s="28">
        <f>+(Basis!U225/(EOMONTH($B101,0)-$B101+1)*$C101)</f>
        <v>4324.5740894972178</v>
      </c>
      <c r="W101" s="28">
        <f>+(Basis!V225/(EOMONTH($B101,0)-$B101+1)*$C101)</f>
        <v>4539.1632196817418</v>
      </c>
      <c r="X101" s="28">
        <f>+(Basis!W225/(EOMONTH($B101,0)-$B101+1)*$C101)</f>
        <v>5507.6022457190275</v>
      </c>
      <c r="Y101" s="28">
        <f>+(Basis!X225/(EOMONTH($B101,0)-$B101+1)*$C101)</f>
        <v>6097.6170289479687</v>
      </c>
      <c r="Z101" s="28">
        <f>+(Basis!Y225/(EOMONTH($B101,0)-$B101+1)*$C101)</f>
        <v>5679.3933506399908</v>
      </c>
      <c r="AA101" s="28">
        <f>+(Basis!Z225/(EOMONTH($B101,0)-$B101+1)*$C101)</f>
        <v>4921.1558976061551</v>
      </c>
      <c r="AB101" s="28">
        <f>+(Basis!AA225/(EOMONTH($B101,0)-$B101+1)*$C101)</f>
        <v>4103.3096430466203</v>
      </c>
      <c r="AC101" s="28">
        <f>+(Basis!AB225/(EOMONTH($B101,0)-$B101+1)*$C101)</f>
        <v>3438.6180604263977</v>
      </c>
      <c r="AD101" s="30">
        <f>+SUM(F101:AC101)*E101</f>
        <v>392163.09677419352</v>
      </c>
    </row>
    <row r="102" spans="2:31" x14ac:dyDescent="0.25">
      <c r="B102" s="46">
        <f t="shared" si="36"/>
        <v>46204</v>
      </c>
      <c r="C102" s="44">
        <f>IFERROR(VLOOKUP(B102,'Prod- 1'!$B$10:$E$81,4,0),0)</f>
        <v>3039264</v>
      </c>
      <c r="D102" s="37" t="s">
        <v>48</v>
      </c>
      <c r="E102" s="37">
        <f>+Basis!D226</f>
        <v>1</v>
      </c>
      <c r="F102" s="28">
        <f>+(Basis!E226/(EOMONTH($B102,0)-$B102+1)*$C102)</f>
        <v>3301.5263669876167</v>
      </c>
      <c r="G102" s="28">
        <f>+(Basis!F226/(EOMONTH($B102,0)-$B102+1)*$C102)</f>
        <v>3063.3518863857544</v>
      </c>
      <c r="H102" s="28">
        <f>+(Basis!G226/(EOMONTH($B102,0)-$B102+1)*$C102)</f>
        <v>2927.6687165301978</v>
      </c>
      <c r="I102" s="28">
        <f>+(Basis!H226/(EOMONTH($B102,0)-$B102+1)*$C102)</f>
        <v>2866.22393267093</v>
      </c>
      <c r="J102" s="28">
        <f>+(Basis!I226/(EOMONTH($B102,0)-$B102+1)*$C102)</f>
        <v>2959.4959788576043</v>
      </c>
      <c r="K102" s="28">
        <f>+(Basis!J226/(EOMONTH($B102,0)-$B102+1)*$C102)</f>
        <v>3247.4714977946865</v>
      </c>
      <c r="L102" s="28">
        <f>+(Basis!K226/(EOMONTH($B102,0)-$B102+1)*$C102)</f>
        <v>3486.6858985473023</v>
      </c>
      <c r="M102" s="28">
        <f>+(Basis!L226/(EOMONTH($B102,0)-$B102+1)*$C102)</f>
        <v>3664.3167818323859</v>
      </c>
      <c r="N102" s="28">
        <f>+(Basis!M226/(EOMONTH($B102,0)-$B102+1)*$C102)</f>
        <v>3878.2867389529356</v>
      </c>
      <c r="O102" s="28">
        <f>+(Basis!N226/(EOMONTH($B102,0)-$B102+1)*$C102)</f>
        <v>4052.0254417564238</v>
      </c>
      <c r="P102" s="28">
        <f>+(Basis!O226/(EOMONTH($B102,0)-$B102+1)*$C102)</f>
        <v>4242.5640116234417</v>
      </c>
      <c r="Q102" s="28">
        <f>+(Basis!P226/(EOMONTH($B102,0)-$B102+1)*$C102)</f>
        <v>4439.1310625847782</v>
      </c>
      <c r="R102" s="28">
        <f>+(Basis!Q226/(EOMONTH($B102,0)-$B102+1)*$C102)</f>
        <v>4486.8546181050542</v>
      </c>
      <c r="S102" s="28">
        <f>+(Basis!R226/(EOMONTH($B102,0)-$B102+1)*$C102)</f>
        <v>4334.8030012278496</v>
      </c>
      <c r="T102" s="28">
        <f>+(Basis!S226/(EOMONTH($B102,0)-$B102+1)*$C102)</f>
        <v>4239.8153911767731</v>
      </c>
      <c r="U102" s="28">
        <f>+(Basis!T226/(EOMONTH($B102,0)-$B102+1)*$C102)</f>
        <v>4270.1658224567536</v>
      </c>
      <c r="V102" s="28">
        <f>+(Basis!U226/(EOMONTH($B102,0)-$B102+1)*$C102)</f>
        <v>4356.4918179670576</v>
      </c>
      <c r="W102" s="28">
        <f>+(Basis!V226/(EOMONTH($B102,0)-$B102+1)*$C102)</f>
        <v>4624.7981401133566</v>
      </c>
      <c r="X102" s="28">
        <f>+(Basis!W226/(EOMONTH($B102,0)-$B102+1)*$C102)</f>
        <v>5578.4946818942253</v>
      </c>
      <c r="Y102" s="28">
        <f>+(Basis!X226/(EOMONTH($B102,0)-$B102+1)*$C102)</f>
        <v>6077.2278586914126</v>
      </c>
      <c r="Z102" s="28">
        <f>+(Basis!Y226/(EOMONTH($B102,0)-$B102+1)*$C102)</f>
        <v>5608.785280761952</v>
      </c>
      <c r="AA102" s="28">
        <f>+(Basis!Z226/(EOMONTH($B102,0)-$B102+1)*$C102)</f>
        <v>4837.2887296502995</v>
      </c>
      <c r="AB102" s="28">
        <f>+(Basis!AA226/(EOMONTH($B102,0)-$B102+1)*$C102)</f>
        <v>4055.8433464903351</v>
      </c>
      <c r="AC102" s="28">
        <f>+(Basis!AB226/(EOMONTH($B102,0)-$B102+1)*$C102)</f>
        <v>3441.4571904892464</v>
      </c>
      <c r="AD102" s="31">
        <f>+SUM(F102:AC102)*E102</f>
        <v>98040.774193548379</v>
      </c>
    </row>
    <row r="103" spans="2:31" ht="15.75" thickBot="1" x14ac:dyDescent="0.3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91706.030497781248</v>
      </c>
      <c r="G103" s="32">
        <f t="shared" si="37"/>
        <v>86221.517671502297</v>
      </c>
      <c r="H103" s="32">
        <f t="shared" si="37"/>
        <v>83260.552525971303</v>
      </c>
      <c r="I103" s="32">
        <f t="shared" si="37"/>
        <v>82927.563942390101</v>
      </c>
      <c r="J103" s="32">
        <f t="shared" si="37"/>
        <v>88516.672607429107</v>
      </c>
      <c r="K103" s="32">
        <f t="shared" si="37"/>
        <v>102526.26943074031</v>
      </c>
      <c r="L103" s="32">
        <f t="shared" si="37"/>
        <v>114949.36287809011</v>
      </c>
      <c r="M103" s="32">
        <f t="shared" si="37"/>
        <v>119352.65181203396</v>
      </c>
      <c r="N103" s="32">
        <f t="shared" si="37"/>
        <v>124632.93526968949</v>
      </c>
      <c r="O103" s="32">
        <f t="shared" si="37"/>
        <v>128590.87625166088</v>
      </c>
      <c r="P103" s="32">
        <f t="shared" si="37"/>
        <v>134329.11727011771</v>
      </c>
      <c r="Q103" s="32">
        <f t="shared" si="37"/>
        <v>140582.22837844168</v>
      </c>
      <c r="R103" s="32">
        <f t="shared" si="37"/>
        <v>138606.7076776374</v>
      </c>
      <c r="S103" s="32">
        <f t="shared" si="37"/>
        <v>133892.63597134751</v>
      </c>
      <c r="T103" s="32">
        <f t="shared" si="37"/>
        <v>133578.75903275088</v>
      </c>
      <c r="U103" s="32">
        <f t="shared" si="37"/>
        <v>136077.95047637922</v>
      </c>
      <c r="V103" s="32">
        <f t="shared" si="37"/>
        <v>139033.21038783531</v>
      </c>
      <c r="W103" s="32">
        <f t="shared" si="37"/>
        <v>145251.24926868707</v>
      </c>
      <c r="X103" s="32">
        <f t="shared" si="37"/>
        <v>172804.72382526621</v>
      </c>
      <c r="Y103" s="32">
        <f t="shared" si="37"/>
        <v>187636.98498471247</v>
      </c>
      <c r="Z103" s="32">
        <f t="shared" si="37"/>
        <v>174130.1629011464</v>
      </c>
      <c r="AA103" s="32">
        <f t="shared" si="37"/>
        <v>152213.18815821802</v>
      </c>
      <c r="AB103" s="32">
        <f t="shared" si="37"/>
        <v>125247.43510114112</v>
      </c>
      <c r="AC103" s="32">
        <f t="shared" si="37"/>
        <v>103195.21367903025</v>
      </c>
      <c r="AD103" s="33">
        <f>+SUM(AD99:AD102)</f>
        <v>3039264</v>
      </c>
      <c r="AE103" s="2">
        <f>+AD103-C99</f>
        <v>0</v>
      </c>
    </row>
    <row r="104" spans="2:31" x14ac:dyDescent="0.25">
      <c r="B104" s="45">
        <f>+EDATE(B99,1)</f>
        <v>46235</v>
      </c>
      <c r="C104" s="43">
        <f>IFERROR(VLOOKUP(B104,'Prod- 1'!$B$10:$E$81,4,0),0)</f>
        <v>1162566.959999999</v>
      </c>
      <c r="D104" s="34" t="s">
        <v>45</v>
      </c>
      <c r="E104" s="34">
        <f>+Basis!D228</f>
        <v>19</v>
      </c>
      <c r="F104" s="28">
        <f>+(Basis!E228/(EOMONTH($B104,0)-$B104+1)*$C104)</f>
        <v>1101.1105624968284</v>
      </c>
      <c r="G104" s="28">
        <f>+(Basis!F228/(EOMONTH($B104,0)-$B104+1)*$C104)</f>
        <v>1038.536453712931</v>
      </c>
      <c r="H104" s="28">
        <f>+(Basis!G228/(EOMONTH($B104,0)-$B104+1)*$C104)</f>
        <v>1004.501408362238</v>
      </c>
      <c r="I104" s="28">
        <f>+(Basis!H228/(EOMONTH($B104,0)-$B104+1)*$C104)</f>
        <v>1004.5699612322817</v>
      </c>
      <c r="J104" s="28">
        <f>+(Basis!I228/(EOMONTH($B104,0)-$B104+1)*$C104)</f>
        <v>1092.6545024310628</v>
      </c>
      <c r="K104" s="28">
        <f>+(Basis!J228/(EOMONTH($B104,0)-$B104+1)*$C104)</f>
        <v>1295.3412519855667</v>
      </c>
      <c r="L104" s="28">
        <f>+(Basis!K228/(EOMONTH($B104,0)-$B104+1)*$C104)</f>
        <v>1454.6726062783555</v>
      </c>
      <c r="M104" s="28">
        <f>+(Basis!L228/(EOMONTH($B104,0)-$B104+1)*$C104)</f>
        <v>1484.2851796567261</v>
      </c>
      <c r="N104" s="28">
        <f>+(Basis!M228/(EOMONTH($B104,0)-$B104+1)*$C104)</f>
        <v>1535.9961534744682</v>
      </c>
      <c r="O104" s="28">
        <f>+(Basis!N228/(EOMONTH($B104,0)-$B104+1)*$C104)</f>
        <v>1581.3505822296891</v>
      </c>
      <c r="P104" s="28">
        <f>+(Basis!O228/(EOMONTH($B104,0)-$B104+1)*$C104)</f>
        <v>1655.7344250461138</v>
      </c>
      <c r="Q104" s="28">
        <f>+(Basis!P228/(EOMONTH($B104,0)-$B104+1)*$C104)</f>
        <v>1736.1556142961574</v>
      </c>
      <c r="R104" s="28">
        <f>+(Basis!Q228/(EOMONTH($B104,0)-$B104+1)*$C104)</f>
        <v>1703.7934813202742</v>
      </c>
      <c r="S104" s="28">
        <f>+(Basis!R228/(EOMONTH($B104,0)-$B104+1)*$C104)</f>
        <v>1645.5845990890446</v>
      </c>
      <c r="T104" s="28">
        <f>+(Basis!S228/(EOMONTH($B104,0)-$B104+1)*$C104)</f>
        <v>1654.5392943983177</v>
      </c>
      <c r="U104" s="28">
        <f>+(Basis!T228/(EOMONTH($B104,0)-$B104+1)*$C104)</f>
        <v>1694.6638315902235</v>
      </c>
      <c r="V104" s="28">
        <f>+(Basis!U228/(EOMONTH($B104,0)-$B104+1)*$C104)</f>
        <v>1734.2133443585035</v>
      </c>
      <c r="W104" s="28">
        <f>+(Basis!V228/(EOMONTH($B104,0)-$B104+1)*$C104)</f>
        <v>1809.3756751469778</v>
      </c>
      <c r="X104" s="28">
        <f>+(Basis!W228/(EOMONTH($B104,0)-$B104+1)*$C104)</f>
        <v>2141.2565290757911</v>
      </c>
      <c r="Y104" s="28">
        <f>+(Basis!X228/(EOMONTH($B104,0)-$B104+1)*$C104)</f>
        <v>2315.3810349668097</v>
      </c>
      <c r="Z104" s="28">
        <f>+(Basis!Y228/(EOMONTH($B104,0)-$B104+1)*$C104)</f>
        <v>2146.3191777600969</v>
      </c>
      <c r="AA104" s="28">
        <f>+(Basis!Z228/(EOMONTH($B104,0)-$B104+1)*$C104)</f>
        <v>1879.9553581330583</v>
      </c>
      <c r="AB104" s="28">
        <f>+(Basis!AA228/(EOMONTH($B104,0)-$B104+1)*$C104)</f>
        <v>1537.9818909689284</v>
      </c>
      <c r="AC104" s="28">
        <f>+(Basis!AB228/(EOMONTH($B104,0)-$B104+1)*$C104)</f>
        <v>1254.1870819895307</v>
      </c>
      <c r="AD104" s="29">
        <f>+SUM(F104:AC104)*E104</f>
        <v>712541.03999999957</v>
      </c>
    </row>
    <row r="105" spans="2:31" x14ac:dyDescent="0.25">
      <c r="B105" s="46">
        <f>+B104</f>
        <v>46235</v>
      </c>
      <c r="C105" s="44">
        <f>IFERROR(VLOOKUP(B105,'Prod- 1'!$B$10:$E$81,4,0),0)</f>
        <v>1162566.959999999</v>
      </c>
      <c r="D105" s="35" t="s">
        <v>46</v>
      </c>
      <c r="E105" s="35">
        <f>+Basis!D229</f>
        <v>5</v>
      </c>
      <c r="F105" s="28">
        <f>+(Basis!E229/(EOMONTH($B105,0)-$B105+1)*$C105)</f>
        <v>1149.7964696535655</v>
      </c>
      <c r="G105" s="28">
        <f>+(Basis!F229/(EOMONTH($B105,0)-$B105+1)*$C105)</f>
        <v>1072.5618187850555</v>
      </c>
      <c r="H105" s="28">
        <f>+(Basis!G229/(EOMONTH($B105,0)-$B105+1)*$C105)</f>
        <v>1038.2044936983066</v>
      </c>
      <c r="I105" s="28">
        <f>+(Basis!H229/(EOMONTH($B105,0)-$B105+1)*$C105)</f>
        <v>1032.7270618880113</v>
      </c>
      <c r="J105" s="28">
        <f>+(Basis!I229/(EOMONTH($B105,0)-$B105+1)*$C105)</f>
        <v>1079.4074116678182</v>
      </c>
      <c r="K105" s="28">
        <f>+(Basis!J229/(EOMONTH($B105,0)-$B105+1)*$C105)</f>
        <v>1209.1291010642055</v>
      </c>
      <c r="L105" s="28">
        <f>+(Basis!K229/(EOMONTH($B105,0)-$B105+1)*$C105)</f>
        <v>1367.0710878900165</v>
      </c>
      <c r="M105" s="28">
        <f>+(Basis!L229/(EOMONTH($B105,0)-$B105+1)*$C105)</f>
        <v>1463.0582366109702</v>
      </c>
      <c r="N105" s="28">
        <f>+(Basis!M229/(EOMONTH($B105,0)-$B105+1)*$C105)</f>
        <v>1558.1850308969169</v>
      </c>
      <c r="O105" s="28">
        <f>+(Basis!N229/(EOMONTH($B105,0)-$B105+1)*$C105)</f>
        <v>1614.1873500224035</v>
      </c>
      <c r="P105" s="28">
        <f>+(Basis!O229/(EOMONTH($B105,0)-$B105+1)*$C105)</f>
        <v>1686.6106526889714</v>
      </c>
      <c r="Q105" s="28">
        <f>+(Basis!P229/(EOMONTH($B105,0)-$B105+1)*$C105)</f>
        <v>1755.4019194595023</v>
      </c>
      <c r="R105" s="28">
        <f>+(Basis!Q229/(EOMONTH($B105,0)-$B105+1)*$C105)</f>
        <v>1739.477052382817</v>
      </c>
      <c r="S105" s="28">
        <f>+(Basis!R229/(EOMONTH($B105,0)-$B105+1)*$C105)</f>
        <v>1678.2837188222732</v>
      </c>
      <c r="T105" s="28">
        <f>+(Basis!S229/(EOMONTH($B105,0)-$B105+1)*$C105)</f>
        <v>1650.5854766998493</v>
      </c>
      <c r="U105" s="28">
        <f>+(Basis!T229/(EOMONTH($B105,0)-$B105+1)*$C105)</f>
        <v>1660.9166976535521</v>
      </c>
      <c r="V105" s="28">
        <f>+(Basis!U229/(EOMONTH($B105,0)-$B105+1)*$C105)</f>
        <v>1686.606312600363</v>
      </c>
      <c r="W105" s="28">
        <f>+(Basis!V229/(EOMONTH($B105,0)-$B105+1)*$C105)</f>
        <v>1760.096630322312</v>
      </c>
      <c r="X105" s="28">
        <f>+(Basis!W229/(EOMONTH($B105,0)-$B105+1)*$C105)</f>
        <v>2108.0184059219714</v>
      </c>
      <c r="Y105" s="28">
        <f>+(Basis!X229/(EOMONTH($B105,0)-$B105+1)*$C105)</f>
        <v>2295.3443301668876</v>
      </c>
      <c r="Z105" s="28">
        <f>+(Basis!Y229/(EOMONTH($B105,0)-$B105+1)*$C105)</f>
        <v>2138.3147381637668</v>
      </c>
      <c r="AA105" s="28">
        <f>+(Basis!Z229/(EOMONTH($B105,0)-$B105+1)*$C105)</f>
        <v>1871.2329905275856</v>
      </c>
      <c r="AB105" s="28">
        <f>+(Basis!AA229/(EOMONTH($B105,0)-$B105+1)*$C105)</f>
        <v>1560.9474586544957</v>
      </c>
      <c r="AC105" s="28">
        <f>+(Basis!AB229/(EOMONTH($B105,0)-$B105+1)*$C105)</f>
        <v>1325.9955537583282</v>
      </c>
      <c r="AD105" s="30">
        <f>+SUM(F105:AC105)*E105</f>
        <v>187510.79999999976</v>
      </c>
    </row>
    <row r="106" spans="2:31" x14ac:dyDescent="0.25">
      <c r="B106" s="41">
        <f t="shared" ref="B106:B107" si="38">+B105</f>
        <v>46235</v>
      </c>
      <c r="C106" s="39">
        <f>IFERROR(VLOOKUP(B106,'Prod- 1'!$B$10:$E$81,4,0),0)</f>
        <v>1162566.959999999</v>
      </c>
      <c r="D106" s="36" t="s">
        <v>47</v>
      </c>
      <c r="E106" s="36">
        <f>+Basis!D230</f>
        <v>5</v>
      </c>
      <c r="F106" s="28">
        <f>+(Basis!E230/(EOMONTH($B106,0)-$B106+1)*$C106)</f>
        <v>1248.1286842722022</v>
      </c>
      <c r="G106" s="28">
        <f>+(Basis!F230/(EOMONTH($B106,0)-$B106+1)*$C106)</f>
        <v>1167.8189077589816</v>
      </c>
      <c r="H106" s="28">
        <f>+(Basis!G230/(EOMONTH($B106,0)-$B106+1)*$C106)</f>
        <v>1119.1901266697184</v>
      </c>
      <c r="I106" s="28">
        <f>+(Basis!H230/(EOMONTH($B106,0)-$B106+1)*$C106)</f>
        <v>1098.3230589819414</v>
      </c>
      <c r="J106" s="28">
        <f>+(Basis!I230/(EOMONTH($B106,0)-$B106+1)*$C106)</f>
        <v>1092.7390256254873</v>
      </c>
      <c r="K106" s="28">
        <f>+(Basis!J230/(EOMONTH($B106,0)-$B106+1)*$C106)</f>
        <v>1160.4249700954761</v>
      </c>
      <c r="L106" s="28">
        <f>+(Basis!K230/(EOMONTH($B106,0)-$B106+1)*$C106)</f>
        <v>1291.2925554553283</v>
      </c>
      <c r="M106" s="28">
        <f>+(Basis!L230/(EOMONTH($B106,0)-$B106+1)*$C106)</f>
        <v>1436.5316553587647</v>
      </c>
      <c r="N106" s="28">
        <f>+(Basis!M230/(EOMONTH($B106,0)-$B106+1)*$C106)</f>
        <v>1541.4809370472435</v>
      </c>
      <c r="O106" s="28">
        <f>+(Basis!N230/(EOMONTH($B106,0)-$B106+1)*$C106)</f>
        <v>1597.908693383986</v>
      </c>
      <c r="P106" s="28">
        <f>+(Basis!O230/(EOMONTH($B106,0)-$B106+1)*$C106)</f>
        <v>1646.8954250433287</v>
      </c>
      <c r="Q106" s="28">
        <f>+(Basis!P230/(EOMONTH($B106,0)-$B106+1)*$C106)</f>
        <v>1714.9687952151262</v>
      </c>
      <c r="R106" s="28">
        <f>+(Basis!Q230/(EOMONTH($B106,0)-$B106+1)*$C106)</f>
        <v>1715.4045933393606</v>
      </c>
      <c r="S106" s="28">
        <f>+(Basis!R230/(EOMONTH($B106,0)-$B106+1)*$C106)</f>
        <v>1660.4854156633141</v>
      </c>
      <c r="T106" s="28">
        <f>+(Basis!S230/(EOMONTH($B106,0)-$B106+1)*$C106)</f>
        <v>1618.0006686540441</v>
      </c>
      <c r="U106" s="28">
        <f>+(Basis!T230/(EOMONTH($B106,0)-$B106+1)*$C106)</f>
        <v>1623.0772602135585</v>
      </c>
      <c r="V106" s="28">
        <f>+(Basis!U230/(EOMONTH($B106,0)-$B106+1)*$C106)</f>
        <v>1654.2185715099263</v>
      </c>
      <c r="W106" s="28">
        <f>+(Basis!V230/(EOMONTH($B106,0)-$B106+1)*$C106)</f>
        <v>1736.3023367661415</v>
      </c>
      <c r="X106" s="28">
        <f>+(Basis!W230/(EOMONTH($B106,0)-$B106+1)*$C106)</f>
        <v>2106.7457120193367</v>
      </c>
      <c r="Y106" s="28">
        <f>+(Basis!X230/(EOMONTH($B106,0)-$B106+1)*$C106)</f>
        <v>2332.435778066093</v>
      </c>
      <c r="Z106" s="28">
        <f>+(Basis!Y230/(EOMONTH($B106,0)-$B106+1)*$C106)</f>
        <v>2172.4585499310829</v>
      </c>
      <c r="AA106" s="28">
        <f>+(Basis!Z230/(EOMONTH($B106,0)-$B106+1)*$C106)</f>
        <v>1882.4206293254072</v>
      </c>
      <c r="AB106" s="28">
        <f>+(Basis!AA230/(EOMONTH($B106,0)-$B106+1)*$C106)</f>
        <v>1569.5813913024308</v>
      </c>
      <c r="AC106" s="28">
        <f>+(Basis!AB230/(EOMONTH($B106,0)-$B106+1)*$C106)</f>
        <v>1315.3262583016842</v>
      </c>
      <c r="AD106" s="30">
        <f>+SUM(F106:AC106)*E106</f>
        <v>187510.79999999984</v>
      </c>
    </row>
    <row r="107" spans="2:31" x14ac:dyDescent="0.25">
      <c r="B107" s="46">
        <f t="shared" si="38"/>
        <v>46235</v>
      </c>
      <c r="C107" s="44">
        <f>IFERROR(VLOOKUP(B107,'Prod- 1'!$B$10:$E$81,4,0),0)</f>
        <v>1162566.959999999</v>
      </c>
      <c r="D107" s="37" t="s">
        <v>48</v>
      </c>
      <c r="E107" s="37">
        <f>+Basis!D231</f>
        <v>2</v>
      </c>
      <c r="F107" s="28">
        <f>+(Basis!E231/(EOMONTH($B107,0)-$B107+1)*$C107)</f>
        <v>1262.8864987801767</v>
      </c>
      <c r="G107" s="28">
        <f>+(Basis!F231/(EOMONTH($B107,0)-$B107+1)*$C107)</f>
        <v>1171.7809607739732</v>
      </c>
      <c r="H107" s="28">
        <f>+(Basis!G231/(EOMONTH($B107,0)-$B107+1)*$C107)</f>
        <v>1119.8799839907329</v>
      </c>
      <c r="I107" s="28">
        <f>+(Basis!H231/(EOMONTH($B107,0)-$B107+1)*$C107)</f>
        <v>1096.3763740446652</v>
      </c>
      <c r="J107" s="28">
        <f>+(Basis!I231/(EOMONTH($B107,0)-$B107+1)*$C107)</f>
        <v>1132.0544195149571</v>
      </c>
      <c r="K107" s="28">
        <f>+(Basis!J231/(EOMONTH($B107,0)-$B107+1)*$C107)</f>
        <v>1242.2096490722136</v>
      </c>
      <c r="L107" s="28">
        <f>+(Basis!K231/(EOMONTH($B107,0)-$B107+1)*$C107)</f>
        <v>1333.7129731240861</v>
      </c>
      <c r="M107" s="28">
        <f>+(Basis!L231/(EOMONTH($B107,0)-$B107+1)*$C107)</f>
        <v>1401.6596194117576</v>
      </c>
      <c r="N107" s="28">
        <f>+(Basis!M231/(EOMONTH($B107,0)-$B107+1)*$C107)</f>
        <v>1483.5065410944308</v>
      </c>
      <c r="O107" s="28">
        <f>+(Basis!N231/(EOMONTH($B107,0)-$B107+1)*$C107)</f>
        <v>1549.964366262825</v>
      </c>
      <c r="P107" s="28">
        <f>+(Basis!O231/(EOMONTH($B107,0)-$B107+1)*$C107)</f>
        <v>1622.848408561568</v>
      </c>
      <c r="Q107" s="28">
        <f>+(Basis!P231/(EOMONTH($B107,0)-$B107+1)*$C107)</f>
        <v>1698.0384410405779</v>
      </c>
      <c r="R107" s="28">
        <f>+(Basis!Q231/(EOMONTH($B107,0)-$B107+1)*$C107)</f>
        <v>1716.2934622765083</v>
      </c>
      <c r="S107" s="28">
        <f>+(Basis!R231/(EOMONTH($B107,0)-$B107+1)*$C107)</f>
        <v>1658.1312934106197</v>
      </c>
      <c r="T107" s="28">
        <f>+(Basis!S231/(EOMONTH($B107,0)-$B107+1)*$C107)</f>
        <v>1621.7970173968395</v>
      </c>
      <c r="U107" s="28">
        <f>+(Basis!T231/(EOMONTH($B107,0)-$B107+1)*$C107)</f>
        <v>1633.4065414881509</v>
      </c>
      <c r="V107" s="28">
        <f>+(Basis!U231/(EOMONTH($B107,0)-$B107+1)*$C107)</f>
        <v>1666.4276117766774</v>
      </c>
      <c r="W107" s="28">
        <f>+(Basis!V231/(EOMONTH($B107,0)-$B107+1)*$C107)</f>
        <v>1769.0590598135716</v>
      </c>
      <c r="X107" s="28">
        <f>+(Basis!W231/(EOMONTH($B107,0)-$B107+1)*$C107)</f>
        <v>2133.8631996779254</v>
      </c>
      <c r="Y107" s="28">
        <f>+(Basis!X231/(EOMONTH($B107,0)-$B107+1)*$C107)</f>
        <v>2324.6365952106098</v>
      </c>
      <c r="Z107" s="28">
        <f>+(Basis!Y231/(EOMONTH($B107,0)-$B107+1)*$C107)</f>
        <v>2145.4498369171497</v>
      </c>
      <c r="AA107" s="28">
        <f>+(Basis!Z231/(EOMONTH($B107,0)-$B107+1)*$C107)</f>
        <v>1850.3400997977819</v>
      </c>
      <c r="AB107" s="28">
        <f>+(Basis!AA231/(EOMONTH($B107,0)-$B107+1)*$C107)</f>
        <v>1551.4247757238238</v>
      </c>
      <c r="AC107" s="28">
        <f>+(Basis!AB231/(EOMONTH($B107,0)-$B107+1)*$C107)</f>
        <v>1316.4122708383413</v>
      </c>
      <c r="AD107" s="31">
        <f>+SUM(F107:AC107)*E107</f>
        <v>75004.319999999949</v>
      </c>
    </row>
    <row r="108" spans="2:31" ht="15.75" thickBot="1" x14ac:dyDescent="0.3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35436.499454628931</v>
      </c>
      <c r="G108" s="32">
        <f t="shared" si="39"/>
        <v>33277.65817481382</v>
      </c>
      <c r="H108" s="32">
        <f t="shared" si="39"/>
        <v>32112.259828704115</v>
      </c>
      <c r="I108" s="32">
        <f t="shared" si="39"/>
        <v>31934.832615852447</v>
      </c>
      <c r="J108" s="32">
        <f t="shared" si="39"/>
        <v>33885.276571686634</v>
      </c>
      <c r="K108" s="32">
        <f t="shared" si="39"/>
        <v>38943.673441668601</v>
      </c>
      <c r="L108" s="32">
        <f t="shared" si="39"/>
        <v>43598.023682263651</v>
      </c>
      <c r="M108" s="32">
        <f t="shared" si="39"/>
        <v>45502.687112149986</v>
      </c>
      <c r="N108" s="32">
        <f t="shared" si="39"/>
        <v>47649.269837924556</v>
      </c>
      <c r="O108" s="32">
        <f t="shared" si="39"/>
        <v>49206.070011921693</v>
      </c>
      <c r="P108" s="32">
        <f t="shared" si="39"/>
        <v>51372.181281660793</v>
      </c>
      <c r="Q108" s="32">
        <f t="shared" si="39"/>
        <v>53734.887127081289</v>
      </c>
      <c r="R108" s="32">
        <f t="shared" si="39"/>
        <v>53079.071298249117</v>
      </c>
      <c r="S108" s="32">
        <f t="shared" si="39"/>
        <v>51276.215641941024</v>
      </c>
      <c r="T108" s="32">
        <f t="shared" si="39"/>
        <v>51022.771355131183</v>
      </c>
      <c r="U108" s="32">
        <f t="shared" si="39"/>
        <v>51885.395672526101</v>
      </c>
      <c r="V108" s="32">
        <f t="shared" si="39"/>
        <v>52987.033186916371</v>
      </c>
      <c r="W108" s="32">
        <f t="shared" si="39"/>
        <v>55398.250782861985</v>
      </c>
      <c r="X108" s="32">
        <f t="shared" si="39"/>
        <v>66025.421041502414</v>
      </c>
      <c r="Y108" s="32">
        <f t="shared" si="39"/>
        <v>71780.413395955518</v>
      </c>
      <c r="Z108" s="32">
        <f t="shared" si="39"/>
        <v>66624.830491750385</v>
      </c>
      <c r="AA108" s="32">
        <f t="shared" si="39"/>
        <v>58188.100103388635</v>
      </c>
      <c r="AB108" s="32">
        <f t="shared" si="39"/>
        <v>47977.149729641918</v>
      </c>
      <c r="AC108" s="32">
        <f t="shared" si="39"/>
        <v>39668.988159777822</v>
      </c>
      <c r="AD108" s="33">
        <f>+SUM(AD104:AD107)</f>
        <v>1162566.959999999</v>
      </c>
      <c r="AE108" s="2">
        <f>+AD108-C104</f>
        <v>0</v>
      </c>
    </row>
    <row r="109" spans="2:31" x14ac:dyDescent="0.25">
      <c r="B109" s="45">
        <f>+EDATE(B104,1)</f>
        <v>46266</v>
      </c>
      <c r="C109" s="43">
        <f>IFERROR(VLOOKUP(B109,'Prod- 1'!$B$10:$E$81,4,0),0)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x14ac:dyDescent="0.25">
      <c r="B110" s="46">
        <f>+B109</f>
        <v>46266</v>
      </c>
      <c r="C110" s="44">
        <f>IFERROR(VLOOKUP(B110,'Prod- 1'!$B$10:$E$81,4,0),0)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x14ac:dyDescent="0.25">
      <c r="B111" s="41">
        <f t="shared" ref="B111:B112" si="40">+B110</f>
        <v>46266</v>
      </c>
      <c r="C111" s="39">
        <f>IFERROR(VLOOKUP(B111,'Prod- 1'!$B$10:$E$81,4,0),0)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x14ac:dyDescent="0.25">
      <c r="B112" s="46">
        <f t="shared" si="40"/>
        <v>46266</v>
      </c>
      <c r="C112" s="44">
        <f>IFERROR(VLOOKUP(B112,'Prod- 1'!$B$10:$E$81,4,0),0)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.75" thickBot="1" x14ac:dyDescent="0.3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x14ac:dyDescent="0.25">
      <c r="B114" s="45">
        <f>+EDATE(B109,1)</f>
        <v>46296</v>
      </c>
      <c r="C114" s="43">
        <f>IFERROR(VLOOKUP(B114,'Prod- 1'!$B$10:$E$81,4,0),0)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x14ac:dyDescent="0.25">
      <c r="B115" s="46">
        <f>+B114</f>
        <v>46296</v>
      </c>
      <c r="C115" s="44">
        <f>IFERROR(VLOOKUP(B115,'Prod- 1'!$B$10:$E$81,4,0),0)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x14ac:dyDescent="0.25">
      <c r="B116" s="41">
        <f t="shared" ref="B116:B117" si="42">+B115</f>
        <v>46296</v>
      </c>
      <c r="C116" s="39">
        <f>IFERROR(VLOOKUP(B116,'Prod- 1'!$B$10:$E$81,4,0),0)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x14ac:dyDescent="0.25">
      <c r="B117" s="46">
        <f t="shared" si="42"/>
        <v>46296</v>
      </c>
      <c r="C117" s="44">
        <f>IFERROR(VLOOKUP(B117,'Prod- 1'!$B$10:$E$81,4,0),0)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.75" thickBot="1" x14ac:dyDescent="0.3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x14ac:dyDescent="0.25">
      <c r="B119" s="45">
        <f>+EDATE(B114,1)</f>
        <v>46327</v>
      </c>
      <c r="C119" s="43">
        <f>IFERROR(VLOOKUP(B119,'Prod- 1'!$B$10:$E$81,4,0),0)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x14ac:dyDescent="0.25">
      <c r="B120" s="46">
        <f>+B119</f>
        <v>46327</v>
      </c>
      <c r="C120" s="44">
        <f>IFERROR(VLOOKUP(B120,'Prod- 1'!$B$10:$E$81,4,0),0)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x14ac:dyDescent="0.25">
      <c r="B121" s="41">
        <f t="shared" ref="B121:B122" si="44">+B120</f>
        <v>46327</v>
      </c>
      <c r="C121" s="39">
        <f>IFERROR(VLOOKUP(B121,'Prod- 1'!$B$10:$E$81,4,0),0)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x14ac:dyDescent="0.25">
      <c r="B122" s="46">
        <f t="shared" si="44"/>
        <v>46327</v>
      </c>
      <c r="C122" s="44">
        <f>IFERROR(VLOOKUP(B122,'Prod- 1'!$B$10:$E$81,4,0),0)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.75" thickBot="1" x14ac:dyDescent="0.3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x14ac:dyDescent="0.25">
      <c r="B124" s="45">
        <f>+EDATE(B119,1)</f>
        <v>46357</v>
      </c>
      <c r="C124" s="43">
        <f>IFERROR(VLOOKUP(B124,'Prod- 1'!$B$10:$E$81,4,0),0)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x14ac:dyDescent="0.25">
      <c r="B125" s="46">
        <f>+B124</f>
        <v>46357</v>
      </c>
      <c r="C125" s="44">
        <f>IFERROR(VLOOKUP(B125,'Prod- 1'!$B$10:$E$81,4,0),0)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x14ac:dyDescent="0.25">
      <c r="B126" s="41">
        <f t="shared" ref="B126:B127" si="46">+B125</f>
        <v>46357</v>
      </c>
      <c r="C126" s="39">
        <f>IFERROR(VLOOKUP(B126,'Prod- 1'!$B$10:$E$81,4,0),0)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x14ac:dyDescent="0.25">
      <c r="B127" s="46">
        <f t="shared" si="46"/>
        <v>46357</v>
      </c>
      <c r="C127" s="44">
        <f>IFERROR(VLOOKUP(B127,'Prod- 1'!$B$10:$E$81,4,0),0)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.75" thickBot="1" x14ac:dyDescent="0.3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11282310.959999999</v>
      </c>
    </row>
    <row r="129" spans="2:31" hidden="1" x14ac:dyDescent="0.25">
      <c r="B129" s="45">
        <f>+EDATE(B124,1)</f>
        <v>46388</v>
      </c>
      <c r="C129" s="43">
        <f>IFERROR(VLOOKUP(B129,'Prod- 1'!$B$10:$E$81,4,0),0)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25">
      <c r="B130" s="46">
        <f>+B129</f>
        <v>46388</v>
      </c>
      <c r="C130" s="44">
        <f>IFERROR(VLOOKUP(B130,'Prod- 1'!$B$10:$E$81,4,0),0)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25">
      <c r="B131" s="41">
        <f t="shared" ref="B131:B132" si="48">+B130</f>
        <v>46388</v>
      </c>
      <c r="C131" s="39">
        <f>IFERROR(VLOOKUP(B131,'Prod- 1'!$B$10:$E$81,4,0),0)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25">
      <c r="B132" s="46">
        <f t="shared" si="48"/>
        <v>46388</v>
      </c>
      <c r="C132" s="44">
        <f>IFERROR(VLOOKUP(B132,'Prod- 1'!$B$10:$E$81,4,0),0)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.75" hidden="1" thickBot="1" x14ac:dyDescent="0.3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25">
      <c r="B134" s="45">
        <f>+EDATE(B129,1)</f>
        <v>46419</v>
      </c>
      <c r="C134" s="43">
        <f>IFERROR(VLOOKUP(B134,'Prod- 1'!$B$10:$E$81,4,0),0)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25">
      <c r="B135" s="46">
        <f>+B134</f>
        <v>46419</v>
      </c>
      <c r="C135" s="44">
        <f>IFERROR(VLOOKUP(B135,'Prod- 1'!$B$10:$E$81,4,0),0)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25">
      <c r="B136" s="41">
        <f t="shared" ref="B136:B137" si="50">+B135</f>
        <v>46419</v>
      </c>
      <c r="C136" s="39">
        <f>IFERROR(VLOOKUP(B136,'Prod- 1'!$B$10:$E$81,4,0),0)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25">
      <c r="B137" s="46">
        <f t="shared" si="50"/>
        <v>46419</v>
      </c>
      <c r="C137" s="44">
        <f>IFERROR(VLOOKUP(B137,'Prod- 1'!$B$10:$E$81,4,0),0)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.75" hidden="1" thickBot="1" x14ac:dyDescent="0.3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25">
      <c r="B139" s="45">
        <f>+EDATE(B134,1)</f>
        <v>46447</v>
      </c>
      <c r="C139" s="43">
        <f>IFERROR(VLOOKUP(B139,'Prod- 1'!$B$10:$E$81,4,0),0)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25">
      <c r="B140" s="46">
        <f>+B139</f>
        <v>46447</v>
      </c>
      <c r="C140" s="44">
        <f>IFERROR(VLOOKUP(B140,'Prod- 1'!$B$10:$E$81,4,0),0)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25">
      <c r="B141" s="41">
        <f t="shared" ref="B141:B142" si="52">+B140</f>
        <v>46447</v>
      </c>
      <c r="C141" s="39">
        <f>IFERROR(VLOOKUP(B141,'Prod- 1'!$B$10:$E$81,4,0),0)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25">
      <c r="B142" s="46">
        <f t="shared" si="52"/>
        <v>46447</v>
      </c>
      <c r="C142" s="44">
        <f>IFERROR(VLOOKUP(B142,'Prod- 1'!$B$10:$E$81,4,0),0)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.75" hidden="1" thickBot="1" x14ac:dyDescent="0.3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25">
      <c r="B144" s="45">
        <f>+EDATE(B139,1)</f>
        <v>46478</v>
      </c>
      <c r="C144" s="43">
        <f>IFERROR(VLOOKUP(B144,'Prod- 1'!$B$10:$E$81,4,0),0)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25">
      <c r="B145" s="46">
        <f>+B144</f>
        <v>46478</v>
      </c>
      <c r="C145" s="44">
        <f>IFERROR(VLOOKUP(B145,'Prod- 1'!$B$10:$E$81,4,0),0)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25">
      <c r="B146" s="41">
        <f t="shared" ref="B146:B147" si="54">+B145</f>
        <v>46478</v>
      </c>
      <c r="C146" s="39">
        <f>IFERROR(VLOOKUP(B146,'Prod- 1'!$B$10:$E$81,4,0),0)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25">
      <c r="B147" s="46">
        <f t="shared" si="54"/>
        <v>46478</v>
      </c>
      <c r="C147" s="44">
        <f>IFERROR(VLOOKUP(B147,'Prod- 1'!$B$10:$E$81,4,0),0)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.75" hidden="1" thickBot="1" x14ac:dyDescent="0.3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25">
      <c r="B149" s="45">
        <f>+EDATE(B144,1)</f>
        <v>46508</v>
      </c>
      <c r="C149" s="43">
        <f>IFERROR(VLOOKUP(B149,'Prod- 1'!$B$10:$E$81,4,0),0)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25">
      <c r="B150" s="46">
        <f>+B149</f>
        <v>46508</v>
      </c>
      <c r="C150" s="44">
        <f>IFERROR(VLOOKUP(B150,'Prod- 1'!$B$10:$E$81,4,0),0)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25">
      <c r="B151" s="41">
        <f t="shared" ref="B151:B152" si="56">+B150</f>
        <v>46508</v>
      </c>
      <c r="C151" s="39">
        <f>IFERROR(VLOOKUP(B151,'Prod- 1'!$B$10:$E$81,4,0),0)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25">
      <c r="B152" s="46">
        <f t="shared" si="56"/>
        <v>46508</v>
      </c>
      <c r="C152" s="44">
        <f>IFERROR(VLOOKUP(B152,'Prod- 1'!$B$10:$E$81,4,0),0)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.75" hidden="1" thickBot="1" x14ac:dyDescent="0.3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25">
      <c r="B154" s="45">
        <f>+EDATE(B149,1)</f>
        <v>46539</v>
      </c>
      <c r="C154" s="43">
        <f>IFERROR(VLOOKUP(B154,'Prod- 1'!$B$10:$E$81,4,0),0)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25">
      <c r="B155" s="46">
        <f>+B154</f>
        <v>46539</v>
      </c>
      <c r="C155" s="44">
        <f>IFERROR(VLOOKUP(B155,'Prod- 1'!$B$10:$E$81,4,0),0)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25">
      <c r="B156" s="41">
        <f t="shared" ref="B156:B157" si="58">+B155</f>
        <v>46539</v>
      </c>
      <c r="C156" s="39">
        <f>IFERROR(VLOOKUP(B156,'Prod- 1'!$B$10:$E$81,4,0),0)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25">
      <c r="B157" s="46">
        <f t="shared" si="58"/>
        <v>46539</v>
      </c>
      <c r="C157" s="44">
        <f>IFERROR(VLOOKUP(B157,'Prod- 1'!$B$10:$E$81,4,0),0)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.75" hidden="1" thickBot="1" x14ac:dyDescent="0.3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25">
      <c r="B159" s="45">
        <f>+EDATE(B154,1)</f>
        <v>46569</v>
      </c>
      <c r="C159" s="43">
        <f>IFERROR(VLOOKUP(B159,'Prod- 1'!$B$10:$E$81,4,0),0)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25">
      <c r="B160" s="46">
        <f>+B159</f>
        <v>46569</v>
      </c>
      <c r="C160" s="44">
        <f>IFERROR(VLOOKUP(B160,'Prod- 1'!$B$10:$E$81,4,0),0)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25">
      <c r="B161" s="41">
        <f t="shared" ref="B161:B162" si="60">+B160</f>
        <v>46569</v>
      </c>
      <c r="C161" s="39">
        <f>IFERROR(VLOOKUP(B161,'Prod- 1'!$B$10:$E$81,4,0),0)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25">
      <c r="B162" s="46">
        <f t="shared" si="60"/>
        <v>46569</v>
      </c>
      <c r="C162" s="44">
        <f>IFERROR(VLOOKUP(B162,'Prod- 1'!$B$10:$E$81,4,0),0)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.75" hidden="1" thickBot="1" x14ac:dyDescent="0.3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25">
      <c r="B164" s="45">
        <f>+EDATE(B159,1)</f>
        <v>46600</v>
      </c>
      <c r="C164" s="43">
        <f>IFERROR(VLOOKUP(B164,'Prod- 1'!$B$10:$E$81,4,0),0)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25">
      <c r="B165" s="46">
        <f>+B164</f>
        <v>46600</v>
      </c>
      <c r="C165" s="44">
        <f>IFERROR(VLOOKUP(B165,'Prod- 1'!$B$10:$E$81,4,0),0)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25">
      <c r="B166" s="41">
        <f t="shared" ref="B166:B167" si="62">+B165</f>
        <v>46600</v>
      </c>
      <c r="C166" s="39">
        <f>IFERROR(VLOOKUP(B166,'Prod- 1'!$B$10:$E$81,4,0),0)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25">
      <c r="B167" s="46">
        <f t="shared" si="62"/>
        <v>46600</v>
      </c>
      <c r="C167" s="44">
        <f>IFERROR(VLOOKUP(B167,'Prod- 1'!$B$10:$E$81,4,0),0)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.75" hidden="1" thickBot="1" x14ac:dyDescent="0.3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25">
      <c r="B169" s="45">
        <f>+EDATE(B164,1)</f>
        <v>46631</v>
      </c>
      <c r="C169" s="43">
        <f>IFERROR(VLOOKUP(B169,'Prod- 1'!$B$10:$E$81,4,0),0)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25">
      <c r="B170" s="46">
        <f>+B169</f>
        <v>46631</v>
      </c>
      <c r="C170" s="44">
        <f>IFERROR(VLOOKUP(B170,'Prod- 1'!$B$10:$E$81,4,0),0)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25">
      <c r="B171" s="41">
        <f t="shared" ref="B171:B172" si="64">+B170</f>
        <v>46631</v>
      </c>
      <c r="C171" s="39">
        <f>IFERROR(VLOOKUP(B171,'Prod- 1'!$B$10:$E$81,4,0),0)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25">
      <c r="B172" s="46">
        <f t="shared" si="64"/>
        <v>46631</v>
      </c>
      <c r="C172" s="44">
        <f>IFERROR(VLOOKUP(B172,'Prod- 1'!$B$10:$E$81,4,0),0)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.75" hidden="1" thickBot="1" x14ac:dyDescent="0.3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25">
      <c r="B174" s="45">
        <f>+EDATE(B169,1)</f>
        <v>46661</v>
      </c>
      <c r="C174" s="43">
        <f>IFERROR(VLOOKUP(B174,'Prod- 1'!$B$10:$E$81,4,0),0)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25">
      <c r="B175" s="46">
        <f>+B174</f>
        <v>46661</v>
      </c>
      <c r="C175" s="44">
        <f>IFERROR(VLOOKUP(B175,'Prod- 1'!$B$10:$E$81,4,0),0)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25">
      <c r="B176" s="41">
        <f t="shared" ref="B176:B177" si="66">+B175</f>
        <v>46661</v>
      </c>
      <c r="C176" s="39">
        <f>IFERROR(VLOOKUP(B176,'Prod- 1'!$B$10:$E$81,4,0),0)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25">
      <c r="B177" s="46">
        <f t="shared" si="66"/>
        <v>46661</v>
      </c>
      <c r="C177" s="44">
        <f>IFERROR(VLOOKUP(B177,'Prod- 1'!$B$10:$E$81,4,0),0)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.75" hidden="1" thickBot="1" x14ac:dyDescent="0.3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25">
      <c r="B179" s="45">
        <f>+EDATE(B174,1)</f>
        <v>46692</v>
      </c>
      <c r="C179" s="43">
        <f>IFERROR(VLOOKUP(B179,'Prod- 1'!$B$10:$E$81,4,0),0)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25">
      <c r="B180" s="46">
        <f>+B179</f>
        <v>46692</v>
      </c>
      <c r="C180" s="44">
        <f>IFERROR(VLOOKUP(B180,'Prod- 1'!$B$10:$E$81,4,0),0)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25">
      <c r="B181" s="41">
        <f t="shared" ref="B181:B182" si="68">+B180</f>
        <v>46692</v>
      </c>
      <c r="C181" s="39">
        <f>IFERROR(VLOOKUP(B181,'Prod- 1'!$B$10:$E$81,4,0),0)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25">
      <c r="B182" s="46">
        <f t="shared" si="68"/>
        <v>46692</v>
      </c>
      <c r="C182" s="44">
        <f>IFERROR(VLOOKUP(B182,'Prod- 1'!$B$10:$E$81,4,0),0)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.75" hidden="1" thickBot="1" x14ac:dyDescent="0.3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25">
      <c r="B184" s="45">
        <f>+EDATE(B179,1)</f>
        <v>46722</v>
      </c>
      <c r="C184" s="43">
        <f>IFERROR(VLOOKUP(B184,'Prod- 1'!$B$10:$E$81,4,0),0)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25">
      <c r="B185" s="46">
        <f>+B184</f>
        <v>46722</v>
      </c>
      <c r="C185" s="44">
        <f>IFERROR(VLOOKUP(B185,'Prod- 1'!$B$10:$E$81,4,0),0)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25">
      <c r="B186" s="41">
        <f t="shared" ref="B186:B187" si="70">+B185</f>
        <v>46722</v>
      </c>
      <c r="C186" s="39">
        <f>IFERROR(VLOOKUP(B186,'Prod- 1'!$B$10:$E$81,4,0),0)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25">
      <c r="B187" s="46">
        <f t="shared" si="70"/>
        <v>46722</v>
      </c>
      <c r="C187" s="44">
        <f>IFERROR(VLOOKUP(B187,'Prod- 1'!$B$10:$E$81,4,0),0)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.75" hidden="1" thickBot="1" x14ac:dyDescent="0.3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25">
      <c r="B189" s="45">
        <f>+EDATE(B184,1)</f>
        <v>46753</v>
      </c>
      <c r="C189" s="43">
        <f>IFERROR(VLOOKUP(B189,'Prod- 1'!$B$10:$E$81,4,0),0)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25">
      <c r="B190" s="46">
        <f>+B189</f>
        <v>46753</v>
      </c>
      <c r="C190" s="44">
        <f>IFERROR(VLOOKUP(B190,'Prod- 1'!$B$10:$E$81,4,0),0)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25">
      <c r="B191" s="41">
        <f t="shared" ref="B191:B192" si="72">+B190</f>
        <v>46753</v>
      </c>
      <c r="C191" s="39">
        <f>IFERROR(VLOOKUP(B191,'Prod- 1'!$B$10:$E$81,4,0),0)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25">
      <c r="B192" s="46">
        <f t="shared" si="72"/>
        <v>46753</v>
      </c>
      <c r="C192" s="44">
        <f>IFERROR(VLOOKUP(B192,'Prod- 1'!$B$10:$E$81,4,0),0)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.75" hidden="1" thickBot="1" x14ac:dyDescent="0.3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25">
      <c r="B194" s="45">
        <f>+EDATE(B189,1)</f>
        <v>46784</v>
      </c>
      <c r="C194" s="43">
        <f>IFERROR(VLOOKUP(B194,'Prod- 1'!$B$10:$E$81,4,0),0)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25">
      <c r="B195" s="46">
        <f>+B194</f>
        <v>46784</v>
      </c>
      <c r="C195" s="44">
        <f>IFERROR(VLOOKUP(B195,'Prod- 1'!$B$10:$E$81,4,0),0)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25">
      <c r="B196" s="41">
        <f t="shared" ref="B196:B197" si="74">+B195</f>
        <v>46784</v>
      </c>
      <c r="C196" s="39">
        <f>IFERROR(VLOOKUP(B196,'Prod- 1'!$B$10:$E$81,4,0),0)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25">
      <c r="B197" s="46">
        <f t="shared" si="74"/>
        <v>46784</v>
      </c>
      <c r="C197" s="44">
        <f>IFERROR(VLOOKUP(B197,'Prod- 1'!$B$10:$E$81,4,0),0)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.75" hidden="1" thickBot="1" x14ac:dyDescent="0.3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25">
      <c r="B199" s="45">
        <f>+EDATE(B194,1)</f>
        <v>46813</v>
      </c>
      <c r="C199" s="43">
        <f>IFERROR(VLOOKUP(B199,'Prod- 1'!$B$10:$E$81,4,0),0)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25">
      <c r="B200" s="46">
        <f>+B199</f>
        <v>46813</v>
      </c>
      <c r="C200" s="44">
        <f>IFERROR(VLOOKUP(B200,'Prod- 1'!$B$10:$E$81,4,0),0)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25">
      <c r="B201" s="41">
        <f t="shared" ref="B201:B202" si="76">+B200</f>
        <v>46813</v>
      </c>
      <c r="C201" s="39">
        <f>IFERROR(VLOOKUP(B201,'Prod- 1'!$B$10:$E$81,4,0),0)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25">
      <c r="B202" s="46">
        <f t="shared" si="76"/>
        <v>46813</v>
      </c>
      <c r="C202" s="44">
        <f>IFERROR(VLOOKUP(B202,'Prod- 1'!$B$10:$E$81,4,0),0)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.75" hidden="1" thickBot="1" x14ac:dyDescent="0.3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25">
      <c r="B204" s="45">
        <f>+EDATE(B199,1)</f>
        <v>46844</v>
      </c>
      <c r="C204" s="43">
        <f>IFERROR(VLOOKUP(B204,'Prod- 1'!$B$10:$E$81,4,0),0)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25">
      <c r="B205" s="46">
        <f>+B204</f>
        <v>46844</v>
      </c>
      <c r="C205" s="44">
        <f>IFERROR(VLOOKUP(B205,'Prod- 1'!$B$10:$E$81,4,0),0)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25">
      <c r="B206" s="41">
        <f t="shared" ref="B206:B207" si="78">+B205</f>
        <v>46844</v>
      </c>
      <c r="C206" s="39">
        <f>IFERROR(VLOOKUP(B206,'Prod- 1'!$B$10:$E$81,4,0),0)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25">
      <c r="B207" s="46">
        <f t="shared" si="78"/>
        <v>46844</v>
      </c>
      <c r="C207" s="44">
        <f>IFERROR(VLOOKUP(B207,'Prod- 1'!$B$10:$E$81,4,0),0)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.75" hidden="1" thickBot="1" x14ac:dyDescent="0.3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25">
      <c r="B209" s="45">
        <f>+EDATE(B204,1)</f>
        <v>46874</v>
      </c>
      <c r="C209" s="43">
        <f>IFERROR(VLOOKUP(B209,'Prod- 1'!$B$10:$E$81,4,0),0)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25">
      <c r="B210" s="46">
        <f>+B209</f>
        <v>46874</v>
      </c>
      <c r="C210" s="44">
        <f>IFERROR(VLOOKUP(B210,'Prod- 1'!$B$10:$E$81,4,0),0)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25">
      <c r="B211" s="41">
        <f t="shared" ref="B211:B212" si="80">+B210</f>
        <v>46874</v>
      </c>
      <c r="C211" s="39">
        <f>IFERROR(VLOOKUP(B211,'Prod- 1'!$B$10:$E$81,4,0),0)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25">
      <c r="B212" s="46">
        <f t="shared" si="80"/>
        <v>46874</v>
      </c>
      <c r="C212" s="44">
        <f>IFERROR(VLOOKUP(B212,'Prod- 1'!$B$10:$E$81,4,0),0)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.75" hidden="1" thickBot="1" x14ac:dyDescent="0.3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25">
      <c r="B214" s="45">
        <f>+EDATE(B209,1)</f>
        <v>46905</v>
      </c>
      <c r="C214" s="43">
        <f>IFERROR(VLOOKUP(B214,'Prod- 1'!$B$10:$E$81,4,0),0)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25">
      <c r="B215" s="46">
        <f>+B214</f>
        <v>46905</v>
      </c>
      <c r="C215" s="44">
        <f>IFERROR(VLOOKUP(B215,'Prod- 1'!$B$10:$E$81,4,0),0)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25">
      <c r="B216" s="41">
        <f t="shared" ref="B216:B217" si="82">+B215</f>
        <v>46905</v>
      </c>
      <c r="C216" s="39">
        <f>IFERROR(VLOOKUP(B216,'Prod- 1'!$B$10:$E$81,4,0),0)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25">
      <c r="B217" s="46">
        <f t="shared" si="82"/>
        <v>46905</v>
      </c>
      <c r="C217" s="44">
        <f>IFERROR(VLOOKUP(B217,'Prod- 1'!$B$10:$E$81,4,0),0)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.75" hidden="1" thickBot="1" x14ac:dyDescent="0.3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25">
      <c r="B219" s="45">
        <f>+EDATE(B214,1)</f>
        <v>46935</v>
      </c>
      <c r="C219" s="43">
        <f>IFERROR(VLOOKUP(B219,'Prod- 1'!$B$10:$E$81,4,0),0)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25">
      <c r="B220" s="46">
        <f>+B219</f>
        <v>46935</v>
      </c>
      <c r="C220" s="44">
        <f>IFERROR(VLOOKUP(B220,'Prod- 1'!$B$10:$E$81,4,0),0)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25">
      <c r="B221" s="41">
        <f t="shared" ref="B221:B222" si="84">+B220</f>
        <v>46935</v>
      </c>
      <c r="C221" s="39">
        <f>IFERROR(VLOOKUP(B221,'Prod- 1'!$B$10:$E$81,4,0),0)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25">
      <c r="B222" s="46">
        <f t="shared" si="84"/>
        <v>46935</v>
      </c>
      <c r="C222" s="44">
        <f>IFERROR(VLOOKUP(B222,'Prod- 1'!$B$10:$E$81,4,0),0)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.75" hidden="1" thickBot="1" x14ac:dyDescent="0.3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25">
      <c r="B224" s="45">
        <f>+EDATE(B219,1)</f>
        <v>46966</v>
      </c>
      <c r="C224" s="43">
        <f>IFERROR(VLOOKUP(B224,'Prod- 1'!$B$10:$E$81,4,0),0)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25">
      <c r="B225" s="46">
        <f>+B224</f>
        <v>46966</v>
      </c>
      <c r="C225" s="44">
        <f>IFERROR(VLOOKUP(B225,'Prod- 1'!$B$10:$E$81,4,0),0)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25">
      <c r="B226" s="41">
        <f t="shared" ref="B226:B227" si="86">+B225</f>
        <v>46966</v>
      </c>
      <c r="C226" s="39">
        <f>IFERROR(VLOOKUP(B226,'Prod- 1'!$B$10:$E$81,4,0),0)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25">
      <c r="B227" s="46">
        <f t="shared" si="86"/>
        <v>46966</v>
      </c>
      <c r="C227" s="44">
        <f>IFERROR(VLOOKUP(B227,'Prod- 1'!$B$10:$E$81,4,0),0)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.75" hidden="1" thickBot="1" x14ac:dyDescent="0.3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25">
      <c r="B229" s="45">
        <f>+EDATE(B224,1)</f>
        <v>46997</v>
      </c>
      <c r="C229" s="43">
        <f>IFERROR(VLOOKUP(B229,'Prod- 1'!$B$10:$E$81,4,0),0)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25">
      <c r="B230" s="46">
        <f>+B229</f>
        <v>46997</v>
      </c>
      <c r="C230" s="44">
        <f>IFERROR(VLOOKUP(B230,'Prod- 1'!$B$10:$E$81,4,0),0)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25">
      <c r="B231" s="41">
        <f t="shared" ref="B231:B232" si="88">+B230</f>
        <v>46997</v>
      </c>
      <c r="C231" s="39">
        <f>IFERROR(VLOOKUP(B231,'Prod- 1'!$B$10:$E$81,4,0),0)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25">
      <c r="B232" s="46">
        <f t="shared" si="88"/>
        <v>46997</v>
      </c>
      <c r="C232" s="44">
        <f>IFERROR(VLOOKUP(B232,'Prod- 1'!$B$10:$E$81,4,0),0)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.75" hidden="1" thickBot="1" x14ac:dyDescent="0.3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25">
      <c r="B234" s="45">
        <f>+EDATE(B229,1)</f>
        <v>47027</v>
      </c>
      <c r="C234" s="43">
        <f>IFERROR(VLOOKUP(B234,'Prod- 1'!$B$10:$E$81,4,0),0)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25">
      <c r="B235" s="46">
        <f>+B234</f>
        <v>47027</v>
      </c>
      <c r="C235" s="44">
        <f>IFERROR(VLOOKUP(B235,'Prod- 1'!$B$10:$E$81,4,0),0)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25">
      <c r="B236" s="41">
        <f t="shared" ref="B236:B237" si="90">+B235</f>
        <v>47027</v>
      </c>
      <c r="C236" s="39">
        <f>IFERROR(VLOOKUP(B236,'Prod- 1'!$B$10:$E$81,4,0),0)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25">
      <c r="B237" s="46">
        <f t="shared" si="90"/>
        <v>47027</v>
      </c>
      <c r="C237" s="44">
        <f>IFERROR(VLOOKUP(B237,'Prod- 1'!$B$10:$E$81,4,0),0)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.75" hidden="1" thickBot="1" x14ac:dyDescent="0.3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25">
      <c r="B239" s="45">
        <f>+EDATE(B234,1)</f>
        <v>47058</v>
      </c>
      <c r="C239" s="43">
        <f>IFERROR(VLOOKUP(B239,'Prod- 1'!$B$10:$E$81,4,0),0)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25">
      <c r="B240" s="46">
        <f>+B239</f>
        <v>47058</v>
      </c>
      <c r="C240" s="44">
        <f>IFERROR(VLOOKUP(B240,'Prod- 1'!$B$10:$E$81,4,0),0)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25">
      <c r="B241" s="41">
        <f t="shared" ref="B241:B242" si="92">+B240</f>
        <v>47058</v>
      </c>
      <c r="C241" s="39">
        <f>IFERROR(VLOOKUP(B241,'Prod- 1'!$B$10:$E$81,4,0),0)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25">
      <c r="B242" s="46">
        <f t="shared" si="92"/>
        <v>47058</v>
      </c>
      <c r="C242" s="44">
        <f>IFERROR(VLOOKUP(B242,'Prod- 1'!$B$10:$E$81,4,0),0)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.75" hidden="1" thickBot="1" x14ac:dyDescent="0.3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25">
      <c r="B244" s="45">
        <f>+EDATE(B239,1)</f>
        <v>47088</v>
      </c>
      <c r="C244" s="43">
        <f>IFERROR(VLOOKUP(B244,'Prod- 1'!$B$10:$E$81,4,0),0)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25">
      <c r="B245" s="46">
        <f>+B244</f>
        <v>47088</v>
      </c>
      <c r="C245" s="44">
        <f>IFERROR(VLOOKUP(B245,'Prod- 1'!$B$10:$E$81,4,0),0)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25">
      <c r="B246" s="41">
        <f t="shared" ref="B246:B247" si="94">+B245</f>
        <v>47088</v>
      </c>
      <c r="C246" s="39">
        <f>IFERROR(VLOOKUP(B246,'Prod- 1'!$B$10:$E$81,4,0),0)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25">
      <c r="B247" s="46">
        <f t="shared" si="94"/>
        <v>47088</v>
      </c>
      <c r="C247" s="44">
        <f>IFERROR(VLOOKUP(B247,'Prod- 1'!$B$10:$E$81,4,0),0)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.75" hidden="1" thickBot="1" x14ac:dyDescent="0.3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25">
      <c r="B249" s="45">
        <f>+EDATE(B244,1)</f>
        <v>47119</v>
      </c>
      <c r="C249" s="43">
        <f>IFERROR(VLOOKUP(B249,'Prod- 1'!$B$10:$E$81,4,0),0)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25">
      <c r="B250" s="46">
        <f>+B249</f>
        <v>47119</v>
      </c>
      <c r="C250" s="44">
        <f>IFERROR(VLOOKUP(B250,'Prod- 1'!$B$10:$E$81,4,0),0)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25">
      <c r="B251" s="41">
        <f t="shared" ref="B251:B252" si="96">+B250</f>
        <v>47119</v>
      </c>
      <c r="C251" s="39">
        <f>IFERROR(VLOOKUP(B251,'Prod- 1'!$B$10:$E$81,4,0),0)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25">
      <c r="B252" s="46">
        <f t="shared" si="96"/>
        <v>47119</v>
      </c>
      <c r="C252" s="44">
        <f>IFERROR(VLOOKUP(B252,'Prod- 1'!$B$10:$E$81,4,0),0)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.75" hidden="1" thickBot="1" x14ac:dyDescent="0.3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25">
      <c r="B254" s="45">
        <f>+EDATE(B249,1)</f>
        <v>47150</v>
      </c>
      <c r="C254" s="43">
        <f>IFERROR(VLOOKUP(B254,'Prod- 1'!$B$10:$E$81,4,0),0)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25">
      <c r="B255" s="46">
        <f>+B254</f>
        <v>47150</v>
      </c>
      <c r="C255" s="44">
        <f>IFERROR(VLOOKUP(B255,'Prod- 1'!$B$10:$E$81,4,0),0)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25">
      <c r="B256" s="41">
        <f t="shared" ref="B256:B257" si="98">+B255</f>
        <v>47150</v>
      </c>
      <c r="C256" s="39">
        <f>IFERROR(VLOOKUP(B256,'Prod- 1'!$B$10:$E$81,4,0),0)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25">
      <c r="B257" s="46">
        <f t="shared" si="98"/>
        <v>47150</v>
      </c>
      <c r="C257" s="44">
        <f>IFERROR(VLOOKUP(B257,'Prod- 1'!$B$10:$E$81,4,0),0)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.75" hidden="1" thickBot="1" x14ac:dyDescent="0.3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25">
      <c r="B259" s="45">
        <f>+EDATE(B254,1)</f>
        <v>47178</v>
      </c>
      <c r="C259" s="43">
        <f>IFERROR(VLOOKUP(B259,'Prod- 1'!$B$10:$E$81,4,0),0)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25">
      <c r="B260" s="46">
        <f>+B259</f>
        <v>47178</v>
      </c>
      <c r="C260" s="44">
        <f>IFERROR(VLOOKUP(B260,'Prod- 1'!$B$10:$E$81,4,0),0)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25">
      <c r="B261" s="41">
        <f t="shared" ref="B261:B262" si="100">+B260</f>
        <v>47178</v>
      </c>
      <c r="C261" s="39">
        <f>IFERROR(VLOOKUP(B261,'Prod- 1'!$B$10:$E$81,4,0),0)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25">
      <c r="B262" s="46">
        <f t="shared" si="100"/>
        <v>47178</v>
      </c>
      <c r="C262" s="44">
        <f>IFERROR(VLOOKUP(B262,'Prod- 1'!$B$10:$E$81,4,0),0)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.75" hidden="1" thickBot="1" x14ac:dyDescent="0.3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25">
      <c r="B264" s="45">
        <f>+EDATE(B259,1)</f>
        <v>47209</v>
      </c>
      <c r="C264" s="43">
        <f>IFERROR(VLOOKUP(B264,'Prod- 1'!$B$10:$E$81,4,0),0)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25">
      <c r="B265" s="46">
        <f>+B264</f>
        <v>47209</v>
      </c>
      <c r="C265" s="44">
        <f>IFERROR(VLOOKUP(B265,'Prod- 1'!$B$10:$E$81,4,0),0)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25">
      <c r="B266" s="41">
        <f t="shared" ref="B266:B267" si="102">+B265</f>
        <v>47209</v>
      </c>
      <c r="C266" s="39">
        <f>IFERROR(VLOOKUP(B266,'Prod- 1'!$B$10:$E$81,4,0),0)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25">
      <c r="B267" s="46">
        <f t="shared" si="102"/>
        <v>47209</v>
      </c>
      <c r="C267" s="44">
        <f>IFERROR(VLOOKUP(B267,'Prod- 1'!$B$10:$E$81,4,0),0)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.75" hidden="1" thickBot="1" x14ac:dyDescent="0.3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25">
      <c r="B269" s="45">
        <f>+EDATE(B264,1)</f>
        <v>47239</v>
      </c>
      <c r="C269" s="43">
        <f>IFERROR(VLOOKUP(B269,'Prod- 1'!$B$10:$E$81,4,0),0)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25">
      <c r="B270" s="46">
        <f>+B269</f>
        <v>47239</v>
      </c>
      <c r="C270" s="44">
        <f>IFERROR(VLOOKUP(B270,'Prod- 1'!$B$10:$E$81,4,0),0)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25">
      <c r="B271" s="41">
        <f t="shared" ref="B271:B272" si="104">+B270</f>
        <v>47239</v>
      </c>
      <c r="C271" s="39">
        <f>IFERROR(VLOOKUP(B271,'Prod- 1'!$B$10:$E$81,4,0),0)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25">
      <c r="B272" s="46">
        <f t="shared" si="104"/>
        <v>47239</v>
      </c>
      <c r="C272" s="44">
        <f>IFERROR(VLOOKUP(B272,'Prod- 1'!$B$10:$E$81,4,0),0)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.75" hidden="1" thickBot="1" x14ac:dyDescent="0.3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25">
      <c r="B274" s="45">
        <f>+EDATE(B269,1)</f>
        <v>47270</v>
      </c>
      <c r="C274" s="43">
        <f>IFERROR(VLOOKUP(B274,'Prod- 1'!$B$10:$E$81,4,0),0)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25">
      <c r="B275" s="46">
        <f>+B274</f>
        <v>47270</v>
      </c>
      <c r="C275" s="44">
        <f>IFERROR(VLOOKUP(B275,'Prod- 1'!$B$10:$E$81,4,0),0)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25">
      <c r="B276" s="41">
        <f t="shared" ref="B276:B277" si="106">+B275</f>
        <v>47270</v>
      </c>
      <c r="C276" s="39">
        <f>IFERROR(VLOOKUP(B276,'Prod- 1'!$B$10:$E$81,4,0),0)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25">
      <c r="B277" s="46">
        <f t="shared" si="106"/>
        <v>47270</v>
      </c>
      <c r="C277" s="44">
        <f>IFERROR(VLOOKUP(B277,'Prod- 1'!$B$10:$E$81,4,0),0)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.75" hidden="1" thickBot="1" x14ac:dyDescent="0.3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25">
      <c r="B279" s="45">
        <f>+EDATE(B274,1)</f>
        <v>47300</v>
      </c>
      <c r="C279" s="43">
        <f>IFERROR(VLOOKUP(B279,'Prod- 1'!$B$10:$E$81,4,0),0)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25">
      <c r="B280" s="46">
        <f>+B279</f>
        <v>47300</v>
      </c>
      <c r="C280" s="44">
        <f>IFERROR(VLOOKUP(B280,'Prod- 1'!$B$10:$E$81,4,0),0)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25">
      <c r="B281" s="41">
        <f t="shared" ref="B281:B282" si="108">+B280</f>
        <v>47300</v>
      </c>
      <c r="C281" s="39">
        <f>IFERROR(VLOOKUP(B281,'Prod- 1'!$B$10:$E$81,4,0),0)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25">
      <c r="B282" s="46">
        <f t="shared" si="108"/>
        <v>47300</v>
      </c>
      <c r="C282" s="44">
        <f>IFERROR(VLOOKUP(B282,'Prod- 1'!$B$10:$E$81,4,0),0)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.75" hidden="1" thickBot="1" x14ac:dyDescent="0.3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25">
      <c r="B284" s="45">
        <f>+EDATE(B279,1)</f>
        <v>47331</v>
      </c>
      <c r="C284" s="43">
        <f>IFERROR(VLOOKUP(B284,'Prod- 1'!$B$10:$E$81,4,0),0)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25">
      <c r="B285" s="46">
        <f>+B284</f>
        <v>47331</v>
      </c>
      <c r="C285" s="44">
        <f>IFERROR(VLOOKUP(B285,'Prod- 1'!$B$10:$E$81,4,0),0)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25">
      <c r="B286" s="41">
        <f t="shared" ref="B286:B287" si="110">+B285</f>
        <v>47331</v>
      </c>
      <c r="C286" s="39">
        <f>IFERROR(VLOOKUP(B286,'Prod- 1'!$B$10:$E$81,4,0),0)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25">
      <c r="B287" s="46">
        <f t="shared" si="110"/>
        <v>47331</v>
      </c>
      <c r="C287" s="44">
        <f>IFERROR(VLOOKUP(B287,'Prod- 1'!$B$10:$E$81,4,0),0)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.75" hidden="1" thickBot="1" x14ac:dyDescent="0.3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25">
      <c r="B289" s="45">
        <f>+EDATE(B284,1)</f>
        <v>47362</v>
      </c>
      <c r="C289" s="43">
        <f>IFERROR(VLOOKUP(B289,'Prod- 1'!$B$10:$E$81,4,0),0)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25">
      <c r="B290" s="46">
        <f>+B289</f>
        <v>47362</v>
      </c>
      <c r="C290" s="44">
        <f>IFERROR(VLOOKUP(B290,'Prod- 1'!$B$10:$E$81,4,0),0)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25">
      <c r="B291" s="41">
        <f t="shared" ref="B291:B292" si="112">+B290</f>
        <v>47362</v>
      </c>
      <c r="C291" s="39">
        <f>IFERROR(VLOOKUP(B291,'Prod- 1'!$B$10:$E$81,4,0),0)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25">
      <c r="B292" s="46">
        <f t="shared" si="112"/>
        <v>47362</v>
      </c>
      <c r="C292" s="44">
        <f>IFERROR(VLOOKUP(B292,'Prod- 1'!$B$10:$E$81,4,0),0)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.75" hidden="1" thickBot="1" x14ac:dyDescent="0.3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25">
      <c r="B294" s="45">
        <f>+EDATE(B289,1)</f>
        <v>47392</v>
      </c>
      <c r="C294" s="43">
        <f>IFERROR(VLOOKUP(B294,'Prod- 1'!$B$10:$E$81,4,0),0)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25">
      <c r="B295" s="46">
        <f>+B294</f>
        <v>47392</v>
      </c>
      <c r="C295" s="44">
        <f>IFERROR(VLOOKUP(B295,'Prod- 1'!$B$10:$E$81,4,0),0)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25">
      <c r="B296" s="41">
        <f t="shared" ref="B296:B297" si="114">+B295</f>
        <v>47392</v>
      </c>
      <c r="C296" s="39">
        <f>IFERROR(VLOOKUP(B296,'Prod- 1'!$B$10:$E$81,4,0),0)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25">
      <c r="B297" s="46">
        <f t="shared" si="114"/>
        <v>47392</v>
      </c>
      <c r="C297" s="44">
        <f>IFERROR(VLOOKUP(B297,'Prod- 1'!$B$10:$E$81,4,0),0)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.75" hidden="1" thickBot="1" x14ac:dyDescent="0.3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25">
      <c r="B299" s="45">
        <f>+EDATE(B294,1)</f>
        <v>47423</v>
      </c>
      <c r="C299" s="43">
        <f>IFERROR(VLOOKUP(B299,'Prod- 1'!$B$10:$E$81,4,0),0)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25">
      <c r="B300" s="46">
        <f>+B299</f>
        <v>47423</v>
      </c>
      <c r="C300" s="44">
        <f>IFERROR(VLOOKUP(B300,'Prod- 1'!$B$10:$E$81,4,0),0)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25">
      <c r="B301" s="41">
        <f t="shared" ref="B301:B302" si="116">+B300</f>
        <v>47423</v>
      </c>
      <c r="C301" s="39">
        <f>IFERROR(VLOOKUP(B301,'Prod- 1'!$B$10:$E$81,4,0),0)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25">
      <c r="B302" s="46">
        <f t="shared" si="116"/>
        <v>47423</v>
      </c>
      <c r="C302" s="44">
        <f>IFERROR(VLOOKUP(B302,'Prod- 1'!$B$10:$E$81,4,0),0)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.75" hidden="1" thickBot="1" x14ac:dyDescent="0.3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25">
      <c r="B304" s="45">
        <f>+EDATE(B299,1)</f>
        <v>47453</v>
      </c>
      <c r="C304" s="43">
        <f>IFERROR(VLOOKUP(B304,'Prod- 1'!$B$10:$E$81,4,0),0)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25">
      <c r="B305" s="46">
        <f>+B304</f>
        <v>47453</v>
      </c>
      <c r="C305" s="44">
        <f>IFERROR(VLOOKUP(B305,'Prod- 1'!$B$10:$E$81,4,0),0)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25">
      <c r="B306" s="41">
        <f t="shared" ref="B306:B307" si="118">+B305</f>
        <v>47453</v>
      </c>
      <c r="C306" s="39">
        <f>IFERROR(VLOOKUP(B306,'Prod- 1'!$B$10:$E$81,4,0),0)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25">
      <c r="B307" s="46">
        <f t="shared" si="118"/>
        <v>47453</v>
      </c>
      <c r="C307" s="44">
        <f>IFERROR(VLOOKUP(B307,'Prod- 1'!$B$10:$E$81,4,0),0)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.75" hidden="1" thickBot="1" x14ac:dyDescent="0.3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25">
      <c r="B309" s="45">
        <f>+EDATE(B304,1)</f>
        <v>47484</v>
      </c>
      <c r="C309" s="43">
        <f>IFERROR(VLOOKUP(B309,'Prod- 1'!$B$10:$E$81,4,0),0)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25">
      <c r="B310" s="46">
        <f>+B309</f>
        <v>47484</v>
      </c>
      <c r="C310" s="44">
        <f>IFERROR(VLOOKUP(B310,'Prod- 1'!$B$10:$E$81,4,0),0)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25">
      <c r="B311" s="41">
        <f t="shared" ref="B311:B312" si="120">+B310</f>
        <v>47484</v>
      </c>
      <c r="C311" s="39">
        <f>IFERROR(VLOOKUP(B311,'Prod- 1'!$B$10:$E$81,4,0),0)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25">
      <c r="B312" s="46">
        <f t="shared" si="120"/>
        <v>47484</v>
      </c>
      <c r="C312" s="44">
        <f>IFERROR(VLOOKUP(B312,'Prod- 1'!$B$10:$E$81,4,0),0)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.75" hidden="1" thickBot="1" x14ac:dyDescent="0.3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25">
      <c r="B314" s="45">
        <f>+EDATE(B309,1)</f>
        <v>47515</v>
      </c>
      <c r="C314" s="43">
        <f>IFERROR(VLOOKUP(B314,'Prod- 1'!$B$10:$E$81,4,0),0)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25">
      <c r="B315" s="46">
        <f>+B314</f>
        <v>47515</v>
      </c>
      <c r="C315" s="44">
        <f>IFERROR(VLOOKUP(B315,'Prod- 1'!$B$10:$E$81,4,0),0)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25">
      <c r="B316" s="41">
        <f t="shared" ref="B316:B317" si="122">+B315</f>
        <v>47515</v>
      </c>
      <c r="C316" s="39">
        <f>IFERROR(VLOOKUP(B316,'Prod- 1'!$B$10:$E$81,4,0),0)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25">
      <c r="B317" s="46">
        <f t="shared" si="122"/>
        <v>47515</v>
      </c>
      <c r="C317" s="44">
        <f>IFERROR(VLOOKUP(B317,'Prod- 1'!$B$10:$E$81,4,0),0)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.75" hidden="1" thickBot="1" x14ac:dyDescent="0.3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25">
      <c r="B319" s="45">
        <f>+EDATE(B314,1)</f>
        <v>47543</v>
      </c>
      <c r="C319" s="43">
        <f>IFERROR(VLOOKUP(B319,'Prod- 1'!$B$10:$E$81,4,0),0)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25">
      <c r="B320" s="46">
        <f>+B319</f>
        <v>47543</v>
      </c>
      <c r="C320" s="44">
        <f>IFERROR(VLOOKUP(B320,'Prod- 1'!$B$10:$E$81,4,0),0)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25">
      <c r="B321" s="41">
        <f t="shared" ref="B321:B322" si="124">+B320</f>
        <v>47543</v>
      </c>
      <c r="C321" s="39">
        <f>IFERROR(VLOOKUP(B321,'Prod- 1'!$B$10:$E$81,4,0),0)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25">
      <c r="B322" s="46">
        <f t="shared" si="124"/>
        <v>47543</v>
      </c>
      <c r="C322" s="44">
        <f>IFERROR(VLOOKUP(B322,'Prod- 1'!$B$10:$E$81,4,0),0)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.75" hidden="1" thickBot="1" x14ac:dyDescent="0.3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25">
      <c r="B324" s="45">
        <f>+EDATE(B319,1)</f>
        <v>47574</v>
      </c>
      <c r="C324" s="43">
        <f>IFERROR(VLOOKUP(B324,'Prod- 1'!$B$10:$E$81,4,0),0)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25">
      <c r="B325" s="46">
        <f>+B324</f>
        <v>47574</v>
      </c>
      <c r="C325" s="44">
        <f>IFERROR(VLOOKUP(B325,'Prod- 1'!$B$10:$E$81,4,0),0)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25">
      <c r="B326" s="41">
        <f t="shared" ref="B326:B327" si="126">+B325</f>
        <v>47574</v>
      </c>
      <c r="C326" s="39">
        <f>IFERROR(VLOOKUP(B326,'Prod- 1'!$B$10:$E$81,4,0),0)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25">
      <c r="B327" s="46">
        <f t="shared" si="126"/>
        <v>47574</v>
      </c>
      <c r="C327" s="44">
        <f>IFERROR(VLOOKUP(B327,'Prod- 1'!$B$10:$E$81,4,0),0)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.75" hidden="1" thickBot="1" x14ac:dyDescent="0.3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25">
      <c r="B329" s="45">
        <f>+EDATE(B324,1)</f>
        <v>47604</v>
      </c>
      <c r="C329" s="43">
        <f>IFERROR(VLOOKUP(B329,'Prod- 1'!$B$10:$E$81,4,0),0)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25">
      <c r="B330" s="46">
        <f>+B329</f>
        <v>47604</v>
      </c>
      <c r="C330" s="44">
        <f>IFERROR(VLOOKUP(B330,'Prod- 1'!$B$10:$E$81,4,0),0)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25">
      <c r="B331" s="41">
        <f t="shared" ref="B331:B332" si="128">+B330</f>
        <v>47604</v>
      </c>
      <c r="C331" s="39">
        <f>IFERROR(VLOOKUP(B331,'Prod- 1'!$B$10:$E$81,4,0),0)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25">
      <c r="B332" s="46">
        <f t="shared" si="128"/>
        <v>47604</v>
      </c>
      <c r="C332" s="44">
        <f>IFERROR(VLOOKUP(B332,'Prod- 1'!$B$10:$E$81,4,0),0)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.75" hidden="1" thickBot="1" x14ac:dyDescent="0.3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25">
      <c r="B334" s="45">
        <f>+EDATE(B329,1)</f>
        <v>47635</v>
      </c>
      <c r="C334" s="43">
        <f>IFERROR(VLOOKUP(B334,'Prod- 1'!$B$10:$E$81,4,0),0)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25">
      <c r="B335" s="46">
        <f>+B334</f>
        <v>47635</v>
      </c>
      <c r="C335" s="44">
        <f>IFERROR(VLOOKUP(B335,'Prod- 1'!$B$10:$E$81,4,0),0)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25">
      <c r="B336" s="41">
        <f t="shared" ref="B336:B337" si="130">+B335</f>
        <v>47635</v>
      </c>
      <c r="C336" s="39">
        <f>IFERROR(VLOOKUP(B336,'Prod- 1'!$B$10:$E$81,4,0),0)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25">
      <c r="B337" s="46">
        <f t="shared" si="130"/>
        <v>47635</v>
      </c>
      <c r="C337" s="44">
        <f>IFERROR(VLOOKUP(B337,'Prod- 1'!$B$10:$E$81,4,0),0)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.75" hidden="1" thickBot="1" x14ac:dyDescent="0.3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25">
      <c r="B339" s="45">
        <f>+EDATE(B334,1)</f>
        <v>47665</v>
      </c>
      <c r="C339" s="43">
        <f>IFERROR(VLOOKUP(B339,'Prod- 1'!$B$10:$E$81,4,0),0)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25">
      <c r="B340" s="46">
        <f>+B339</f>
        <v>47665</v>
      </c>
      <c r="C340" s="44">
        <f>IFERROR(VLOOKUP(B340,'Prod- 1'!$B$10:$E$81,4,0),0)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25">
      <c r="B341" s="41">
        <f t="shared" ref="B341:B342" si="132">+B340</f>
        <v>47665</v>
      </c>
      <c r="C341" s="39">
        <f>IFERROR(VLOOKUP(B341,'Prod- 1'!$B$10:$E$81,4,0),0)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25">
      <c r="B342" s="46">
        <f t="shared" si="132"/>
        <v>47665</v>
      </c>
      <c r="C342" s="44">
        <f>IFERROR(VLOOKUP(B342,'Prod- 1'!$B$10:$E$81,4,0),0)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.75" hidden="1" thickBot="1" x14ac:dyDescent="0.3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25">
      <c r="B344" s="45">
        <f>+EDATE(B339,1)</f>
        <v>47696</v>
      </c>
      <c r="C344" s="43">
        <f>IFERROR(VLOOKUP(B344,'Prod- 1'!$B$10:$E$81,4,0),0)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25">
      <c r="B345" s="46">
        <f>+B344</f>
        <v>47696</v>
      </c>
      <c r="C345" s="44">
        <f>IFERROR(VLOOKUP(B345,'Prod- 1'!$B$10:$E$81,4,0),0)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25">
      <c r="B346" s="41">
        <f t="shared" ref="B346:B347" si="134">+B345</f>
        <v>47696</v>
      </c>
      <c r="C346" s="39">
        <f>IFERROR(VLOOKUP(B346,'Prod- 1'!$B$10:$E$81,4,0),0)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25">
      <c r="B347" s="46">
        <f t="shared" si="134"/>
        <v>47696</v>
      </c>
      <c r="C347" s="44">
        <f>IFERROR(VLOOKUP(B347,'Prod- 1'!$B$10:$E$81,4,0),0)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.75" hidden="1" thickBot="1" x14ac:dyDescent="0.3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25">
      <c r="B349" s="45">
        <f>+EDATE(B344,1)</f>
        <v>47727</v>
      </c>
      <c r="C349" s="43">
        <f>IFERROR(VLOOKUP(B349,'Prod- 1'!$B$10:$E$81,4,0),0)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25">
      <c r="B350" s="46">
        <f>+B349</f>
        <v>47727</v>
      </c>
      <c r="C350" s="44">
        <f>IFERROR(VLOOKUP(B350,'Prod- 1'!$B$10:$E$81,4,0),0)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25">
      <c r="B351" s="41">
        <f t="shared" ref="B351:B352" si="136">+B350</f>
        <v>47727</v>
      </c>
      <c r="C351" s="39">
        <f>IFERROR(VLOOKUP(B351,'Prod- 1'!$B$10:$E$81,4,0),0)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25">
      <c r="B352" s="46">
        <f t="shared" si="136"/>
        <v>47727</v>
      </c>
      <c r="C352" s="44">
        <f>IFERROR(VLOOKUP(B352,'Prod- 1'!$B$10:$E$81,4,0),0)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.75" hidden="1" thickBot="1" x14ac:dyDescent="0.3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25">
      <c r="B354" s="45">
        <f>+EDATE(B349,1)</f>
        <v>47757</v>
      </c>
      <c r="C354" s="43">
        <f>IFERROR(VLOOKUP(B354,'Prod- 1'!$B$10:$E$81,4,0),0)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25">
      <c r="B355" s="46">
        <f>+B354</f>
        <v>47757</v>
      </c>
      <c r="C355" s="44">
        <f>IFERROR(VLOOKUP(B355,'Prod- 1'!$B$10:$E$81,4,0),0)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25">
      <c r="B356" s="41">
        <f t="shared" ref="B356:B357" si="138">+B355</f>
        <v>47757</v>
      </c>
      <c r="C356" s="39">
        <f>IFERROR(VLOOKUP(B356,'Prod- 1'!$B$10:$E$81,4,0),0)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25">
      <c r="B357" s="46">
        <f t="shared" si="138"/>
        <v>47757</v>
      </c>
      <c r="C357" s="44">
        <f>IFERROR(VLOOKUP(B357,'Prod- 1'!$B$10:$E$81,4,0),0)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.75" hidden="1" thickBot="1" x14ac:dyDescent="0.3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25">
      <c r="B359" s="45">
        <f>+EDATE(B354,1)</f>
        <v>47788</v>
      </c>
      <c r="C359" s="43">
        <f>IFERROR(VLOOKUP(B359,'Prod- 1'!$B$10:$E$81,4,0),0)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25">
      <c r="B360" s="46">
        <f>+B359</f>
        <v>47788</v>
      </c>
      <c r="C360" s="44">
        <f>IFERROR(VLOOKUP(B360,'Prod- 1'!$B$10:$E$81,4,0),0)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25">
      <c r="B361" s="41">
        <f t="shared" ref="B361:B362" si="140">+B360</f>
        <v>47788</v>
      </c>
      <c r="C361" s="39">
        <f>IFERROR(VLOOKUP(B361,'Prod- 1'!$B$10:$E$81,4,0),0)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25">
      <c r="B362" s="46">
        <f t="shared" si="140"/>
        <v>47788</v>
      </c>
      <c r="C362" s="44">
        <f>IFERROR(VLOOKUP(B362,'Prod- 1'!$B$10:$E$81,4,0),0)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.75" hidden="1" thickBot="1" x14ac:dyDescent="0.3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25">
      <c r="B364" s="45">
        <f>+EDATE(B359,1)</f>
        <v>47818</v>
      </c>
      <c r="C364" s="43">
        <f>IFERROR(VLOOKUP(B364,'Prod- 1'!$B$10:$E$117,4,0),0)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25">
      <c r="B365" s="46">
        <f>+B364</f>
        <v>47818</v>
      </c>
      <c r="C365" s="44">
        <f>IFERROR(VLOOKUP(B365,'Prod- 1'!$B$10:$E$117,4,0),0)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25">
      <c r="B366" s="41">
        <f t="shared" ref="B366:B367" si="142">+B365</f>
        <v>47818</v>
      </c>
      <c r="C366" s="39">
        <f>IFERROR(VLOOKUP(B366,'Prod- 1'!$B$10:$E$117,4,0),0)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25">
      <c r="B367" s="46">
        <f t="shared" si="142"/>
        <v>47818</v>
      </c>
      <c r="C367" s="44">
        <f>IFERROR(VLOOKUP(B367,'Prod- 1'!$B$10:$E$117,4,0),0)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.75" hidden="1" thickBot="1" x14ac:dyDescent="0.3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25">
      <c r="B369" s="45">
        <f>+EDATE(B364,1)</f>
        <v>47849</v>
      </c>
      <c r="C369" s="43">
        <f>IFERROR(VLOOKUP(B369,'Prod- 1'!$B$10:$E$117,4,0),0)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25">
      <c r="B370" s="46">
        <f>+B369</f>
        <v>47849</v>
      </c>
      <c r="C370" s="44">
        <f>IFERROR(VLOOKUP(B370,'Prod- 1'!$B$10:$E$117,4,0),0)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25">
      <c r="B371" s="41">
        <f t="shared" ref="B371:B372" si="144">+B370</f>
        <v>47849</v>
      </c>
      <c r="C371" s="39">
        <f>IFERROR(VLOOKUP(B371,'Prod- 1'!$B$10:$E$117,4,0),0)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25">
      <c r="B372" s="46">
        <f t="shared" si="144"/>
        <v>47849</v>
      </c>
      <c r="C372" s="44">
        <f>IFERROR(VLOOKUP(B372,'Prod- 1'!$B$10:$E$117,4,0),0)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.75" hidden="1" thickBot="1" x14ac:dyDescent="0.3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25">
      <c r="B374" s="45">
        <f>+EDATE(B369,1)</f>
        <v>47880</v>
      </c>
      <c r="C374" s="43">
        <f>IFERROR(VLOOKUP(B374,'Prod- 1'!$B$10:$E$117,4,0),0)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25">
      <c r="B375" s="46">
        <f>+B374</f>
        <v>47880</v>
      </c>
      <c r="C375" s="44">
        <f>IFERROR(VLOOKUP(B375,'Prod- 1'!$B$10:$E$117,4,0),0)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25">
      <c r="B376" s="41">
        <f t="shared" ref="B376:B377" si="146">+B375</f>
        <v>47880</v>
      </c>
      <c r="C376" s="39">
        <f>IFERROR(VLOOKUP(B376,'Prod- 1'!$B$10:$E$117,4,0),0)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25">
      <c r="B377" s="46">
        <f t="shared" si="146"/>
        <v>47880</v>
      </c>
      <c r="C377" s="44">
        <f>IFERROR(VLOOKUP(B377,'Prod- 1'!$B$10:$E$117,4,0),0)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.75" hidden="1" thickBot="1" x14ac:dyDescent="0.3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25">
      <c r="B379" s="45">
        <f>+EDATE(B374,1)</f>
        <v>47908</v>
      </c>
      <c r="C379" s="43">
        <f>IFERROR(VLOOKUP(B379,'Prod- 1'!$B$10:$E$117,4,0),0)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25">
      <c r="B380" s="46">
        <f>+B379</f>
        <v>47908</v>
      </c>
      <c r="C380" s="44">
        <f>IFERROR(VLOOKUP(B380,'Prod- 1'!$B$10:$E$117,4,0),0)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25">
      <c r="B381" s="41">
        <f t="shared" ref="B381:B382" si="148">+B380</f>
        <v>47908</v>
      </c>
      <c r="C381" s="39">
        <f>IFERROR(VLOOKUP(B381,'Prod- 1'!$B$10:$E$117,4,0),0)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25">
      <c r="B382" s="46">
        <f t="shared" si="148"/>
        <v>47908</v>
      </c>
      <c r="C382" s="44">
        <f>IFERROR(VLOOKUP(B382,'Prod- 1'!$B$10:$E$117,4,0),0)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.75" hidden="1" thickBot="1" x14ac:dyDescent="0.3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25">
      <c r="B384" s="45">
        <f>+EDATE(B379,1)</f>
        <v>47939</v>
      </c>
      <c r="C384" s="43">
        <f>IFERROR(VLOOKUP(B384,'Prod- 1'!$B$10:$E$117,4,0),0)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25">
      <c r="B385" s="46">
        <f>+B384</f>
        <v>47939</v>
      </c>
      <c r="C385" s="44">
        <f>IFERROR(VLOOKUP(B385,'Prod- 1'!$B$10:$E$117,4,0),0)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25">
      <c r="B386" s="41">
        <f t="shared" ref="B386:B387" si="150">+B385</f>
        <v>47939</v>
      </c>
      <c r="C386" s="39">
        <f>IFERROR(VLOOKUP(B386,'Prod- 1'!$B$10:$E$117,4,0),0)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25">
      <c r="B387" s="46">
        <f t="shared" si="150"/>
        <v>47939</v>
      </c>
      <c r="C387" s="44">
        <f>IFERROR(VLOOKUP(B387,'Prod- 1'!$B$10:$E$117,4,0),0)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.75" hidden="1" thickBot="1" x14ac:dyDescent="0.3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25">
      <c r="B389" s="45">
        <f>+EDATE(B384,1)</f>
        <v>47969</v>
      </c>
      <c r="C389" s="43">
        <f>IFERROR(VLOOKUP(B389,'Prod- 1'!$B$10:$E$117,4,0),0)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25">
      <c r="B390" s="46">
        <f>+B389</f>
        <v>47969</v>
      </c>
      <c r="C390" s="44">
        <f>IFERROR(VLOOKUP(B390,'Prod- 1'!$B$10:$E$117,4,0),0)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25">
      <c r="B391" s="41">
        <f t="shared" ref="B391:B392" si="152">+B390</f>
        <v>47969</v>
      </c>
      <c r="C391" s="39">
        <f>IFERROR(VLOOKUP(B391,'Prod- 1'!$B$10:$E$117,4,0),0)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25">
      <c r="B392" s="46">
        <f t="shared" si="152"/>
        <v>47969</v>
      </c>
      <c r="C392" s="44">
        <f>IFERROR(VLOOKUP(B392,'Prod- 1'!$B$10:$E$117,4,0),0)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.75" hidden="1" thickBot="1" x14ac:dyDescent="0.3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25">
      <c r="B394" s="45">
        <f>+EDATE(B389,1)</f>
        <v>48000</v>
      </c>
      <c r="C394" s="43">
        <f>IFERROR(VLOOKUP(B394,'Prod- 1'!$B$10:$E$117,4,0),0)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25">
      <c r="B395" s="46">
        <f>+B394</f>
        <v>48000</v>
      </c>
      <c r="C395" s="44">
        <f>IFERROR(VLOOKUP(B395,'Prod- 1'!$B$10:$E$117,4,0),0)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25">
      <c r="B396" s="41">
        <f t="shared" ref="B396:B397" si="154">+B395</f>
        <v>48000</v>
      </c>
      <c r="C396" s="39">
        <f>IFERROR(VLOOKUP(B396,'Prod- 1'!$B$10:$E$117,4,0),0)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25">
      <c r="B397" s="46">
        <f t="shared" si="154"/>
        <v>48000</v>
      </c>
      <c r="C397" s="44">
        <f>IFERROR(VLOOKUP(B397,'Prod- 1'!$B$10:$E$117,4,0),0)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.75" hidden="1" thickBot="1" x14ac:dyDescent="0.3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25">
      <c r="B399" s="45">
        <f>+EDATE(B394,1)</f>
        <v>48030</v>
      </c>
      <c r="C399" s="43">
        <f>IFERROR(VLOOKUP(B399,'Prod- 1'!$B$10:$E$117,4,0),0)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25">
      <c r="B400" s="46">
        <f>+B399</f>
        <v>48030</v>
      </c>
      <c r="C400" s="44">
        <f>IFERROR(VLOOKUP(B400,'Prod- 1'!$B$10:$E$117,4,0),0)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25">
      <c r="B401" s="41">
        <f t="shared" ref="B401:B402" si="156">+B400</f>
        <v>48030</v>
      </c>
      <c r="C401" s="39">
        <f>IFERROR(VLOOKUP(B401,'Prod- 1'!$B$10:$E$117,4,0),0)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25">
      <c r="B402" s="46">
        <f t="shared" si="156"/>
        <v>48030</v>
      </c>
      <c r="C402" s="44">
        <f>IFERROR(VLOOKUP(B402,'Prod- 1'!$B$10:$E$117,4,0),0)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.75" hidden="1" thickBot="1" x14ac:dyDescent="0.3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25">
      <c r="B404" s="45">
        <f>+EDATE(B399,1)</f>
        <v>48061</v>
      </c>
      <c r="C404" s="43">
        <f>IFERROR(VLOOKUP(B404,'Prod- 1'!$B$10:$E$117,4,0),0)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25">
      <c r="B405" s="46">
        <f>+B404</f>
        <v>48061</v>
      </c>
      <c r="C405" s="44">
        <f>IFERROR(VLOOKUP(B405,'Prod- 1'!$B$10:$E$117,4,0),0)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25">
      <c r="B406" s="41">
        <f t="shared" ref="B406:B407" si="158">+B405</f>
        <v>48061</v>
      </c>
      <c r="C406" s="39">
        <f>IFERROR(VLOOKUP(B406,'Prod- 1'!$B$10:$E$117,4,0),0)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25">
      <c r="B407" s="46">
        <f t="shared" si="158"/>
        <v>48061</v>
      </c>
      <c r="C407" s="44">
        <f>IFERROR(VLOOKUP(B407,'Prod- 1'!$B$10:$E$117,4,0),0)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.75" hidden="1" thickBot="1" x14ac:dyDescent="0.3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25">
      <c r="B409" s="45">
        <f>+EDATE(B404,1)</f>
        <v>48092</v>
      </c>
      <c r="C409" s="43">
        <f>IFERROR(VLOOKUP(B409,'Prod- 1'!$B$10:$E$117,4,0),0)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25">
      <c r="B410" s="46">
        <f>+B409</f>
        <v>48092</v>
      </c>
      <c r="C410" s="44">
        <f>IFERROR(VLOOKUP(B410,'Prod- 1'!$B$10:$E$117,4,0),0)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25">
      <c r="B411" s="41">
        <f t="shared" ref="B411:B412" si="160">+B410</f>
        <v>48092</v>
      </c>
      <c r="C411" s="39">
        <f>IFERROR(VLOOKUP(B411,'Prod- 1'!$B$10:$E$117,4,0),0)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25">
      <c r="B412" s="46">
        <f t="shared" si="160"/>
        <v>48092</v>
      </c>
      <c r="C412" s="44">
        <f>IFERROR(VLOOKUP(B412,'Prod- 1'!$B$10:$E$117,4,0),0)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.75" hidden="1" thickBot="1" x14ac:dyDescent="0.3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25">
      <c r="B414" s="45">
        <f>+EDATE(B409,1)</f>
        <v>48122</v>
      </c>
      <c r="C414" s="43">
        <f>IFERROR(VLOOKUP(B414,'Prod- 1'!$B$10:$E$117,4,0),0)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25">
      <c r="B415" s="46">
        <f>+B414</f>
        <v>48122</v>
      </c>
      <c r="C415" s="44">
        <f>IFERROR(VLOOKUP(B415,'Prod- 1'!$B$10:$E$117,4,0),0)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25">
      <c r="B416" s="41">
        <f t="shared" ref="B416:B417" si="162">+B415</f>
        <v>48122</v>
      </c>
      <c r="C416" s="39">
        <f>IFERROR(VLOOKUP(B416,'Prod- 1'!$B$10:$E$117,4,0),0)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25">
      <c r="B417" s="46">
        <f t="shared" si="162"/>
        <v>48122</v>
      </c>
      <c r="C417" s="44">
        <f>IFERROR(VLOOKUP(B417,'Prod- 1'!$B$10:$E$117,4,0),0)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.75" hidden="1" thickBot="1" x14ac:dyDescent="0.3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25">
      <c r="B419" s="45">
        <f>+EDATE(B414,1)</f>
        <v>48153</v>
      </c>
      <c r="C419" s="43">
        <f>IFERROR(VLOOKUP(B419,'Prod- 1'!$B$10:$E$117,4,0),0)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25">
      <c r="B420" s="46">
        <f>+B419</f>
        <v>48153</v>
      </c>
      <c r="C420" s="44">
        <f>IFERROR(VLOOKUP(B420,'Prod- 1'!$B$10:$E$117,4,0),0)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25">
      <c r="B421" s="41">
        <f t="shared" ref="B421:B422" si="164">+B420</f>
        <v>48153</v>
      </c>
      <c r="C421" s="39">
        <f>IFERROR(VLOOKUP(B421,'Prod- 1'!$B$10:$E$117,4,0),0)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25">
      <c r="B422" s="46">
        <f t="shared" si="164"/>
        <v>48153</v>
      </c>
      <c r="C422" s="44">
        <f>IFERROR(VLOOKUP(B422,'Prod- 1'!$B$10:$E$117,4,0),0)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.75" hidden="1" thickBot="1" x14ac:dyDescent="0.3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25">
      <c r="B424" s="45">
        <f>+EDATE(B419,1)</f>
        <v>48183</v>
      </c>
      <c r="C424" s="43">
        <f>IFERROR(VLOOKUP(B424,'Prod- 1'!$B$10:$E$117,4,0),0)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25">
      <c r="B425" s="46">
        <f>+B424</f>
        <v>48183</v>
      </c>
      <c r="C425" s="44">
        <f>IFERROR(VLOOKUP(B425,'Prod- 1'!$B$10:$E$117,4,0),0)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25">
      <c r="B426" s="41">
        <f t="shared" ref="B426:B427" si="166">+B425</f>
        <v>48183</v>
      </c>
      <c r="C426" s="39">
        <f>IFERROR(VLOOKUP(B426,'Prod- 1'!$B$10:$E$117,4,0),0)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25">
      <c r="B427" s="46">
        <f t="shared" si="166"/>
        <v>48183</v>
      </c>
      <c r="C427" s="44">
        <f>IFERROR(VLOOKUP(B427,'Prod- 1'!$B$10:$E$117,4,0),0)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.75" hidden="1" thickBot="1" x14ac:dyDescent="0.3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25">
      <c r="B429" s="45">
        <f>+EDATE(B424,1)</f>
        <v>48214</v>
      </c>
      <c r="C429" s="43">
        <f>IFERROR(VLOOKUP(B429,'Prod- 1'!$B$10:$E$117,4,0),0)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25">
      <c r="B430" s="46">
        <f>+B429</f>
        <v>48214</v>
      </c>
      <c r="C430" s="44">
        <f>IFERROR(VLOOKUP(B430,'Prod- 1'!$B$10:$E$117,4,0),0)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25">
      <c r="B431" s="41">
        <f t="shared" ref="B431:B432" si="168">+B430</f>
        <v>48214</v>
      </c>
      <c r="C431" s="39">
        <f>IFERROR(VLOOKUP(B431,'Prod- 1'!$B$10:$E$117,4,0),0)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25">
      <c r="B432" s="46">
        <f t="shared" si="168"/>
        <v>48214</v>
      </c>
      <c r="C432" s="44">
        <f>IFERROR(VLOOKUP(B432,'Prod- 1'!$B$10:$E$117,4,0),0)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.75" hidden="1" thickBot="1" x14ac:dyDescent="0.3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25">
      <c r="B434" s="45">
        <f>+EDATE(B429,1)</f>
        <v>48245</v>
      </c>
      <c r="C434" s="43">
        <f>IFERROR(VLOOKUP(B434,'Prod- 1'!$B$10:$E$117,4,0),0)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25">
      <c r="B435" s="46">
        <f>+B434</f>
        <v>48245</v>
      </c>
      <c r="C435" s="44">
        <f>IFERROR(VLOOKUP(B435,'Prod- 1'!$B$10:$E$117,4,0),0)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25">
      <c r="B436" s="41">
        <f t="shared" ref="B436:B437" si="170">+B435</f>
        <v>48245</v>
      </c>
      <c r="C436" s="39">
        <f>IFERROR(VLOOKUP(B436,'Prod- 1'!$B$10:$E$117,4,0),0)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25">
      <c r="B437" s="46">
        <f t="shared" si="170"/>
        <v>48245</v>
      </c>
      <c r="C437" s="44">
        <f>IFERROR(VLOOKUP(B437,'Prod- 1'!$B$10:$E$117,4,0),0)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.75" hidden="1" thickBot="1" x14ac:dyDescent="0.3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25">
      <c r="B439" s="45">
        <f>+EDATE(B434,1)</f>
        <v>48274</v>
      </c>
      <c r="C439" s="43">
        <f>IFERROR(VLOOKUP(B439,'Prod- 1'!$B$10:$E$117,4,0),0)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25">
      <c r="B440" s="46">
        <f>+B439</f>
        <v>48274</v>
      </c>
      <c r="C440" s="44">
        <f>IFERROR(VLOOKUP(B440,'Prod- 1'!$B$10:$E$117,4,0),0)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25">
      <c r="B441" s="41">
        <f t="shared" ref="B441:B442" si="172">+B440</f>
        <v>48274</v>
      </c>
      <c r="C441" s="39">
        <f>IFERROR(VLOOKUP(B441,'Prod- 1'!$B$10:$E$117,4,0),0)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25">
      <c r="B442" s="46">
        <f t="shared" si="172"/>
        <v>48274</v>
      </c>
      <c r="C442" s="44">
        <f>IFERROR(VLOOKUP(B442,'Prod- 1'!$B$10:$E$117,4,0),0)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.75" hidden="1" thickBot="1" x14ac:dyDescent="0.3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25">
      <c r="B444" s="45">
        <f>+EDATE(B439,1)</f>
        <v>48305</v>
      </c>
      <c r="C444" s="43">
        <f>IFERROR(VLOOKUP(B444,'Prod- 1'!$B$10:$E$117,4,0),0)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25">
      <c r="B445" s="46">
        <f>+B444</f>
        <v>48305</v>
      </c>
      <c r="C445" s="44">
        <f>IFERROR(VLOOKUP(B445,'Prod- 1'!$B$10:$E$117,4,0),0)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25">
      <c r="B446" s="41">
        <f t="shared" ref="B446:B447" si="174">+B445</f>
        <v>48305</v>
      </c>
      <c r="C446" s="39">
        <f>IFERROR(VLOOKUP(B446,'Prod- 1'!$B$10:$E$117,4,0),0)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25">
      <c r="B447" s="46">
        <f t="shared" si="174"/>
        <v>48305</v>
      </c>
      <c r="C447" s="44">
        <f>IFERROR(VLOOKUP(B447,'Prod- 1'!$B$10:$E$117,4,0),0)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.75" hidden="1" thickBot="1" x14ac:dyDescent="0.3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25">
      <c r="B449" s="45">
        <f>+EDATE(B444,1)</f>
        <v>48335</v>
      </c>
      <c r="C449" s="43">
        <f>IFERROR(VLOOKUP(B449,'Prod- 1'!$B$10:$E$117,4,0),0)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25">
      <c r="B450" s="46">
        <f>+B449</f>
        <v>48335</v>
      </c>
      <c r="C450" s="44">
        <f>IFERROR(VLOOKUP(B450,'Prod- 1'!$B$10:$E$117,4,0),0)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25">
      <c r="B451" s="41">
        <f t="shared" ref="B451:B452" si="176">+B450</f>
        <v>48335</v>
      </c>
      <c r="C451" s="39">
        <f>IFERROR(VLOOKUP(B451,'Prod- 1'!$B$10:$E$117,4,0),0)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25">
      <c r="B452" s="46">
        <f t="shared" si="176"/>
        <v>48335</v>
      </c>
      <c r="C452" s="44">
        <f>IFERROR(VLOOKUP(B452,'Prod- 1'!$B$10:$E$117,4,0),0)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.75" hidden="1" thickBot="1" x14ac:dyDescent="0.3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25">
      <c r="B454" s="45">
        <f>+EDATE(B449,1)</f>
        <v>48366</v>
      </c>
      <c r="C454" s="43">
        <f>IFERROR(VLOOKUP(B454,'Prod- 1'!$B$10:$E$117,4,0),0)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25">
      <c r="B455" s="46">
        <f>+B454</f>
        <v>48366</v>
      </c>
      <c r="C455" s="44">
        <f>IFERROR(VLOOKUP(B455,'Prod- 1'!$B$10:$E$117,4,0),0)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25">
      <c r="B456" s="41">
        <f t="shared" ref="B456:B457" si="178">+B455</f>
        <v>48366</v>
      </c>
      <c r="C456" s="39">
        <f>IFERROR(VLOOKUP(B456,'Prod- 1'!$B$10:$E$117,4,0),0)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25">
      <c r="B457" s="46">
        <f t="shared" si="178"/>
        <v>48366</v>
      </c>
      <c r="C457" s="44">
        <f>IFERROR(VLOOKUP(B457,'Prod- 1'!$B$10:$E$117,4,0),0)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.75" hidden="1" thickBot="1" x14ac:dyDescent="0.3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25">
      <c r="B459" s="45">
        <f>+EDATE(B454,1)</f>
        <v>48396</v>
      </c>
      <c r="C459" s="43">
        <f>IFERROR(VLOOKUP(B459,'Prod- 1'!$B$10:$E$117,4,0),0)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25">
      <c r="B460" s="46">
        <f>+B459</f>
        <v>48396</v>
      </c>
      <c r="C460" s="44">
        <f>IFERROR(VLOOKUP(B460,'Prod- 1'!$B$10:$E$117,4,0),0)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25">
      <c r="B461" s="41">
        <f t="shared" ref="B461:B462" si="180">+B460</f>
        <v>48396</v>
      </c>
      <c r="C461" s="39">
        <f>IFERROR(VLOOKUP(B461,'Prod- 1'!$B$10:$E$117,4,0),0)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25">
      <c r="B462" s="46">
        <f t="shared" si="180"/>
        <v>48396</v>
      </c>
      <c r="C462" s="44">
        <f>IFERROR(VLOOKUP(B462,'Prod- 1'!$B$10:$E$117,4,0),0)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.75" hidden="1" thickBot="1" x14ac:dyDescent="0.3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25">
      <c r="B464" s="45">
        <f>+EDATE(B459,1)</f>
        <v>48427</v>
      </c>
      <c r="C464" s="43">
        <f>IFERROR(VLOOKUP(B464,'Prod- 1'!$B$10:$E$117,4,0),0)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25">
      <c r="B465" s="46">
        <f>+B464</f>
        <v>48427</v>
      </c>
      <c r="C465" s="44">
        <f>IFERROR(VLOOKUP(B465,'Prod- 1'!$B$10:$E$117,4,0),0)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25">
      <c r="B466" s="41">
        <f t="shared" ref="B466:B467" si="182">+B465</f>
        <v>48427</v>
      </c>
      <c r="C466" s="39">
        <f>IFERROR(VLOOKUP(B466,'Prod- 1'!$B$10:$E$117,4,0),0)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25">
      <c r="B467" s="46">
        <f t="shared" si="182"/>
        <v>48427</v>
      </c>
      <c r="C467" s="44">
        <f>IFERROR(VLOOKUP(B467,'Prod- 1'!$B$10:$E$117,4,0),0)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.75" hidden="1" thickBot="1" x14ac:dyDescent="0.3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25">
      <c r="B469" s="45">
        <f>+EDATE(B464,1)</f>
        <v>48458</v>
      </c>
      <c r="C469" s="43">
        <f>IFERROR(VLOOKUP(B469,'Prod- 1'!$B$10:$E$117,4,0),0)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25">
      <c r="B470" s="46">
        <f>+B469</f>
        <v>48458</v>
      </c>
      <c r="C470" s="44">
        <f>IFERROR(VLOOKUP(B470,'Prod- 1'!$B$10:$E$117,4,0),0)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25">
      <c r="B471" s="41">
        <f t="shared" ref="B471:B472" si="184">+B470</f>
        <v>48458</v>
      </c>
      <c r="C471" s="39">
        <f>IFERROR(VLOOKUP(B471,'Prod- 1'!$B$10:$E$117,4,0),0)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25">
      <c r="B472" s="46">
        <f t="shared" si="184"/>
        <v>48458</v>
      </c>
      <c r="C472" s="44">
        <f>IFERROR(VLOOKUP(B472,'Prod- 1'!$B$10:$E$117,4,0),0)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.75" hidden="1" thickBot="1" x14ac:dyDescent="0.3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25">
      <c r="B474" s="45">
        <f>+EDATE(B469,1)</f>
        <v>48488</v>
      </c>
      <c r="C474" s="43">
        <f>IFERROR(VLOOKUP(B474,'Prod- 1'!$B$10:$E$117,4,0),0)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25">
      <c r="B475" s="46">
        <f>+B474</f>
        <v>48488</v>
      </c>
      <c r="C475" s="44">
        <f>IFERROR(VLOOKUP(B475,'Prod- 1'!$B$10:$E$117,4,0),0)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25">
      <c r="B476" s="41">
        <f t="shared" ref="B476:B477" si="186">+B475</f>
        <v>48488</v>
      </c>
      <c r="C476" s="39">
        <f>IFERROR(VLOOKUP(B476,'Prod- 1'!$B$10:$E$117,4,0),0)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25">
      <c r="B477" s="46">
        <f t="shared" si="186"/>
        <v>48488</v>
      </c>
      <c r="C477" s="44">
        <f>IFERROR(VLOOKUP(B477,'Prod- 1'!$B$10:$E$117,4,0),0)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.75" hidden="1" thickBot="1" x14ac:dyDescent="0.3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25">
      <c r="B479" s="45">
        <f>+EDATE(B474,1)</f>
        <v>48519</v>
      </c>
      <c r="C479" s="43">
        <f>IFERROR(VLOOKUP(B479,'Prod- 1'!$B$10:$E$117,4,0),0)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25">
      <c r="B480" s="46">
        <f>+B479</f>
        <v>48519</v>
      </c>
      <c r="C480" s="44">
        <f>IFERROR(VLOOKUP(B480,'Prod- 1'!$B$10:$E$117,4,0),0)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25">
      <c r="B481" s="41">
        <f t="shared" ref="B481:B482" si="188">+B480</f>
        <v>48519</v>
      </c>
      <c r="C481" s="39">
        <f>IFERROR(VLOOKUP(B481,'Prod- 1'!$B$10:$E$117,4,0),0)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25">
      <c r="B482" s="46">
        <f t="shared" si="188"/>
        <v>48519</v>
      </c>
      <c r="C482" s="44">
        <f>IFERROR(VLOOKUP(B482,'Prod- 1'!$B$10:$E$117,4,0),0)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.75" hidden="1" thickBot="1" x14ac:dyDescent="0.3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25">
      <c r="B484" s="45">
        <f>+EDATE(B479,1)</f>
        <v>48549</v>
      </c>
      <c r="C484" s="43">
        <f>IFERROR(VLOOKUP(B484,'Prod- 1'!$B$10:$E$117,4,0),0)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25">
      <c r="B485" s="46">
        <f>+B484</f>
        <v>48549</v>
      </c>
      <c r="C485" s="44">
        <f>IFERROR(VLOOKUP(B485,'Prod- 1'!$B$10:$E$117,4,0),0)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25">
      <c r="B486" s="41">
        <f t="shared" ref="B486:B487" si="190">+B485</f>
        <v>48549</v>
      </c>
      <c r="C486" s="39">
        <f>IFERROR(VLOOKUP(B486,'Prod- 1'!$B$10:$E$117,4,0),0)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25">
      <c r="B487" s="46">
        <f t="shared" si="190"/>
        <v>48549</v>
      </c>
      <c r="C487" s="44">
        <f>IFERROR(VLOOKUP(B487,'Prod- 1'!$B$10:$E$117,4,0),0)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.75" hidden="1" thickBot="1" x14ac:dyDescent="0.3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25">
      <c r="B489" s="45">
        <f>+EDATE(B484,1)</f>
        <v>48580</v>
      </c>
      <c r="C489" s="43">
        <f>IFERROR(VLOOKUP(B489,'Prod- 1'!$B$10:$E$117,4,0),0)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25">
      <c r="B490" s="46">
        <f>+B489</f>
        <v>48580</v>
      </c>
      <c r="C490" s="44">
        <f>IFERROR(VLOOKUP(B490,'Prod- 1'!$B$10:$E$117,4,0),0)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25">
      <c r="B491" s="41">
        <f t="shared" ref="B491:B492" si="192">+B490</f>
        <v>48580</v>
      </c>
      <c r="C491" s="39">
        <f>IFERROR(VLOOKUP(B491,'Prod- 1'!$B$10:$E$117,4,0),0)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25">
      <c r="B492" s="46">
        <f t="shared" si="192"/>
        <v>48580</v>
      </c>
      <c r="C492" s="44">
        <f>IFERROR(VLOOKUP(B492,'Prod- 1'!$B$10:$E$117,4,0),0)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.75" hidden="1" thickBot="1" x14ac:dyDescent="0.3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25">
      <c r="B494" s="45">
        <f>+EDATE(B489,1)</f>
        <v>48611</v>
      </c>
      <c r="C494" s="43">
        <f>IFERROR(VLOOKUP(B494,'Prod- 1'!$B$10:$E$117,4,0),0)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25">
      <c r="B495" s="46">
        <f>+B494</f>
        <v>48611</v>
      </c>
      <c r="C495" s="44">
        <f>IFERROR(VLOOKUP(B495,'Prod- 1'!$B$10:$E$117,4,0),0)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25">
      <c r="B496" s="41">
        <f t="shared" ref="B496:B497" si="194">+B495</f>
        <v>48611</v>
      </c>
      <c r="C496" s="39">
        <f>IFERROR(VLOOKUP(B496,'Prod- 1'!$B$10:$E$117,4,0),0)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25">
      <c r="B497" s="46">
        <f t="shared" si="194"/>
        <v>48611</v>
      </c>
      <c r="C497" s="44">
        <f>IFERROR(VLOOKUP(B497,'Prod- 1'!$B$10:$E$117,4,0),0)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.75" hidden="1" thickBot="1" x14ac:dyDescent="0.3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25">
      <c r="B499" s="45">
        <f>+EDATE(B494,1)</f>
        <v>48639</v>
      </c>
      <c r="C499" s="43">
        <f>IFERROR(VLOOKUP(B499,'Prod- 1'!$B$10:$E$117,4,0),0)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25">
      <c r="B500" s="46">
        <f>+B499</f>
        <v>48639</v>
      </c>
      <c r="C500" s="44">
        <f>IFERROR(VLOOKUP(B500,'Prod- 1'!$B$10:$E$117,4,0),0)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25">
      <c r="B501" s="41">
        <f t="shared" ref="B501:B502" si="196">+B500</f>
        <v>48639</v>
      </c>
      <c r="C501" s="39">
        <f>IFERROR(VLOOKUP(B501,'Prod- 1'!$B$10:$E$117,4,0),0)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25">
      <c r="B502" s="46">
        <f t="shared" si="196"/>
        <v>48639</v>
      </c>
      <c r="C502" s="44">
        <f>IFERROR(VLOOKUP(B502,'Prod- 1'!$B$10:$E$117,4,0),0)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.75" hidden="1" thickBot="1" x14ac:dyDescent="0.3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25">
      <c r="B504" s="45">
        <f>+EDATE(B499,1)</f>
        <v>48670</v>
      </c>
      <c r="C504" s="43">
        <f>IFERROR(VLOOKUP(B504,'Prod- 1'!$B$10:$E$117,4,0),0)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25">
      <c r="B505" s="46">
        <f>+B504</f>
        <v>48670</v>
      </c>
      <c r="C505" s="44">
        <f>IFERROR(VLOOKUP(B505,'Prod- 1'!$B$10:$E$117,4,0),0)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25">
      <c r="B506" s="41">
        <f t="shared" ref="B506:B507" si="198">+B505</f>
        <v>48670</v>
      </c>
      <c r="C506" s="39">
        <f>IFERROR(VLOOKUP(B506,'Prod- 1'!$B$10:$E$117,4,0),0)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25">
      <c r="B507" s="46">
        <f t="shared" si="198"/>
        <v>48670</v>
      </c>
      <c r="C507" s="44">
        <f>IFERROR(VLOOKUP(B507,'Prod- 1'!$B$10:$E$117,4,0),0)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.75" hidden="1" thickBot="1" x14ac:dyDescent="0.3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25">
      <c r="B509" s="45">
        <f>+EDATE(B504,1)</f>
        <v>48700</v>
      </c>
      <c r="C509" s="43">
        <f>IFERROR(VLOOKUP(B509,'Prod- 1'!$B$10:$E$117,4,0),0)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25">
      <c r="B510" s="46">
        <f>+B509</f>
        <v>48700</v>
      </c>
      <c r="C510" s="44">
        <f>IFERROR(VLOOKUP(B510,'Prod- 1'!$B$10:$E$117,4,0),0)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25">
      <c r="B511" s="41">
        <f t="shared" ref="B511:B512" si="200">+B510</f>
        <v>48700</v>
      </c>
      <c r="C511" s="39">
        <f>IFERROR(VLOOKUP(B511,'Prod- 1'!$B$10:$E$117,4,0),0)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25">
      <c r="B512" s="46">
        <f t="shared" si="200"/>
        <v>48700</v>
      </c>
      <c r="C512" s="44">
        <f>IFERROR(VLOOKUP(B512,'Prod- 1'!$B$10:$E$117,4,0),0)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.75" hidden="1" thickBot="1" x14ac:dyDescent="0.3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25">
      <c r="B514" s="45">
        <f>+EDATE(B509,1)</f>
        <v>48731</v>
      </c>
      <c r="C514" s="43">
        <f>IFERROR(VLOOKUP(B514,'Prod- 1'!$B$10:$E$117,4,0),0)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25">
      <c r="B515" s="46">
        <f>+B514</f>
        <v>48731</v>
      </c>
      <c r="C515" s="44">
        <f>IFERROR(VLOOKUP(B515,'Prod- 1'!$B$10:$E$117,4,0),0)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25">
      <c r="B516" s="41">
        <f t="shared" ref="B516:B517" si="202">+B515</f>
        <v>48731</v>
      </c>
      <c r="C516" s="39">
        <f>IFERROR(VLOOKUP(B516,'Prod- 1'!$B$10:$E$117,4,0),0)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25">
      <c r="B517" s="46">
        <f t="shared" si="202"/>
        <v>48731</v>
      </c>
      <c r="C517" s="44">
        <f>IFERROR(VLOOKUP(B517,'Prod- 1'!$B$10:$E$117,4,0),0)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.75" hidden="1" thickBot="1" x14ac:dyDescent="0.3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25">
      <c r="B519" s="45">
        <f>+EDATE(B514,1)</f>
        <v>48761</v>
      </c>
      <c r="C519" s="43">
        <f>IFERROR(VLOOKUP(B519,'Prod- 1'!$B$10:$E$117,4,0),0)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25">
      <c r="B520" s="46">
        <f>+B519</f>
        <v>48761</v>
      </c>
      <c r="C520" s="44">
        <f>IFERROR(VLOOKUP(B520,'Prod- 1'!$B$10:$E$117,4,0),0)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25">
      <c r="B521" s="41">
        <f t="shared" ref="B521:B522" si="204">+B520</f>
        <v>48761</v>
      </c>
      <c r="C521" s="39">
        <f>IFERROR(VLOOKUP(B521,'Prod- 1'!$B$10:$E$117,4,0),0)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25">
      <c r="B522" s="46">
        <f t="shared" si="204"/>
        <v>48761</v>
      </c>
      <c r="C522" s="44">
        <f>IFERROR(VLOOKUP(B522,'Prod- 1'!$B$10:$E$117,4,0),0)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.75" hidden="1" thickBot="1" x14ac:dyDescent="0.3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25">
      <c r="B524" s="45">
        <f>+EDATE(B519,1)</f>
        <v>48792</v>
      </c>
      <c r="C524" s="43">
        <f>IFERROR(VLOOKUP(B524,'Prod- 1'!$B$10:$E$117,4,0),0)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25">
      <c r="B525" s="46">
        <f>+B524</f>
        <v>48792</v>
      </c>
      <c r="C525" s="44">
        <f>IFERROR(VLOOKUP(B525,'Prod- 1'!$B$10:$E$117,4,0),0)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25">
      <c r="B526" s="41">
        <f t="shared" ref="B526:B527" si="206">+B525</f>
        <v>48792</v>
      </c>
      <c r="C526" s="39">
        <f>IFERROR(VLOOKUP(B526,'Prod- 1'!$B$10:$E$117,4,0),0)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25">
      <c r="B527" s="46">
        <f t="shared" si="206"/>
        <v>48792</v>
      </c>
      <c r="C527" s="44">
        <f>IFERROR(VLOOKUP(B527,'Prod- 1'!$B$10:$E$117,4,0),0)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.75" hidden="1" thickBot="1" x14ac:dyDescent="0.3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25">
      <c r="B529" s="45">
        <f>+EDATE(B524,1)</f>
        <v>48823</v>
      </c>
      <c r="C529" s="43">
        <f>IFERROR(VLOOKUP(B529,'Prod- 1'!$B$10:$E$117,4,0),0)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25">
      <c r="B530" s="46">
        <f>+B529</f>
        <v>48823</v>
      </c>
      <c r="C530" s="44">
        <f>IFERROR(VLOOKUP(B530,'Prod- 1'!$B$10:$E$117,4,0),0)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25">
      <c r="B531" s="41">
        <f t="shared" ref="B531:B532" si="208">+B530</f>
        <v>48823</v>
      </c>
      <c r="C531" s="39">
        <f>IFERROR(VLOOKUP(B531,'Prod- 1'!$B$10:$E$117,4,0),0)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25">
      <c r="B532" s="46">
        <f t="shared" si="208"/>
        <v>48823</v>
      </c>
      <c r="C532" s="44">
        <f>IFERROR(VLOOKUP(B532,'Prod- 1'!$B$10:$E$117,4,0),0)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.75" hidden="1" thickBot="1" x14ac:dyDescent="0.3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25">
      <c r="B534" s="45">
        <f>+EDATE(B529,1)</f>
        <v>48853</v>
      </c>
      <c r="C534" s="43">
        <f>IFERROR(VLOOKUP(B534,'Prod- 1'!$B$10:$E$117,4,0),0)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25">
      <c r="B535" s="46">
        <f>+B534</f>
        <v>48853</v>
      </c>
      <c r="C535" s="44">
        <f>IFERROR(VLOOKUP(B535,'Prod- 1'!$B$10:$E$117,4,0),0)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25">
      <c r="B536" s="41">
        <f t="shared" ref="B536:B537" si="210">+B535</f>
        <v>48853</v>
      </c>
      <c r="C536" s="39">
        <f>IFERROR(VLOOKUP(B536,'Prod- 1'!$B$10:$E$117,4,0),0)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25">
      <c r="B537" s="46">
        <f t="shared" si="210"/>
        <v>48853</v>
      </c>
      <c r="C537" s="44">
        <f>IFERROR(VLOOKUP(B537,'Prod- 1'!$B$10:$E$117,4,0),0)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.75" hidden="1" thickBot="1" x14ac:dyDescent="0.3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25">
      <c r="B539" s="45">
        <f>+EDATE(B534,1)</f>
        <v>48884</v>
      </c>
      <c r="C539" s="43">
        <f>IFERROR(VLOOKUP(B539,'Prod- 1'!$B$10:$E$117,4,0),0)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25">
      <c r="B540" s="46">
        <f>+B539</f>
        <v>48884</v>
      </c>
      <c r="C540" s="44">
        <f>IFERROR(VLOOKUP(B540,'Prod- 1'!$B$10:$E$117,4,0),0)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25">
      <c r="B541" s="41">
        <f t="shared" ref="B541:B542" si="212">+B540</f>
        <v>48884</v>
      </c>
      <c r="C541" s="39">
        <f>IFERROR(VLOOKUP(B541,'Prod- 1'!$B$10:$E$117,4,0),0)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25">
      <c r="B542" s="46">
        <f t="shared" si="212"/>
        <v>48884</v>
      </c>
      <c r="C542" s="44">
        <f>IFERROR(VLOOKUP(B542,'Prod- 1'!$B$10:$E$117,4,0),0)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.75" hidden="1" thickBot="1" x14ac:dyDescent="0.3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25">
      <c r="B544" s="45">
        <f>+EDATE(B539,1)</f>
        <v>48914</v>
      </c>
      <c r="C544" s="43">
        <f>IFERROR(VLOOKUP(B544,'Prod- 1'!$B$10:$E$117,4,0),0)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25">
      <c r="B545" s="46">
        <f>+B544</f>
        <v>48914</v>
      </c>
      <c r="C545" s="44">
        <f>IFERROR(VLOOKUP(B545,'Prod- 1'!$B$10:$E$117,4,0),0)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25">
      <c r="B546" s="41">
        <f t="shared" ref="B546:B547" si="214">+B545</f>
        <v>48914</v>
      </c>
      <c r="C546" s="39">
        <f>IFERROR(VLOOKUP(B546,'Prod- 1'!$B$10:$E$117,4,0),0)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25">
      <c r="B547" s="46">
        <f t="shared" si="214"/>
        <v>48914</v>
      </c>
      <c r="C547" s="44">
        <f>IFERROR(VLOOKUP(B547,'Prod- 1'!$B$10:$E$117,4,0),0)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.75" hidden="1" thickBot="1" x14ac:dyDescent="0.3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1FA6-C060-488E-9CD1-BB1761C2B09E}">
  <dimension ref="B2:N128"/>
  <sheetViews>
    <sheetView showGridLines="0" workbookViewId="0">
      <selection activeCell="B2" sqref="B2:F128"/>
    </sheetView>
  </sheetViews>
  <sheetFormatPr baseColWidth="10" defaultRowHeight="15" x14ac:dyDescent="0.2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 x14ac:dyDescent="0.25">
      <c r="B2" s="56" t="s">
        <v>3</v>
      </c>
      <c r="C2" s="4"/>
      <c r="D2" s="4" t="str">
        <f>+Basis!D3</f>
        <v>CP-CEOC-2025-001</v>
      </c>
      <c r="E2" s="4"/>
      <c r="F2" s="5"/>
    </row>
    <row r="3" spans="2:12" x14ac:dyDescent="0.25">
      <c r="B3" s="11" t="s">
        <v>4</v>
      </c>
      <c r="C3" s="6"/>
      <c r="D3" s="51" t="s">
        <v>57</v>
      </c>
      <c r="E3" s="6"/>
      <c r="F3" s="52"/>
    </row>
    <row r="5" spans="2:12" x14ac:dyDescent="0.25">
      <c r="B5" s="56" t="s">
        <v>0</v>
      </c>
      <c r="C5" s="4"/>
      <c r="D5" s="4" t="str">
        <f>+Basis!D4</f>
        <v>kWh</v>
      </c>
      <c r="E5" s="4"/>
      <c r="F5" s="5"/>
    </row>
    <row r="6" spans="2:12" x14ac:dyDescent="0.25">
      <c r="B6" s="9" t="s">
        <v>1</v>
      </c>
      <c r="D6" t="str">
        <f>+Basis!D5</f>
        <v>PLC - Pague Lo Contratado</v>
      </c>
      <c r="F6" s="13"/>
    </row>
    <row r="7" spans="2:12" x14ac:dyDescent="0.25">
      <c r="B7" s="11" t="s">
        <v>2</v>
      </c>
      <c r="C7" s="6"/>
      <c r="D7" s="6"/>
      <c r="E7" s="6"/>
      <c r="F7" s="52"/>
    </row>
    <row r="9" spans="2:12" ht="45" x14ac:dyDescent="0.2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25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25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25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25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25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25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25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25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25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25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25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25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25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25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25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25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25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25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25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25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25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25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25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25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P02'!AF128</f>
        <v>0</v>
      </c>
      <c r="I33" s="65">
        <f t="shared" si="3"/>
        <v>0</v>
      </c>
    </row>
    <row r="34" spans="2:11" x14ac:dyDescent="0.25">
      <c r="B34" s="57">
        <f t="shared" si="1"/>
        <v>46388</v>
      </c>
      <c r="C34" s="58">
        <v>13025481.259547498</v>
      </c>
      <c r="D34" s="59">
        <f t="shared" si="2"/>
        <v>1</v>
      </c>
      <c r="E34" s="58">
        <f t="shared" si="0"/>
        <v>13025481.259547498</v>
      </c>
      <c r="F34" s="82"/>
      <c r="I34" s="65">
        <f t="shared" si="3"/>
        <v>0</v>
      </c>
      <c r="K34" s="87"/>
    </row>
    <row r="35" spans="2:11" x14ac:dyDescent="0.25">
      <c r="B35" s="61">
        <f t="shared" si="1"/>
        <v>46419</v>
      </c>
      <c r="C35" s="62">
        <v>11919242.811206641</v>
      </c>
      <c r="D35" s="63">
        <f t="shared" si="2"/>
        <v>1</v>
      </c>
      <c r="E35" s="62">
        <f t="shared" si="0"/>
        <v>11919242.811206641</v>
      </c>
      <c r="F35" s="83"/>
      <c r="I35" s="65">
        <f t="shared" si="3"/>
        <v>0</v>
      </c>
    </row>
    <row r="36" spans="2:11" x14ac:dyDescent="0.25">
      <c r="B36" s="61">
        <f t="shared" si="1"/>
        <v>46447</v>
      </c>
      <c r="C36" s="62">
        <v>14688099.359676288</v>
      </c>
      <c r="D36" s="63">
        <f t="shared" si="2"/>
        <v>1</v>
      </c>
      <c r="E36" s="62">
        <f t="shared" si="0"/>
        <v>14688099.359676288</v>
      </c>
      <c r="F36" s="83"/>
      <c r="I36" s="65">
        <f t="shared" si="3"/>
        <v>0</v>
      </c>
    </row>
    <row r="37" spans="2:11" x14ac:dyDescent="0.25">
      <c r="B37" s="61">
        <f t="shared" si="1"/>
        <v>46478</v>
      </c>
      <c r="C37" s="62">
        <v>13139119.246913498</v>
      </c>
      <c r="D37" s="63">
        <f t="shared" si="2"/>
        <v>1</v>
      </c>
      <c r="E37" s="62">
        <f t="shared" si="0"/>
        <v>13139119.246913498</v>
      </c>
      <c r="F37" s="83"/>
      <c r="I37" s="65">
        <f t="shared" si="3"/>
        <v>0</v>
      </c>
    </row>
    <row r="38" spans="2:11" x14ac:dyDescent="0.25">
      <c r="B38" s="61">
        <f t="shared" si="1"/>
        <v>46508</v>
      </c>
      <c r="C38" s="62">
        <v>13897351.255491311</v>
      </c>
      <c r="D38" s="63">
        <f t="shared" si="2"/>
        <v>1</v>
      </c>
      <c r="E38" s="62">
        <f t="shared" si="0"/>
        <v>13897351.255491311</v>
      </c>
      <c r="F38" s="83"/>
      <c r="I38" s="65">
        <f t="shared" si="3"/>
        <v>0</v>
      </c>
    </row>
    <row r="39" spans="2:11" x14ac:dyDescent="0.25">
      <c r="B39" s="61">
        <f t="shared" si="1"/>
        <v>46539</v>
      </c>
      <c r="C39" s="62">
        <v>11194966.911931396</v>
      </c>
      <c r="D39" s="63">
        <f t="shared" si="2"/>
        <v>1</v>
      </c>
      <c r="E39" s="62">
        <f t="shared" si="0"/>
        <v>11194966.911931396</v>
      </c>
      <c r="F39" s="83"/>
      <c r="I39" s="65">
        <f t="shared" si="3"/>
        <v>0</v>
      </c>
    </row>
    <row r="40" spans="2:11" x14ac:dyDescent="0.25">
      <c r="B40" s="61">
        <f t="shared" si="1"/>
        <v>46569</v>
      </c>
      <c r="C40" s="62">
        <v>11459069.458881091</v>
      </c>
      <c r="D40" s="63">
        <f t="shared" si="2"/>
        <v>1</v>
      </c>
      <c r="E40" s="62">
        <f t="shared" si="0"/>
        <v>11459069.458881091</v>
      </c>
      <c r="F40" s="83"/>
      <c r="I40" s="65">
        <f t="shared" si="3"/>
        <v>0</v>
      </c>
    </row>
    <row r="41" spans="2:11" x14ac:dyDescent="0.25">
      <c r="B41" s="61">
        <f t="shared" si="1"/>
        <v>46600</v>
      </c>
      <c r="C41" s="62">
        <v>11563890.280112721</v>
      </c>
      <c r="D41" s="63">
        <f t="shared" si="2"/>
        <v>1</v>
      </c>
      <c r="E41" s="62">
        <f t="shared" si="0"/>
        <v>11563890.280112721</v>
      </c>
      <c r="F41" s="83"/>
      <c r="I41" s="65">
        <f t="shared" si="3"/>
        <v>0</v>
      </c>
    </row>
    <row r="42" spans="2:11" x14ac:dyDescent="0.25">
      <c r="B42" s="61">
        <f t="shared" si="1"/>
        <v>46631</v>
      </c>
      <c r="C42" s="62">
        <v>11073933.312628534</v>
      </c>
      <c r="D42" s="63">
        <f t="shared" si="2"/>
        <v>1</v>
      </c>
      <c r="E42" s="62">
        <f t="shared" si="0"/>
        <v>11073933.312628534</v>
      </c>
      <c r="F42" s="83"/>
      <c r="I42" s="65">
        <f t="shared" si="3"/>
        <v>0</v>
      </c>
    </row>
    <row r="43" spans="2:11" x14ac:dyDescent="0.25">
      <c r="B43" s="61">
        <f t="shared" si="1"/>
        <v>46661</v>
      </c>
      <c r="C43" s="62">
        <v>11362530.650965458</v>
      </c>
      <c r="D43" s="63">
        <f t="shared" si="2"/>
        <v>1</v>
      </c>
      <c r="E43" s="62">
        <f t="shared" si="0"/>
        <v>11362530.650965458</v>
      </c>
      <c r="F43" s="83"/>
      <c r="I43" s="65">
        <f t="shared" si="3"/>
        <v>0</v>
      </c>
    </row>
    <row r="44" spans="2:11" x14ac:dyDescent="0.25">
      <c r="B44" s="61">
        <f t="shared" si="1"/>
        <v>46692</v>
      </c>
      <c r="C44" s="62">
        <v>10678218.83348079</v>
      </c>
      <c r="D44" s="63">
        <f t="shared" si="2"/>
        <v>1</v>
      </c>
      <c r="E44" s="62">
        <f t="shared" si="0"/>
        <v>10678218.83348079</v>
      </c>
      <c r="F44" s="83"/>
      <c r="I44" s="65">
        <f t="shared" si="3"/>
        <v>0</v>
      </c>
    </row>
    <row r="45" spans="2:11" x14ac:dyDescent="0.25">
      <c r="B45" s="70">
        <f t="shared" si="1"/>
        <v>46722</v>
      </c>
      <c r="C45" s="71">
        <v>11377949.829272103</v>
      </c>
      <c r="D45" s="72">
        <f t="shared" si="2"/>
        <v>1</v>
      </c>
      <c r="E45" s="71">
        <f t="shared" si="0"/>
        <v>11377949.829272103</v>
      </c>
      <c r="F45" s="84"/>
      <c r="H45" s="65">
        <f>+SUM(E34:E45)-'Cant. P02'!AF188</f>
        <v>0</v>
      </c>
      <c r="I45" s="65">
        <f t="shared" si="3"/>
        <v>0</v>
      </c>
    </row>
    <row r="46" spans="2:11" hidden="1" x14ac:dyDescent="0.25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25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25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25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25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25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25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25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25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25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25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25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P02'!AF248</f>
        <v>0</v>
      </c>
      <c r="I57" s="65">
        <f t="shared" si="4"/>
        <v>0</v>
      </c>
    </row>
    <row r="58" spans="2:11" hidden="1" x14ac:dyDescent="0.25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25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25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25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25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25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25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25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25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25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25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25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P02'!AF308</f>
        <v>0</v>
      </c>
      <c r="I69" s="65">
        <f t="shared" si="4"/>
        <v>0</v>
      </c>
    </row>
    <row r="70" spans="2:11" hidden="1" x14ac:dyDescent="0.25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25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25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25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25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25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25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25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25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25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25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25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P02'!AF368</f>
        <v>0</v>
      </c>
      <c r="I81" s="65">
        <f t="shared" si="4"/>
        <v>0</v>
      </c>
    </row>
    <row r="82" spans="2:11" hidden="1" x14ac:dyDescent="0.25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25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25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25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25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25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25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25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25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25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25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25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P02'!AF428</f>
        <v>0</v>
      </c>
      <c r="I93" s="65">
        <f t="shared" si="4"/>
        <v>0</v>
      </c>
    </row>
    <row r="94" spans="2:11" hidden="1" x14ac:dyDescent="0.25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25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25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25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25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25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25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25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25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25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25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25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P02'!AF488</f>
        <v>0</v>
      </c>
      <c r="I105" s="65">
        <f t="shared" si="4"/>
        <v>0</v>
      </c>
    </row>
    <row r="106" spans="2:11" hidden="1" x14ac:dyDescent="0.25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25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25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25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25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25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25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25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25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25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25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25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P02'!AF548</f>
        <v>0</v>
      </c>
      <c r="I117" s="65">
        <f t="shared" si="8"/>
        <v>0</v>
      </c>
    </row>
    <row r="118" spans="2:9" x14ac:dyDescent="0.25">
      <c r="B118" s="12" t="s">
        <v>15</v>
      </c>
      <c r="C118" s="89">
        <f>SUM(C26:C45)</f>
        <v>145379853.21010733</v>
      </c>
      <c r="D118" s="90"/>
      <c r="E118" s="89">
        <f>SUM(E10:E45)</f>
        <v>145379853.21010733</v>
      </c>
      <c r="F118" s="12">
        <f>IFERROR(AVERAGE(F10:F21),0)</f>
        <v>0</v>
      </c>
      <c r="H118" s="65"/>
    </row>
    <row r="119" spans="2:9" x14ac:dyDescent="0.25">
      <c r="E119" s="88"/>
    </row>
    <row r="121" spans="2:9" x14ac:dyDescent="0.25">
      <c r="B121" t="s">
        <v>12</v>
      </c>
    </row>
    <row r="122" spans="2:9" x14ac:dyDescent="0.25">
      <c r="B122" t="s">
        <v>53</v>
      </c>
      <c r="E122" s="14">
        <f>+Basis!D6</f>
        <v>45748</v>
      </c>
    </row>
    <row r="123" spans="2:9" x14ac:dyDescent="0.25">
      <c r="B123" t="s">
        <v>13</v>
      </c>
    </row>
    <row r="127" spans="2:9" x14ac:dyDescent="0.25">
      <c r="B127" s="6"/>
      <c r="C127" s="6"/>
      <c r="D127" s="6"/>
    </row>
    <row r="128" spans="2:9" x14ac:dyDescent="0.25">
      <c r="B128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5035-3CE1-4314-A968-536785A339A7}">
  <dimension ref="A2:AG548"/>
  <sheetViews>
    <sheetView showGridLines="0" tabSelected="1" zoomScale="60" zoomScaleNormal="60" workbookViewId="0">
      <pane xSplit="5" ySplit="8" topLeftCell="F129" activePane="bottomRight" state="frozen"/>
      <selection activeCell="F16" sqref="F16"/>
      <selection pane="topRight" activeCell="F16" sqref="F16"/>
      <selection pane="bottomLeft" activeCell="F16" sqref="F16"/>
      <selection pane="bottomRight" activeCell="F139" sqref="F139"/>
    </sheetView>
  </sheetViews>
  <sheetFormatPr baseColWidth="10" defaultRowHeight="15" x14ac:dyDescent="0.2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 x14ac:dyDescent="0.25">
      <c r="B2" s="3" t="str">
        <f>+"CUADRO DE CANTIDADES HORARIAS OFRECIDAS "&amp;'Prod- 2'!D3</f>
        <v>CUADRO DE CANTIDADES HORARIAS OFRECIDAS Producto 02 - Curva Horaria / Plana</v>
      </c>
    </row>
    <row r="3" spans="1:33" x14ac:dyDescent="0.25">
      <c r="B3" s="3" t="s">
        <v>16</v>
      </c>
    </row>
    <row r="4" spans="1:33" x14ac:dyDescent="0.25">
      <c r="B4" s="3" t="str">
        <f>+'Prod- 2'!D6</f>
        <v>PLC - Pague Lo Contratado</v>
      </c>
      <c r="F4" s="66"/>
      <c r="G4" s="66"/>
    </row>
    <row r="5" spans="1:33" x14ac:dyDescent="0.25">
      <c r="B5" s="3"/>
    </row>
    <row r="6" spans="1:33" x14ac:dyDescent="0.25">
      <c r="B6" s="3" t="s">
        <v>2</v>
      </c>
      <c r="C6">
        <f>+'Prod- 2'!D7</f>
        <v>0</v>
      </c>
    </row>
    <row r="7" spans="1:33" ht="15.75" thickBot="1" x14ac:dyDescent="0.3"/>
    <row r="8" spans="1:33" ht="30.75" thickBot="1" x14ac:dyDescent="0.3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.75" hidden="1" thickBot="1" x14ac:dyDescent="0.3">
      <c r="A9" s="1"/>
      <c r="B9" s="45">
        <f>+'Prod- 2'!B10</f>
        <v>45658</v>
      </c>
      <c r="C9" s="43">
        <f>IFERROR(VLOOKUP(B9,'Prod- 2'!$B$10:$E$81,4,0),0)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.75" hidden="1" thickBot="1" x14ac:dyDescent="0.3">
      <c r="A10" s="1"/>
      <c r="B10" s="46">
        <f>+B9</f>
        <v>45658</v>
      </c>
      <c r="C10" s="44">
        <f>IFERROR(VLOOKUP(B10,'Prod- 2'!$B$10:$E$81,4,0),0)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.75" hidden="1" thickBot="1" x14ac:dyDescent="0.3">
      <c r="A11" s="1"/>
      <c r="B11" s="41">
        <f t="shared" ref="B11:B12" si="0">+B10</f>
        <v>45658</v>
      </c>
      <c r="C11" s="39">
        <f>IFERROR(VLOOKUP(B11,'Prod- 2'!$B$10:$E$81,4,0),0)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.75" hidden="1" thickBot="1" x14ac:dyDescent="0.3">
      <c r="A12" s="1"/>
      <c r="B12" s="46">
        <f t="shared" si="0"/>
        <v>45658</v>
      </c>
      <c r="C12" s="44">
        <f>IFERROR(VLOOKUP(B12,'Prod- 2'!$B$10:$E$81,4,0),0)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.75" hidden="1" thickBot="1" x14ac:dyDescent="0.3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.75" hidden="1" thickBot="1" x14ac:dyDescent="0.3">
      <c r="B14" s="45">
        <f>+EDATE(B9,1)</f>
        <v>45689</v>
      </c>
      <c r="C14" s="43">
        <f>IFERROR(VLOOKUP(B14,'Prod- 2'!$B$10:$E$81,4,0),0)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.75" hidden="1" thickBot="1" x14ac:dyDescent="0.3">
      <c r="B15" s="46">
        <f>+B14</f>
        <v>45689</v>
      </c>
      <c r="C15" s="44">
        <f>IFERROR(VLOOKUP(B15,'Prod- 2'!$B$10:$E$81,4,0),0)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.75" hidden="1" thickBot="1" x14ac:dyDescent="0.3">
      <c r="B16" s="41">
        <f t="shared" ref="B16:B17" si="2">+B15</f>
        <v>45689</v>
      </c>
      <c r="C16" s="39">
        <f>IFERROR(VLOOKUP(B16,'Prod- 2'!$B$10:$E$81,4,0),0)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.75" hidden="1" thickBot="1" x14ac:dyDescent="0.3">
      <c r="B17" s="46">
        <f t="shared" si="2"/>
        <v>45689</v>
      </c>
      <c r="C17" s="44">
        <f>IFERROR(VLOOKUP(B17,'Prod- 2'!$B$10:$E$81,4,0),0)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.75" hidden="1" thickBot="1" x14ac:dyDescent="0.3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.75" hidden="1" thickBot="1" x14ac:dyDescent="0.3">
      <c r="B19" s="45">
        <f>+EDATE(B14,1)</f>
        <v>45717</v>
      </c>
      <c r="C19" s="43">
        <f>IFERROR(VLOOKUP(B19,'Prod- 2'!$B$10:$E$81,4,0),0)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.75" hidden="1" thickBot="1" x14ac:dyDescent="0.3">
      <c r="B20" s="46">
        <f>+B19</f>
        <v>45717</v>
      </c>
      <c r="C20" s="44">
        <f>IFERROR(VLOOKUP(B20,'Prod- 2'!$B$10:$E$81,4,0),0)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.75" hidden="1" thickBot="1" x14ac:dyDescent="0.3">
      <c r="B21" s="41">
        <f t="shared" ref="B21:B22" si="4">+B20</f>
        <v>45717</v>
      </c>
      <c r="C21" s="39">
        <f>IFERROR(VLOOKUP(B21,'Prod- 2'!$B$10:$E$81,4,0),0)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.75" hidden="1" thickBot="1" x14ac:dyDescent="0.3">
      <c r="B22" s="46">
        <f t="shared" si="4"/>
        <v>45717</v>
      </c>
      <c r="C22" s="44">
        <f>IFERROR(VLOOKUP(B22,'Prod- 2'!$B$10:$E$81,4,0),0)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.75" hidden="1" thickBot="1" x14ac:dyDescent="0.3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.75" hidden="1" thickBot="1" x14ac:dyDescent="0.3">
      <c r="B24" s="45">
        <f>+EDATE(B19,1)</f>
        <v>45748</v>
      </c>
      <c r="C24" s="43">
        <f>IFERROR(VLOOKUP(B24,'Prod- 2'!$B$10:$E$81,4,0),0)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.75" hidden="1" thickBot="1" x14ac:dyDescent="0.3">
      <c r="B25" s="46">
        <f>+B24</f>
        <v>45748</v>
      </c>
      <c r="C25" s="44">
        <f>IFERROR(VLOOKUP(B25,'Prod- 2'!$B$10:$E$81,4,0),0)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.75" hidden="1" thickBot="1" x14ac:dyDescent="0.3">
      <c r="B26" s="41">
        <f t="shared" ref="B26:B27" si="6">+B25</f>
        <v>45748</v>
      </c>
      <c r="C26" s="39">
        <f>IFERROR(VLOOKUP(B26,'Prod- 2'!$B$10:$E$81,4,0),0)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.75" hidden="1" thickBot="1" x14ac:dyDescent="0.3">
      <c r="B27" s="46">
        <f t="shared" si="6"/>
        <v>45748</v>
      </c>
      <c r="C27" s="44">
        <f>IFERROR(VLOOKUP(B27,'Prod- 2'!$B$10:$E$81,4,0),0)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.75" hidden="1" thickBot="1" x14ac:dyDescent="0.3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.75" hidden="1" thickBot="1" x14ac:dyDescent="0.3">
      <c r="B29" s="45">
        <f>+EDATE(B24,1)</f>
        <v>45778</v>
      </c>
      <c r="C29" s="43">
        <f>IFERROR(VLOOKUP(B29,'Prod- 2'!$B$10:$E$81,4,0),0)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.75" hidden="1" thickBot="1" x14ac:dyDescent="0.3">
      <c r="B30" s="46">
        <f>+B29</f>
        <v>45778</v>
      </c>
      <c r="C30" s="44">
        <f>IFERROR(VLOOKUP(B30,'Prod- 2'!$B$10:$E$81,4,0),0)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.75" hidden="1" thickBot="1" x14ac:dyDescent="0.3">
      <c r="B31" s="41">
        <f t="shared" ref="B31:B32" si="8">+B30</f>
        <v>45778</v>
      </c>
      <c r="C31" s="39">
        <f>IFERROR(VLOOKUP(B31,'Prod- 2'!$B$10:$E$81,4,0),0)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.75" hidden="1" thickBot="1" x14ac:dyDescent="0.3">
      <c r="B32" s="46">
        <f t="shared" si="8"/>
        <v>45778</v>
      </c>
      <c r="C32" s="44">
        <f>IFERROR(VLOOKUP(B32,'Prod- 2'!$B$10:$E$81,4,0),0)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.75" hidden="1" thickBot="1" x14ac:dyDescent="0.3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.75" hidden="1" thickBot="1" x14ac:dyDescent="0.3">
      <c r="B34" s="45">
        <f>+EDATE(B29,1)</f>
        <v>45809</v>
      </c>
      <c r="C34" s="43">
        <f>IFERROR(VLOOKUP(B34,'Prod- 2'!$B$10:$E$81,4,0),0)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.75" hidden="1" thickBot="1" x14ac:dyDescent="0.3">
      <c r="B35" s="46">
        <f>+B34</f>
        <v>45809</v>
      </c>
      <c r="C35" s="44">
        <f>IFERROR(VLOOKUP(B35,'Prod- 2'!$B$10:$E$81,4,0),0)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.75" hidden="1" thickBot="1" x14ac:dyDescent="0.3">
      <c r="B36" s="41">
        <f t="shared" ref="B36:B37" si="10">+B35</f>
        <v>45809</v>
      </c>
      <c r="C36" s="39">
        <f>IFERROR(VLOOKUP(B36,'Prod- 2'!$B$10:$E$81,4,0),0)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.75" hidden="1" thickBot="1" x14ac:dyDescent="0.3">
      <c r="B37" s="46">
        <f t="shared" si="10"/>
        <v>45809</v>
      </c>
      <c r="C37" s="44">
        <f>IFERROR(VLOOKUP(B37,'Prod- 2'!$B$10:$E$81,4,0),0)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.75" hidden="1" thickBot="1" x14ac:dyDescent="0.3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.75" hidden="1" thickBot="1" x14ac:dyDescent="0.3">
      <c r="B39" s="45">
        <f>+EDATE(B34,1)</f>
        <v>45839</v>
      </c>
      <c r="C39" s="43">
        <f>IFERROR(VLOOKUP(B39,'Prod- 2'!$B$10:$E$81,4,0),0)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.75" hidden="1" thickBot="1" x14ac:dyDescent="0.3">
      <c r="B40" s="46">
        <f>+B39</f>
        <v>45839</v>
      </c>
      <c r="C40" s="44">
        <f>IFERROR(VLOOKUP(B40,'Prod- 2'!$B$10:$E$81,4,0),0)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.75" hidden="1" thickBot="1" x14ac:dyDescent="0.3">
      <c r="B41" s="41">
        <f t="shared" ref="B41:B42" si="12">+B40</f>
        <v>45839</v>
      </c>
      <c r="C41" s="39">
        <f>IFERROR(VLOOKUP(B41,'Prod- 2'!$B$10:$E$81,4,0),0)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.75" hidden="1" thickBot="1" x14ac:dyDescent="0.3">
      <c r="B42" s="46">
        <f t="shared" si="12"/>
        <v>45839</v>
      </c>
      <c r="C42" s="44">
        <f>IFERROR(VLOOKUP(B42,'Prod- 2'!$B$10:$E$81,4,0),0)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.75" hidden="1" thickBot="1" x14ac:dyDescent="0.3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.75" hidden="1" thickBot="1" x14ac:dyDescent="0.3">
      <c r="B44" s="45">
        <f>+EDATE(B39,1)</f>
        <v>45870</v>
      </c>
      <c r="C44" s="43">
        <f>IFERROR(VLOOKUP(B44,'Prod- 2'!$B$10:$E$81,4,0),0)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.75" hidden="1" thickBot="1" x14ac:dyDescent="0.3">
      <c r="B45" s="46">
        <f>+B44</f>
        <v>45870</v>
      </c>
      <c r="C45" s="44">
        <f>IFERROR(VLOOKUP(B45,'Prod- 2'!$B$10:$E$81,4,0),0)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.75" hidden="1" thickBot="1" x14ac:dyDescent="0.3">
      <c r="B46" s="41">
        <f t="shared" ref="B46:B47" si="14">+B45</f>
        <v>45870</v>
      </c>
      <c r="C46" s="39">
        <f>IFERROR(VLOOKUP(B46,'Prod- 2'!$B$10:$E$81,4,0),0)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.75" hidden="1" thickBot="1" x14ac:dyDescent="0.3">
      <c r="B47" s="46">
        <f t="shared" si="14"/>
        <v>45870</v>
      </c>
      <c r="C47" s="44">
        <f>IFERROR(VLOOKUP(B47,'Prod- 2'!$B$10:$E$81,4,0),0)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.75" hidden="1" thickBot="1" x14ac:dyDescent="0.3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.75" hidden="1" thickBot="1" x14ac:dyDescent="0.3">
      <c r="B49" s="45">
        <f>+EDATE(B44,1)</f>
        <v>45901</v>
      </c>
      <c r="C49" s="43">
        <f>IFERROR(VLOOKUP(B49,'Prod- 2'!$B$10:$E$81,4,0),0)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.75" hidden="1" thickBot="1" x14ac:dyDescent="0.3">
      <c r="B50" s="46">
        <f>+B49</f>
        <v>45901</v>
      </c>
      <c r="C50" s="44">
        <f>IFERROR(VLOOKUP(B50,'Prod- 2'!$B$10:$E$81,4,0),0)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.75" hidden="1" thickBot="1" x14ac:dyDescent="0.3">
      <c r="B51" s="41">
        <f t="shared" ref="B51:B52" si="16">+B50</f>
        <v>45901</v>
      </c>
      <c r="C51" s="39">
        <f>IFERROR(VLOOKUP(B51,'Prod- 2'!$B$10:$E$81,4,0),0)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.75" hidden="1" thickBot="1" x14ac:dyDescent="0.3">
      <c r="B52" s="46">
        <f t="shared" si="16"/>
        <v>45901</v>
      </c>
      <c r="C52" s="44">
        <f>IFERROR(VLOOKUP(B52,'Prod- 2'!$B$10:$E$81,4,0),0)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.75" hidden="1" thickBot="1" x14ac:dyDescent="0.3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.75" hidden="1" thickBot="1" x14ac:dyDescent="0.3">
      <c r="B54" s="45">
        <f>+EDATE(B49,1)</f>
        <v>45931</v>
      </c>
      <c r="C54" s="43">
        <f>IFERROR(VLOOKUP(B54,'Prod- 2'!$B$10:$E$81,4,0),0)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.75" hidden="1" thickBot="1" x14ac:dyDescent="0.3">
      <c r="B55" s="46">
        <f>+B54</f>
        <v>45931</v>
      </c>
      <c r="C55" s="44">
        <f>IFERROR(VLOOKUP(B55,'Prod- 2'!$B$10:$E$81,4,0),0)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.75" hidden="1" thickBot="1" x14ac:dyDescent="0.3">
      <c r="B56" s="41">
        <f t="shared" ref="B56:B57" si="18">+B55</f>
        <v>45931</v>
      </c>
      <c r="C56" s="39">
        <f>IFERROR(VLOOKUP(B56,'Prod- 2'!$B$10:$E$81,4,0),0)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.75" hidden="1" thickBot="1" x14ac:dyDescent="0.3">
      <c r="B57" s="46">
        <f t="shared" si="18"/>
        <v>45931</v>
      </c>
      <c r="C57" s="44">
        <f>IFERROR(VLOOKUP(B57,'Prod- 2'!$B$10:$E$81,4,0),0)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.75" hidden="1" thickBot="1" x14ac:dyDescent="0.3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.75" hidden="1" thickBot="1" x14ac:dyDescent="0.3">
      <c r="B59" s="45">
        <f>+EDATE(B54,1)</f>
        <v>45962</v>
      </c>
      <c r="C59" s="43">
        <f>IFERROR(VLOOKUP(B59,'Prod- 2'!$B$10:$E$81,4,0),0)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.75" hidden="1" thickBot="1" x14ac:dyDescent="0.3">
      <c r="B60" s="46">
        <f>+B59</f>
        <v>45962</v>
      </c>
      <c r="C60" s="44">
        <f>IFERROR(VLOOKUP(B60,'Prod- 2'!$B$10:$E$81,4,0),0)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.75" hidden="1" thickBot="1" x14ac:dyDescent="0.3">
      <c r="B61" s="41">
        <f t="shared" ref="B61:B62" si="20">+B60</f>
        <v>45962</v>
      </c>
      <c r="C61" s="39">
        <f>IFERROR(VLOOKUP(B61,'Prod- 2'!$B$10:$E$81,4,0),0)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.75" hidden="1" thickBot="1" x14ac:dyDescent="0.3">
      <c r="B62" s="46">
        <f t="shared" si="20"/>
        <v>45962</v>
      </c>
      <c r="C62" s="44">
        <f>IFERROR(VLOOKUP(B62,'Prod- 2'!$B$10:$E$81,4,0),0)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.75" hidden="1" thickBot="1" x14ac:dyDescent="0.3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.75" hidden="1" thickBot="1" x14ac:dyDescent="0.3">
      <c r="B64" s="45">
        <f>+EDATE(B59,1)</f>
        <v>45992</v>
      </c>
      <c r="C64" s="43">
        <f>IFERROR(VLOOKUP(B64,'Prod- 2'!$B$10:$E$81,4,0),0)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.75" hidden="1" thickBot="1" x14ac:dyDescent="0.3">
      <c r="B65" s="46">
        <f>+B64</f>
        <v>45992</v>
      </c>
      <c r="C65" s="44">
        <f>IFERROR(VLOOKUP(B65,'Prod- 2'!$B$10:$E$81,4,0),0)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.75" hidden="1" thickBot="1" x14ac:dyDescent="0.3">
      <c r="B66" s="41">
        <f t="shared" ref="B66:B67" si="22">+B65</f>
        <v>45992</v>
      </c>
      <c r="C66" s="39">
        <f>IFERROR(VLOOKUP(B66,'Prod- 2'!$B$10:$E$81,4,0),0)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.75" hidden="1" thickBot="1" x14ac:dyDescent="0.3">
      <c r="B67" s="46">
        <f t="shared" si="22"/>
        <v>45992</v>
      </c>
      <c r="C67" s="44">
        <f>IFERROR(VLOOKUP(B67,'Prod- 2'!$B$10:$E$81,4,0),0)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.75" hidden="1" thickBot="1" x14ac:dyDescent="0.3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idden="1" x14ac:dyDescent="0.25">
      <c r="B69" s="45">
        <f>+EDATE(B64,1)</f>
        <v>46023</v>
      </c>
      <c r="C69" s="43">
        <f>IFERROR(VLOOKUP(B69,'Prod- 2'!$B$10:$E$81,4,0),0)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 x14ac:dyDescent="0.25">
      <c r="B70" s="46">
        <f>+B69</f>
        <v>46023</v>
      </c>
      <c r="C70" s="44">
        <f>IFERROR(VLOOKUP(B70,'Prod- 2'!$B$10:$E$81,4,0),0)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 x14ac:dyDescent="0.25">
      <c r="B71" s="41">
        <f t="shared" ref="B71:B72" si="24">+B70</f>
        <v>46023</v>
      </c>
      <c r="C71" s="39">
        <f>IFERROR(VLOOKUP(B71,'Prod- 2'!$B$10:$E$81,4,0),0)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 x14ac:dyDescent="0.25">
      <c r="B72" s="46">
        <f t="shared" si="24"/>
        <v>46023</v>
      </c>
      <c r="C72" s="44">
        <f>IFERROR(VLOOKUP(B72,'Prod- 2'!$B$10:$E$81,4,0),0)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.75" hidden="1" thickBot="1" x14ac:dyDescent="0.3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 x14ac:dyDescent="0.25">
      <c r="B74" s="45">
        <f>+EDATE(B69,1)</f>
        <v>46054</v>
      </c>
      <c r="C74" s="43">
        <f>IFERROR(VLOOKUP(B74,'Prod- 2'!$B$10:$E$81,4,0),0)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 x14ac:dyDescent="0.25">
      <c r="B75" s="46">
        <f>+B74</f>
        <v>46054</v>
      </c>
      <c r="C75" s="44">
        <f>IFERROR(VLOOKUP(B75,'Prod- 2'!$B$10:$E$81,4,0),0)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 x14ac:dyDescent="0.25">
      <c r="B76" s="41">
        <f t="shared" ref="B76:B77" si="26">+B75</f>
        <v>46054</v>
      </c>
      <c r="C76" s="39">
        <f>IFERROR(VLOOKUP(B76,'Prod- 2'!$B$10:$E$81,4,0),0)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 x14ac:dyDescent="0.25">
      <c r="B77" s="46">
        <f t="shared" si="26"/>
        <v>46054</v>
      </c>
      <c r="C77" s="44">
        <f>IFERROR(VLOOKUP(B77,'Prod- 2'!$B$10:$E$81,4,0),0)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.75" hidden="1" thickBot="1" x14ac:dyDescent="0.3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 x14ac:dyDescent="0.25">
      <c r="B79" s="45">
        <f>+EDATE(B74,1)</f>
        <v>46082</v>
      </c>
      <c r="C79" s="43">
        <f>IFERROR(VLOOKUP(B79,'Prod- 2'!$B$10:$E$81,4,0),0)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 x14ac:dyDescent="0.25">
      <c r="B80" s="46">
        <f>+B79</f>
        <v>46082</v>
      </c>
      <c r="C80" s="44">
        <f>IFERROR(VLOOKUP(B80,'Prod- 2'!$B$10:$E$81,4,0),0)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 x14ac:dyDescent="0.25">
      <c r="B81" s="41">
        <f t="shared" ref="B81:B82" si="28">+B80</f>
        <v>46082</v>
      </c>
      <c r="C81" s="39">
        <f>IFERROR(VLOOKUP(B81,'Prod- 2'!$B$10:$E$81,4,0),0)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 x14ac:dyDescent="0.25">
      <c r="B82" s="46">
        <f t="shared" si="28"/>
        <v>46082</v>
      </c>
      <c r="C82" s="44">
        <f>IFERROR(VLOOKUP(B82,'Prod- 2'!$B$10:$E$81,4,0),0)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.75" hidden="1" thickBot="1" x14ac:dyDescent="0.3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 x14ac:dyDescent="0.25">
      <c r="B84" s="45">
        <f>+EDATE(B79,1)</f>
        <v>46113</v>
      </c>
      <c r="C84" s="43">
        <f>IFERROR(VLOOKUP(B84,'Prod- 2'!$B$10:$E$81,4,0),0)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 x14ac:dyDescent="0.25">
      <c r="B85" s="46">
        <f>+B84</f>
        <v>46113</v>
      </c>
      <c r="C85" s="44">
        <f>IFERROR(VLOOKUP(B85,'Prod- 2'!$B$10:$E$81,4,0),0)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 x14ac:dyDescent="0.25">
      <c r="B86" s="41">
        <f t="shared" ref="B86:B87" si="30">+B85</f>
        <v>46113</v>
      </c>
      <c r="C86" s="39">
        <f>IFERROR(VLOOKUP(B86,'Prod- 2'!$B$10:$E$81,4,0),0)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 x14ac:dyDescent="0.25">
      <c r="B87" s="46">
        <f t="shared" si="30"/>
        <v>46113</v>
      </c>
      <c r="C87" s="44">
        <f>IFERROR(VLOOKUP(B87,'Prod- 2'!$B$10:$E$81,4,0),0)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.75" hidden="1" thickBot="1" x14ac:dyDescent="0.3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 x14ac:dyDescent="0.25">
      <c r="B89" s="45">
        <f>+EDATE(B84,1)</f>
        <v>46143</v>
      </c>
      <c r="C89" s="43">
        <f>IFERROR(VLOOKUP(B89,'Prod- 2'!$B$10:$E$81,4,0),0)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 x14ac:dyDescent="0.25">
      <c r="B90" s="46">
        <f>+B89</f>
        <v>46143</v>
      </c>
      <c r="C90" s="44">
        <f>IFERROR(VLOOKUP(B90,'Prod- 2'!$B$10:$E$81,4,0),0)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 x14ac:dyDescent="0.25">
      <c r="B91" s="41">
        <f t="shared" ref="B91:B92" si="32">+B90</f>
        <v>46143</v>
      </c>
      <c r="C91" s="39">
        <f>IFERROR(VLOOKUP(B91,'Prod- 2'!$B$10:$E$81,4,0),0)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 x14ac:dyDescent="0.25">
      <c r="B92" s="46">
        <f t="shared" si="32"/>
        <v>46143</v>
      </c>
      <c r="C92" s="44">
        <f>IFERROR(VLOOKUP(B92,'Prod- 2'!$B$10:$E$81,4,0),0)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.75" hidden="1" thickBot="1" x14ac:dyDescent="0.3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 x14ac:dyDescent="0.25">
      <c r="B94" s="45">
        <f>+EDATE(B89,1)</f>
        <v>46174</v>
      </c>
      <c r="C94" s="43">
        <f>IFERROR(VLOOKUP(B94,'Prod- 2'!$B$10:$E$81,4,0),0)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 x14ac:dyDescent="0.25">
      <c r="B95" s="46">
        <f>+B94</f>
        <v>46174</v>
      </c>
      <c r="C95" s="44">
        <f>IFERROR(VLOOKUP(B95,'Prod- 2'!$B$10:$E$81,4,0),0)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 x14ac:dyDescent="0.25">
      <c r="B96" s="41">
        <f t="shared" ref="B96:B97" si="34">+B95</f>
        <v>46174</v>
      </c>
      <c r="C96" s="39">
        <f>IFERROR(VLOOKUP(B96,'Prod- 2'!$B$10:$E$81,4,0),0)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 x14ac:dyDescent="0.25">
      <c r="B97" s="46">
        <f t="shared" si="34"/>
        <v>46174</v>
      </c>
      <c r="C97" s="44">
        <f>IFERROR(VLOOKUP(B97,'Prod- 2'!$B$10:$E$81,4,0),0)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.75" hidden="1" thickBot="1" x14ac:dyDescent="0.3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 x14ac:dyDescent="0.25">
      <c r="B99" s="45">
        <f>+EDATE(B94,1)</f>
        <v>46204</v>
      </c>
      <c r="C99" s="43">
        <f>IFERROR(VLOOKUP(B99,'Prod- 2'!$B$10:$E$81,4,0),0)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 x14ac:dyDescent="0.25">
      <c r="B100" s="46">
        <f>+B99</f>
        <v>46204</v>
      </c>
      <c r="C100" s="44">
        <f>IFERROR(VLOOKUP(B100,'Prod- 2'!$B$10:$E$81,4,0),0)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 x14ac:dyDescent="0.25">
      <c r="B101" s="41">
        <f t="shared" ref="B101:B102" si="36">+B100</f>
        <v>46204</v>
      </c>
      <c r="C101" s="39">
        <f>IFERROR(VLOOKUP(B101,'Prod- 2'!$B$10:$E$81,4,0),0)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 x14ac:dyDescent="0.25">
      <c r="B102" s="46">
        <f t="shared" si="36"/>
        <v>46204</v>
      </c>
      <c r="C102" s="44">
        <f>IFERROR(VLOOKUP(B102,'Prod- 2'!$B$10:$E$81,4,0),0)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.75" hidden="1" thickBot="1" x14ac:dyDescent="0.3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 x14ac:dyDescent="0.25">
      <c r="B104" s="45">
        <f>+EDATE(B99,1)</f>
        <v>46235</v>
      </c>
      <c r="C104" s="43">
        <f>IFERROR(VLOOKUP(B104,'Prod- 2'!$B$10:$E$81,4,0),0)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 x14ac:dyDescent="0.25">
      <c r="B105" s="46">
        <f>+B104</f>
        <v>46235</v>
      </c>
      <c r="C105" s="44">
        <f>IFERROR(VLOOKUP(B105,'Prod- 2'!$B$10:$E$81,4,0),0)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 x14ac:dyDescent="0.25">
      <c r="B106" s="41">
        <f t="shared" ref="B106:B107" si="38">+B105</f>
        <v>46235</v>
      </c>
      <c r="C106" s="39">
        <f>IFERROR(VLOOKUP(B106,'Prod- 2'!$B$10:$E$81,4,0),0)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 x14ac:dyDescent="0.25">
      <c r="B107" s="46">
        <f t="shared" si="38"/>
        <v>46235</v>
      </c>
      <c r="C107" s="44">
        <f>IFERROR(VLOOKUP(B107,'Prod- 2'!$B$10:$E$81,4,0),0)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.75" hidden="1" thickBot="1" x14ac:dyDescent="0.3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 x14ac:dyDescent="0.25">
      <c r="B109" s="45">
        <f>+EDATE(B104,1)</f>
        <v>46266</v>
      </c>
      <c r="C109" s="43">
        <f>IFERROR(VLOOKUP(B109,'Prod- 2'!$B$10:$E$81,4,0),0)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 x14ac:dyDescent="0.25">
      <c r="B110" s="46">
        <f>+B109</f>
        <v>46266</v>
      </c>
      <c r="C110" s="44">
        <f>IFERROR(VLOOKUP(B110,'Prod- 2'!$B$10:$E$81,4,0),0)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 x14ac:dyDescent="0.25">
      <c r="B111" s="41">
        <f t="shared" ref="B111:B112" si="40">+B110</f>
        <v>46266</v>
      </c>
      <c r="C111" s="39">
        <f>IFERROR(VLOOKUP(B111,'Prod- 2'!$B$10:$E$81,4,0),0)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 x14ac:dyDescent="0.25">
      <c r="B112" s="46">
        <f t="shared" si="40"/>
        <v>46266</v>
      </c>
      <c r="C112" s="44">
        <f>IFERROR(VLOOKUP(B112,'Prod- 2'!$B$10:$E$81,4,0),0)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.75" hidden="1" thickBot="1" x14ac:dyDescent="0.3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 x14ac:dyDescent="0.25">
      <c r="B114" s="45">
        <f>+EDATE(B109,1)</f>
        <v>46296</v>
      </c>
      <c r="C114" s="43">
        <f>IFERROR(VLOOKUP(B114,'Prod- 2'!$B$10:$E$81,4,0),0)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 x14ac:dyDescent="0.25">
      <c r="B115" s="46">
        <f>+B114</f>
        <v>46296</v>
      </c>
      <c r="C115" s="44">
        <f>IFERROR(VLOOKUP(B115,'Prod- 2'!$B$10:$E$81,4,0),0)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 x14ac:dyDescent="0.25">
      <c r="B116" s="41">
        <f t="shared" ref="B116:B117" si="42">+B115</f>
        <v>46296</v>
      </c>
      <c r="C116" s="39">
        <f>IFERROR(VLOOKUP(B116,'Prod- 2'!$B$10:$E$81,4,0),0)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 x14ac:dyDescent="0.25">
      <c r="B117" s="46">
        <f t="shared" si="42"/>
        <v>46296</v>
      </c>
      <c r="C117" s="44">
        <f>IFERROR(VLOOKUP(B117,'Prod- 2'!$B$10:$E$81,4,0),0)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.75" hidden="1" thickBot="1" x14ac:dyDescent="0.3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 x14ac:dyDescent="0.25">
      <c r="B119" s="45">
        <f>+EDATE(B114,1)</f>
        <v>46327</v>
      </c>
      <c r="C119" s="43">
        <f>IFERROR(VLOOKUP(B119,'Prod- 2'!$B$10:$E$81,4,0),0)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 x14ac:dyDescent="0.25">
      <c r="B120" s="46">
        <f>+B119</f>
        <v>46327</v>
      </c>
      <c r="C120" s="44">
        <f>IFERROR(VLOOKUP(B120,'Prod- 2'!$B$10:$E$81,4,0),0)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 x14ac:dyDescent="0.25">
      <c r="B121" s="41">
        <f t="shared" ref="B121:B122" si="44">+B120</f>
        <v>46327</v>
      </c>
      <c r="C121" s="39">
        <f>IFERROR(VLOOKUP(B121,'Prod- 2'!$B$10:$E$81,4,0),0)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 x14ac:dyDescent="0.25">
      <c r="B122" s="46">
        <f t="shared" si="44"/>
        <v>46327</v>
      </c>
      <c r="C122" s="44">
        <f>IFERROR(VLOOKUP(B122,'Prod- 2'!$B$10:$E$81,4,0),0)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.75" hidden="1" thickBot="1" x14ac:dyDescent="0.3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 x14ac:dyDescent="0.25">
      <c r="B124" s="45">
        <f>+EDATE(B119,1)</f>
        <v>46357</v>
      </c>
      <c r="C124" s="43">
        <f>IFERROR(VLOOKUP(B124,'Prod- 2'!$B$10:$E$81,4,0),0)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 x14ac:dyDescent="0.25">
      <c r="B125" s="46">
        <f>+B124</f>
        <v>46357</v>
      </c>
      <c r="C125" s="44">
        <f>IFERROR(VLOOKUP(B125,'Prod- 2'!$B$10:$E$81,4,0),0)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 x14ac:dyDescent="0.25">
      <c r="B126" s="41">
        <f t="shared" ref="B126:B127" si="46">+B125</f>
        <v>46357</v>
      </c>
      <c r="C126" s="39">
        <f>IFERROR(VLOOKUP(B126,'Prod- 2'!$B$10:$E$81,4,0),0)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 x14ac:dyDescent="0.25">
      <c r="B127" s="46">
        <f t="shared" si="46"/>
        <v>46357</v>
      </c>
      <c r="C127" s="44">
        <f>IFERROR(VLOOKUP(B127,'Prod- 2'!$B$10:$E$81,4,0),0)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.75" hidden="1" thickBot="1" x14ac:dyDescent="0.3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x14ac:dyDescent="0.25">
      <c r="B129" s="45">
        <f>+EDATE(B124,1)</f>
        <v>46388</v>
      </c>
      <c r="C129" s="43">
        <f>IFERROR(VLOOKUP(B129,'Prod- 2'!$B$10:$E$81,4,0),0)</f>
        <v>13025481.259547498</v>
      </c>
      <c r="D129" s="34" t="s">
        <v>45</v>
      </c>
      <c r="E129" s="34">
        <f>+Basis!D253</f>
        <v>19</v>
      </c>
      <c r="F129" s="28">
        <f>+(Basis!E253/(EOMONTH($B129,0)-$B129+1)*$C129)</f>
        <v>12336.919497946385</v>
      </c>
      <c r="G129" s="28">
        <f>+(Basis!F253/(EOMONTH($B129,0)-$B129+1)*$C129)</f>
        <v>11635.834821243081</v>
      </c>
      <c r="H129" s="28">
        <f>+(Basis!G253/(EOMONTH($B129,0)-$B129+1)*$C129)</f>
        <v>11254.503800633909</v>
      </c>
      <c r="I129" s="28">
        <f>+(Basis!H253/(EOMONTH($B129,0)-$B129+1)*$C129)</f>
        <v>11255.271871768533</v>
      </c>
      <c r="J129" s="28">
        <f>+(Basis!I253/(EOMONTH($B129,0)-$B129+1)*$C129)</f>
        <v>12242.177211518223</v>
      </c>
      <c r="K129" s="28">
        <f>+(Basis!J253/(EOMONTH($B129,0)-$B129+1)*$C129)</f>
        <v>14513.093682325883</v>
      </c>
      <c r="L129" s="28">
        <f>+(Basis!K253/(EOMONTH($B129,0)-$B129+1)*$C129)</f>
        <v>16298.253282422416</v>
      </c>
      <c r="M129" s="28">
        <f>+(Basis!L253/(EOMONTH($B129,0)-$B129+1)*$C129)</f>
        <v>16630.034618773952</v>
      </c>
      <c r="N129" s="28">
        <f>+(Basis!M253/(EOMONTH($B129,0)-$B129+1)*$C129)</f>
        <v>17209.407974073809</v>
      </c>
      <c r="O129" s="28">
        <f>+(Basis!N253/(EOMONTH($B129,0)-$B129+1)*$C129)</f>
        <v>17717.56215539392</v>
      </c>
      <c r="P129" s="28">
        <f>+(Basis!O253/(EOMONTH($B129,0)-$B129+1)*$C129)</f>
        <v>18550.963915425418</v>
      </c>
      <c r="Q129" s="28">
        <f>+(Basis!P253/(EOMONTH($B129,0)-$B129+1)*$C129)</f>
        <v>19452.008525747875</v>
      </c>
      <c r="R129" s="28">
        <f>+(Basis!Q253/(EOMONTH($B129,0)-$B129+1)*$C129)</f>
        <v>19089.420932000718</v>
      </c>
      <c r="S129" s="28">
        <f>+(Basis!R253/(EOMONTH($B129,0)-$B129+1)*$C129)</f>
        <v>18437.244557882801</v>
      </c>
      <c r="T129" s="28">
        <f>+(Basis!S253/(EOMONTH($B129,0)-$B129+1)*$C129)</f>
        <v>18537.573588337866</v>
      </c>
      <c r="U129" s="28">
        <f>+(Basis!T253/(EOMONTH($B129,0)-$B129+1)*$C129)</f>
        <v>18987.13170001961</v>
      </c>
      <c r="V129" s="28">
        <f>+(Basis!U253/(EOMONTH($B129,0)-$B129+1)*$C129)</f>
        <v>19430.247197975503</v>
      </c>
      <c r="W129" s="28">
        <f>+(Basis!V253/(EOMONTH($B129,0)-$B129+1)*$C129)</f>
        <v>20272.371191512339</v>
      </c>
      <c r="X129" s="28">
        <f>+(Basis!W253/(EOMONTH($B129,0)-$B129+1)*$C129)</f>
        <v>23990.787413535701</v>
      </c>
      <c r="Y129" s="28">
        <f>+(Basis!X253/(EOMONTH($B129,0)-$B129+1)*$C129)</f>
        <v>25941.690515333325</v>
      </c>
      <c r="Z129" s="28">
        <f>+(Basis!Y253/(EOMONTH($B129,0)-$B129+1)*$C129)</f>
        <v>24047.509682299555</v>
      </c>
      <c r="AA129" s="28">
        <f>+(Basis!Z253/(EOMONTH($B129,0)-$B129+1)*$C129)</f>
        <v>21063.150879625959</v>
      </c>
      <c r="AB129" s="28">
        <f>+(Basis!AA253/(EOMONTH($B129,0)-$B129+1)*$C129)</f>
        <v>17231.656315382657</v>
      </c>
      <c r="AC129" s="28">
        <f>+(Basis!AB253/(EOMONTH($B129,0)-$B129+1)*$C129)</f>
        <v>14051.99949293347</v>
      </c>
      <c r="AD129" s="29">
        <f>+SUM(F129:AC129)*E129</f>
        <v>7983359.4816581449</v>
      </c>
    </row>
    <row r="130" spans="2:31" x14ac:dyDescent="0.25">
      <c r="B130" s="46">
        <f>+B129</f>
        <v>46388</v>
      </c>
      <c r="C130" s="44">
        <f>IFERROR(VLOOKUP(B130,'Prod- 2'!$B$10:$E$81,4,0),0)</f>
        <v>13025481.259547498</v>
      </c>
      <c r="D130" s="35" t="s">
        <v>46</v>
      </c>
      <c r="E130" s="35">
        <f>+Basis!D254</f>
        <v>5</v>
      </c>
      <c r="F130" s="28">
        <f>+(Basis!E254/(EOMONTH($B130,0)-$B130+1)*$C130)</f>
        <v>12882.399795506319</v>
      </c>
      <c r="G130" s="28">
        <f>+(Basis!F254/(EOMONTH($B130,0)-$B130+1)*$C130)</f>
        <v>12017.057383336381</v>
      </c>
      <c r="H130" s="28">
        <f>+(Basis!G254/(EOMONTH($B130,0)-$B130+1)*$C130)</f>
        <v>11632.115518099105</v>
      </c>
      <c r="I130" s="28">
        <f>+(Basis!H254/(EOMONTH($B130,0)-$B130+1)*$C130)</f>
        <v>11570.745990278143</v>
      </c>
      <c r="J130" s="28">
        <f>+(Basis!I254/(EOMONTH($B130,0)-$B130+1)*$C130)</f>
        <v>12093.75588318444</v>
      </c>
      <c r="K130" s="28">
        <f>+(Basis!J254/(EOMONTH($B130,0)-$B130+1)*$C130)</f>
        <v>13547.166733764167</v>
      </c>
      <c r="L130" s="28">
        <f>+(Basis!K254/(EOMONTH($B130,0)-$B130+1)*$C130)</f>
        <v>15316.759763911265</v>
      </c>
      <c r="M130" s="28">
        <f>+(Basis!L254/(EOMONTH($B130,0)-$B130+1)*$C130)</f>
        <v>16392.206469210872</v>
      </c>
      <c r="N130" s="28">
        <f>+(Basis!M254/(EOMONTH($B130,0)-$B130+1)*$C130)</f>
        <v>17458.013703447454</v>
      </c>
      <c r="O130" s="28">
        <f>+(Basis!N254/(EOMONTH($B130,0)-$B130+1)*$C130)</f>
        <v>18085.467590714492</v>
      </c>
      <c r="P130" s="28">
        <f>+(Basis!O254/(EOMONTH($B130,0)-$B130+1)*$C130)</f>
        <v>18896.903322242521</v>
      </c>
      <c r="Q130" s="28">
        <f>+(Basis!P254/(EOMONTH($B130,0)-$B130+1)*$C130)</f>
        <v>19667.645470410989</v>
      </c>
      <c r="R130" s="28">
        <f>+(Basis!Q254/(EOMONTH($B130,0)-$B130+1)*$C130)</f>
        <v>19489.222149600158</v>
      </c>
      <c r="S130" s="28">
        <f>+(Basis!R254/(EOMONTH($B130,0)-$B130+1)*$C130)</f>
        <v>18803.607774749784</v>
      </c>
      <c r="T130" s="28">
        <f>+(Basis!S254/(EOMONTH($B130,0)-$B130+1)*$C130)</f>
        <v>18493.274739233239</v>
      </c>
      <c r="U130" s="28">
        <f>+(Basis!T254/(EOMONTH($B130,0)-$B130+1)*$C130)</f>
        <v>18609.02645896274</v>
      </c>
      <c r="V130" s="28">
        <f>+(Basis!U254/(EOMONTH($B130,0)-$B130+1)*$C130)</f>
        <v>18896.854695587219</v>
      </c>
      <c r="W130" s="28">
        <f>+(Basis!V254/(EOMONTH($B130,0)-$B130+1)*$C130)</f>
        <v>19720.245338174751</v>
      </c>
      <c r="X130" s="28">
        <f>+(Basis!W254/(EOMONTH($B130,0)-$B130+1)*$C130)</f>
        <v>23618.3851647718</v>
      </c>
      <c r="Y130" s="28">
        <f>+(Basis!X254/(EOMONTH($B130,0)-$B130+1)*$C130)</f>
        <v>25717.197878045168</v>
      </c>
      <c r="Z130" s="28">
        <f>+(Basis!Y254/(EOMONTH($B130,0)-$B130+1)*$C130)</f>
        <v>23957.827383092314</v>
      </c>
      <c r="AA130" s="28">
        <f>+(Basis!Z254/(EOMONTH($B130,0)-$B130+1)*$C130)</f>
        <v>20965.42486495927</v>
      </c>
      <c r="AB130" s="28">
        <f>+(Basis!AA254/(EOMONTH($B130,0)-$B130+1)*$C130)</f>
        <v>17488.964136605468</v>
      </c>
      <c r="AC130" s="28">
        <f>+(Basis!AB254/(EOMONTH($B130,0)-$B130+1)*$C130)</f>
        <v>14856.546616224519</v>
      </c>
      <c r="AD130" s="30">
        <f>+SUM(F130:AC130)*E130</f>
        <v>2100884.0741205625</v>
      </c>
    </row>
    <row r="131" spans="2:31" x14ac:dyDescent="0.25">
      <c r="B131" s="41">
        <f t="shared" ref="B131:B132" si="48">+B130</f>
        <v>46388</v>
      </c>
      <c r="C131" s="39">
        <f>IFERROR(VLOOKUP(B131,'Prod- 2'!$B$10:$E$81,4,0),0)</f>
        <v>13025481.259547498</v>
      </c>
      <c r="D131" s="36" t="s">
        <v>47</v>
      </c>
      <c r="E131" s="36">
        <f>+Basis!D255</f>
        <v>5</v>
      </c>
      <c r="F131" s="28">
        <f>+(Basis!E255/(EOMONTH($B131,0)-$B131+1)*$C131)</f>
        <v>13984.120782592394</v>
      </c>
      <c r="G131" s="28">
        <f>+(Basis!F255/(EOMONTH($B131,0)-$B131+1)*$C131)</f>
        <v>13084.324448339608</v>
      </c>
      <c r="H131" s="28">
        <f>+(Basis!G255/(EOMONTH($B131,0)-$B131+1)*$C131)</f>
        <v>12539.48419522177</v>
      </c>
      <c r="I131" s="28">
        <f>+(Basis!H255/(EOMONTH($B131,0)-$B131+1)*$C131)</f>
        <v>12305.688114255519</v>
      </c>
      <c r="J131" s="28">
        <f>+(Basis!I255/(EOMONTH($B131,0)-$B131+1)*$C131)</f>
        <v>12243.124215280461</v>
      </c>
      <c r="K131" s="28">
        <f>+(Basis!J255/(EOMONTH($B131,0)-$B131+1)*$C131)</f>
        <v>13001.482255344332</v>
      </c>
      <c r="L131" s="28">
        <f>+(Basis!K255/(EOMONTH($B131,0)-$B131+1)*$C131)</f>
        <v>14467.73180417633</v>
      </c>
      <c r="M131" s="28">
        <f>+(Basis!L255/(EOMONTH($B131,0)-$B131+1)*$C131)</f>
        <v>16095.000803757877</v>
      </c>
      <c r="N131" s="28">
        <f>+(Basis!M255/(EOMONTH($B131,0)-$B131+1)*$C131)</f>
        <v>17270.859871554068</v>
      </c>
      <c r="O131" s="28">
        <f>+(Basis!N255/(EOMONTH($B131,0)-$B131+1)*$C131)</f>
        <v>17903.080386992209</v>
      </c>
      <c r="P131" s="28">
        <f>+(Basis!O255/(EOMONTH($B131,0)-$B131+1)*$C131)</f>
        <v>18451.931143249079</v>
      </c>
      <c r="Q131" s="28">
        <f>+(Basis!P255/(EOMONTH($B131,0)-$B131+1)*$C131)</f>
        <v>19214.629927882517</v>
      </c>
      <c r="R131" s="28">
        <f>+(Basis!Q255/(EOMONTH($B131,0)-$B131+1)*$C131)</f>
        <v>19219.512640444864</v>
      </c>
      <c r="S131" s="28">
        <f>+(Basis!R255/(EOMONTH($B131,0)-$B131+1)*$C131)</f>
        <v>18604.1943454805</v>
      </c>
      <c r="T131" s="28">
        <f>+(Basis!S255/(EOMONTH($B131,0)-$B131+1)*$C131)</f>
        <v>18128.192278480536</v>
      </c>
      <c r="U131" s="28">
        <f>+(Basis!T255/(EOMONTH($B131,0)-$B131+1)*$C131)</f>
        <v>18185.07076419015</v>
      </c>
      <c r="V131" s="28">
        <f>+(Basis!U255/(EOMONTH($B131,0)-$B131+1)*$C131)</f>
        <v>18533.980186739518</v>
      </c>
      <c r="W131" s="28">
        <f>+(Basis!V255/(EOMONTH($B131,0)-$B131+1)*$C131)</f>
        <v>19453.652414529246</v>
      </c>
      <c r="X131" s="28">
        <f>+(Basis!W255/(EOMONTH($B131,0)-$B131+1)*$C131)</f>
        <v>23604.125813570292</v>
      </c>
      <c r="Y131" s="28">
        <f>+(Basis!X255/(EOMONTH($B131,0)-$B131+1)*$C131)</f>
        <v>26132.773045862243</v>
      </c>
      <c r="Z131" s="28">
        <f>+(Basis!Y255/(EOMONTH($B131,0)-$B131+1)*$C131)</f>
        <v>24340.377030215168</v>
      </c>
      <c r="AA131" s="28">
        <f>+(Basis!Z255/(EOMONTH($B131,0)-$B131+1)*$C131)</f>
        <v>21090.771949913076</v>
      </c>
      <c r="AB131" s="28">
        <f>+(Basis!AA255/(EOMONTH($B131,0)-$B131+1)*$C131)</f>
        <v>17585.699319843319</v>
      </c>
      <c r="AC131" s="28">
        <f>+(Basis!AB255/(EOMONTH($B131,0)-$B131+1)*$C131)</f>
        <v>14737.007086197715</v>
      </c>
      <c r="AD131" s="30">
        <f>+SUM(F131:AC131)*E131</f>
        <v>2100884.0741205639</v>
      </c>
    </row>
    <row r="132" spans="2:31" x14ac:dyDescent="0.25">
      <c r="B132" s="46">
        <f t="shared" si="48"/>
        <v>46388</v>
      </c>
      <c r="C132" s="44">
        <f>IFERROR(VLOOKUP(B132,'Prod- 2'!$B$10:$E$81,4,0),0)</f>
        <v>13025481.259547498</v>
      </c>
      <c r="D132" s="37" t="s">
        <v>48</v>
      </c>
      <c r="E132" s="37">
        <f>+Basis!D256</f>
        <v>2</v>
      </c>
      <c r="F132" s="28">
        <f>+(Basis!E256/(EOMONTH($B132,0)-$B132+1)*$C132)</f>
        <v>14149.468365070998</v>
      </c>
      <c r="G132" s="28">
        <f>+(Basis!F256/(EOMONTH($B132,0)-$B132+1)*$C132)</f>
        <v>13128.715566504627</v>
      </c>
      <c r="H132" s="28">
        <f>+(Basis!G256/(EOMONTH($B132,0)-$B132+1)*$C132)</f>
        <v>12547.213404734688</v>
      </c>
      <c r="I132" s="28">
        <f>+(Basis!H256/(EOMONTH($B132,0)-$B132+1)*$C132)</f>
        <v>12283.877320519616</v>
      </c>
      <c r="J132" s="28">
        <f>+(Basis!I256/(EOMONTH($B132,0)-$B132+1)*$C132)</f>
        <v>12683.616628998305</v>
      </c>
      <c r="K132" s="28">
        <f>+(Basis!J256/(EOMONTH($B132,0)-$B132+1)*$C132)</f>
        <v>13917.803499610212</v>
      </c>
      <c r="L132" s="28">
        <f>+(Basis!K256/(EOMONTH($B132,0)-$B132+1)*$C132)</f>
        <v>14943.013120760952</v>
      </c>
      <c r="M132" s="28">
        <f>+(Basis!L256/(EOMONTH($B132,0)-$B132+1)*$C132)</f>
        <v>15704.29208216303</v>
      </c>
      <c r="N132" s="28">
        <f>+(Basis!M256/(EOMONTH($B132,0)-$B132+1)*$C132)</f>
        <v>16621.310698044999</v>
      </c>
      <c r="O132" s="28">
        <f>+(Basis!N256/(EOMONTH($B132,0)-$B132+1)*$C132)</f>
        <v>17365.908803844606</v>
      </c>
      <c r="P132" s="28">
        <f>+(Basis!O256/(EOMONTH($B132,0)-$B132+1)*$C132)</f>
        <v>18182.50669432856</v>
      </c>
      <c r="Q132" s="28">
        <f>+(Basis!P256/(EOMONTH($B132,0)-$B132+1)*$C132)</f>
        <v>19024.941059537177</v>
      </c>
      <c r="R132" s="28">
        <f>+(Basis!Q256/(EOMONTH($B132,0)-$B132+1)*$C132)</f>
        <v>19229.471589977551</v>
      </c>
      <c r="S132" s="28">
        <f>+(Basis!R256/(EOMONTH($B132,0)-$B132+1)*$C132)</f>
        <v>18577.818595661189</v>
      </c>
      <c r="T132" s="28">
        <f>+(Basis!S256/(EOMONTH($B132,0)-$B132+1)*$C132)</f>
        <v>18170.726834429028</v>
      </c>
      <c r="U132" s="28">
        <f>+(Basis!T256/(EOMONTH($B132,0)-$B132+1)*$C132)</f>
        <v>18300.800751619692</v>
      </c>
      <c r="V132" s="28">
        <f>+(Basis!U256/(EOMONTH($B132,0)-$B132+1)*$C132)</f>
        <v>18670.771124950621</v>
      </c>
      <c r="W132" s="28">
        <f>+(Basis!V256/(EOMONTH($B132,0)-$B132+1)*$C132)</f>
        <v>19820.661022943928</v>
      </c>
      <c r="X132" s="28">
        <f>+(Basis!W256/(EOMONTH($B132,0)-$B132+1)*$C132)</f>
        <v>23907.952035591054</v>
      </c>
      <c r="Y132" s="28">
        <f>+(Basis!X256/(EOMONTH($B132,0)-$B132+1)*$C132)</f>
        <v>26045.390457487392</v>
      </c>
      <c r="Z132" s="28">
        <f>+(Basis!Y256/(EOMONTH($B132,0)-$B132+1)*$C132)</f>
        <v>24037.769526895543</v>
      </c>
      <c r="AA132" s="28">
        <f>+(Basis!Z256/(EOMONTH($B132,0)-$B132+1)*$C132)</f>
        <v>20731.339460830088</v>
      </c>
      <c r="AB132" s="28">
        <f>+(Basis!AA256/(EOMONTH($B132,0)-$B132+1)*$C132)</f>
        <v>17382.271333247216</v>
      </c>
      <c r="AC132" s="28">
        <f>+(Basis!AB256/(EOMONTH($B132,0)-$B132+1)*$C132)</f>
        <v>14749.174846361704</v>
      </c>
      <c r="AD132" s="31">
        <f>+SUM(F132:AC132)*E132</f>
        <v>840353.62964822538</v>
      </c>
    </row>
    <row r="133" spans="2:31" ht="15.75" thickBot="1" x14ac:dyDescent="0.3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397033.01008161687</v>
      </c>
      <c r="G133" s="32">
        <f t="shared" si="49"/>
        <v>372845.20189500775</v>
      </c>
      <c r="H133" s="32">
        <f t="shared" si="49"/>
        <v>359787.99758811801</v>
      </c>
      <c r="I133" s="32">
        <f t="shared" si="49"/>
        <v>357800.09072730964</v>
      </c>
      <c r="J133" s="32">
        <f t="shared" si="49"/>
        <v>379653.00076916738</v>
      </c>
      <c r="K133" s="32">
        <f t="shared" si="49"/>
        <v>436327.6319089547</v>
      </c>
      <c r="L133" s="32">
        <f t="shared" si="49"/>
        <v>488475.29644798581</v>
      </c>
      <c r="M133" s="32">
        <f t="shared" si="49"/>
        <v>509815.27828587487</v>
      </c>
      <c r="N133" s="32">
        <f t="shared" si="49"/>
        <v>533865.74077849998</v>
      </c>
      <c r="O133" s="32">
        <f t="shared" si="49"/>
        <v>551308.23844870715</v>
      </c>
      <c r="P133" s="32">
        <f t="shared" si="49"/>
        <v>575577.50010919804</v>
      </c>
      <c r="Q133" s="32">
        <f t="shared" si="49"/>
        <v>602049.42109975161</v>
      </c>
      <c r="R133" s="32">
        <f t="shared" si="49"/>
        <v>594701.61483819387</v>
      </c>
      <c r="S133" s="32">
        <f t="shared" si="49"/>
        <v>574502.29439224699</v>
      </c>
      <c r="T133" s="32">
        <f t="shared" si="49"/>
        <v>571662.68693584634</v>
      </c>
      <c r="U133" s="32">
        <f t="shared" si="49"/>
        <v>581327.58991937642</v>
      </c>
      <c r="V133" s="32">
        <f t="shared" si="49"/>
        <v>593670.41342306952</v>
      </c>
      <c r="W133" s="32">
        <f t="shared" si="49"/>
        <v>620685.86344814231</v>
      </c>
      <c r="X133" s="32">
        <f t="shared" si="49"/>
        <v>739753.41982007085</v>
      </c>
      <c r="Y133" s="32">
        <f t="shared" si="49"/>
        <v>804232.75532584486</v>
      </c>
      <c r="Z133" s="32">
        <f t="shared" si="49"/>
        <v>746469.24508401996</v>
      </c>
      <c r="AA133" s="32">
        <f t="shared" si="49"/>
        <v>651943.52970891516</v>
      </c>
      <c r="AB133" s="32">
        <f t="shared" si="49"/>
        <v>537539.32994100882</v>
      </c>
      <c r="AC133" s="32">
        <f t="shared" si="49"/>
        <v>444454.10857057059</v>
      </c>
      <c r="AD133" s="33">
        <f>+SUM(AD129:AD132)</f>
        <v>13025481.259547498</v>
      </c>
      <c r="AE133" s="2">
        <f>+AD133-C129</f>
        <v>0</v>
      </c>
    </row>
    <row r="134" spans="2:31" x14ac:dyDescent="0.25">
      <c r="B134" s="45">
        <f>+EDATE(B129,1)</f>
        <v>46419</v>
      </c>
      <c r="C134" s="43">
        <f>IFERROR(VLOOKUP(B134,'Prod- 2'!$B$10:$E$81,4,0),0)</f>
        <v>11919242.811206641</v>
      </c>
      <c r="D134" s="34" t="s">
        <v>45</v>
      </c>
      <c r="E134" s="34">
        <f>+Basis!D258</f>
        <v>20</v>
      </c>
      <c r="F134" s="28">
        <f>+(Basis!E258/(EOMONTH($B134,0)-$B134+1)*$C134)</f>
        <v>12498.712604043561</v>
      </c>
      <c r="G134" s="28">
        <f>+(Basis!F258/(EOMONTH($B134,0)-$B134+1)*$C134)</f>
        <v>11788.433519652031</v>
      </c>
      <c r="H134" s="28">
        <f>+(Basis!G258/(EOMONTH($B134,0)-$B134+1)*$C134)</f>
        <v>11402.101515589427</v>
      </c>
      <c r="I134" s="28">
        <f>+(Basis!H258/(EOMONTH($B134,0)-$B134+1)*$C134)</f>
        <v>11402.879659628765</v>
      </c>
      <c r="J134" s="28">
        <f>+(Basis!I258/(EOMONTH($B134,0)-$B134+1)*$C134)</f>
        <v>12402.727815481663</v>
      </c>
      <c r="K134" s="28">
        <f>+(Basis!J258/(EOMONTH($B134,0)-$B134+1)*$C134)</f>
        <v>14703.426326251596</v>
      </c>
      <c r="L134" s="28">
        <f>+(Basis!K258/(EOMONTH($B134,0)-$B134+1)*$C134)</f>
        <v>16511.997485175838</v>
      </c>
      <c r="M134" s="28">
        <f>+(Basis!L258/(EOMONTH($B134,0)-$B134+1)*$C134)</f>
        <v>16848.129983335821</v>
      </c>
      <c r="N134" s="28">
        <f>+(Basis!M258/(EOMONTH($B134,0)-$B134+1)*$C134)</f>
        <v>17435.10155752326</v>
      </c>
      <c r="O134" s="28">
        <f>+(Basis!N258/(EOMONTH($B134,0)-$B134+1)*$C134)</f>
        <v>17949.919950552441</v>
      </c>
      <c r="P134" s="28">
        <f>+(Basis!O258/(EOMONTH($B134,0)-$B134+1)*$C134)</f>
        <v>18794.25139683218</v>
      </c>
      <c r="Q134" s="28">
        <f>+(Basis!P258/(EOMONTH($B134,0)-$B134+1)*$C134)</f>
        <v>19707.112798717593</v>
      </c>
      <c r="R134" s="28">
        <f>+(Basis!Q258/(EOMONTH($B134,0)-$B134+1)*$C134)</f>
        <v>19339.770033062694</v>
      </c>
      <c r="S134" s="28">
        <f>+(Basis!R258/(EOMONTH($B134,0)-$B134+1)*$C134)</f>
        <v>18679.040661471685</v>
      </c>
      <c r="T134" s="28">
        <f>+(Basis!S258/(EOMONTH($B134,0)-$B134+1)*$C134)</f>
        <v>18780.68546167557</v>
      </c>
      <c r="U134" s="28">
        <f>+(Basis!T258/(EOMONTH($B134,0)-$B134+1)*$C134)</f>
        <v>19236.139324178443</v>
      </c>
      <c r="V134" s="28">
        <f>+(Basis!U258/(EOMONTH($B134,0)-$B134+1)*$C134)</f>
        <v>19685.066080997291</v>
      </c>
      <c r="W134" s="28">
        <f>+(Basis!V258/(EOMONTH($B134,0)-$B134+1)*$C134)</f>
        <v>20538.234148920445</v>
      </c>
      <c r="X134" s="28">
        <f>+(Basis!W258/(EOMONTH($B134,0)-$B134+1)*$C134)</f>
        <v>24305.415713898619</v>
      </c>
      <c r="Y134" s="28">
        <f>+(Basis!X258/(EOMONTH($B134,0)-$B134+1)*$C134)</f>
        <v>26281.904025406577</v>
      </c>
      <c r="Z134" s="28">
        <f>+(Basis!Y258/(EOMONTH($B134,0)-$B134+1)*$C134)</f>
        <v>24362.88186950146</v>
      </c>
      <c r="AA134" s="28">
        <f>+(Basis!Z258/(EOMONTH($B134,0)-$B134+1)*$C134)</f>
        <v>21339.384554132423</v>
      </c>
      <c r="AB134" s="28">
        <f>+(Basis!AA258/(EOMONTH($B134,0)-$B134+1)*$C134)</f>
        <v>17457.641675741772</v>
      </c>
      <c r="AC134" s="28">
        <f>+(Basis!AB258/(EOMONTH($B134,0)-$B134+1)*$C134)</f>
        <v>14236.28509560893</v>
      </c>
      <c r="AD134" s="29">
        <f>+SUM(F134:AC134)*E134</f>
        <v>8513744.8651476018</v>
      </c>
    </row>
    <row r="135" spans="2:31" x14ac:dyDescent="0.25">
      <c r="B135" s="46">
        <f>+B134</f>
        <v>46419</v>
      </c>
      <c r="C135" s="44">
        <f>IFERROR(VLOOKUP(B135,'Prod- 2'!$B$10:$E$81,4,0),0)</f>
        <v>11919242.811206641</v>
      </c>
      <c r="D135" s="35" t="s">
        <v>46</v>
      </c>
      <c r="E135" s="35">
        <f>+Basis!D259</f>
        <v>4</v>
      </c>
      <c r="F135" s="28">
        <f>+(Basis!E259/(EOMONTH($B135,0)-$B135+1)*$C135)</f>
        <v>13051.346628404724</v>
      </c>
      <c r="G135" s="28">
        <f>+(Basis!F259/(EOMONTH($B135,0)-$B135+1)*$C135)</f>
        <v>12174.655642814501</v>
      </c>
      <c r="H135" s="28">
        <f>+(Basis!G259/(EOMONTH($B135,0)-$B135+1)*$C135)</f>
        <v>11784.665439533523</v>
      </c>
      <c r="I135" s="28">
        <f>+(Basis!H259/(EOMONTH($B135,0)-$B135+1)*$C135)</f>
        <v>11722.491078177938</v>
      </c>
      <c r="J135" s="28">
        <f>+(Basis!I259/(EOMONTH($B135,0)-$B135+1)*$C135)</f>
        <v>12252.360008715706</v>
      </c>
      <c r="K135" s="28">
        <f>+(Basis!J259/(EOMONTH($B135,0)-$B135+1)*$C135)</f>
        <v>13724.831683676251</v>
      </c>
      <c r="L135" s="28">
        <f>+(Basis!K259/(EOMONTH($B135,0)-$B135+1)*$C135)</f>
        <v>15517.632124143494</v>
      </c>
      <c r="M135" s="28">
        <f>+(Basis!L259/(EOMONTH($B135,0)-$B135+1)*$C135)</f>
        <v>16607.182825414002</v>
      </c>
      <c r="N135" s="28">
        <f>+(Basis!M259/(EOMONTH($B135,0)-$B135+1)*$C135)</f>
        <v>17686.96763832869</v>
      </c>
      <c r="O135" s="28">
        <f>+(Basis!N259/(EOMONTH($B135,0)-$B135+1)*$C135)</f>
        <v>18322.65029886207</v>
      </c>
      <c r="P135" s="28">
        <f>+(Basis!O259/(EOMONTH($B135,0)-$B135+1)*$C135)</f>
        <v>19144.727642133126</v>
      </c>
      <c r="Q135" s="28">
        <f>+(Basis!P259/(EOMONTH($B135,0)-$B135+1)*$C135)</f>
        <v>19925.577724147875</v>
      </c>
      <c r="R135" s="28">
        <f>+(Basis!Q259/(EOMONTH($B135,0)-$B135+1)*$C135)</f>
        <v>19744.814462375372</v>
      </c>
      <c r="S135" s="28">
        <f>+(Basis!R259/(EOMONTH($B135,0)-$B135+1)*$C135)</f>
        <v>19050.208565831887</v>
      </c>
      <c r="T135" s="28">
        <f>+(Basis!S259/(EOMONTH($B135,0)-$B135+1)*$C135)</f>
        <v>18735.805653248452</v>
      </c>
      <c r="U135" s="28">
        <f>+(Basis!T259/(EOMONTH($B135,0)-$B135+1)*$C135)</f>
        <v>18853.075404304513</v>
      </c>
      <c r="V135" s="28">
        <f>+(Basis!U259/(EOMONTH($B135,0)-$B135+1)*$C135)</f>
        <v>19144.678377761284</v>
      </c>
      <c r="W135" s="28">
        <f>+(Basis!V259/(EOMONTH($B135,0)-$B135+1)*$C135)</f>
        <v>19978.867415330464</v>
      </c>
      <c r="X135" s="28">
        <f>+(Basis!W259/(EOMONTH($B135,0)-$B135+1)*$C135)</f>
        <v>23928.129578476051</v>
      </c>
      <c r="Y135" s="28">
        <f>+(Basis!X259/(EOMONTH($B135,0)-$B135+1)*$C135)</f>
        <v>26054.467268957327</v>
      </c>
      <c r="Z135" s="28">
        <f>+(Basis!Y259/(EOMONTH($B135,0)-$B135+1)*$C135)</f>
        <v>24272.023427598866</v>
      </c>
      <c r="AA135" s="28">
        <f>+(Basis!Z259/(EOMONTH($B135,0)-$B135+1)*$C135)</f>
        <v>21240.376907088867</v>
      </c>
      <c r="AB135" s="28">
        <f>+(Basis!AA259/(EOMONTH($B135,0)-$B135+1)*$C135)</f>
        <v>17718.323972385755</v>
      </c>
      <c r="AC135" s="28">
        <f>+(Basis!AB259/(EOMONTH($B135,0)-$B135+1)*$C135)</f>
        <v>15051.383489669028</v>
      </c>
      <c r="AD135" s="30">
        <f>+SUM(F135:AC135)*E135</f>
        <v>1702748.9730295192</v>
      </c>
    </row>
    <row r="136" spans="2:31" x14ac:dyDescent="0.25">
      <c r="B136" s="41">
        <f t="shared" ref="B136:B137" si="50">+B135</f>
        <v>46419</v>
      </c>
      <c r="C136" s="39">
        <f>IFERROR(VLOOKUP(B136,'Prod- 2'!$B$10:$E$81,4,0),0)</f>
        <v>11919242.811206641</v>
      </c>
      <c r="D136" s="36" t="s">
        <v>47</v>
      </c>
      <c r="E136" s="36">
        <f>+Basis!D260</f>
        <v>4</v>
      </c>
      <c r="F136" s="28">
        <f>+(Basis!E260/(EOMONTH($B136,0)-$B136+1)*$C136)</f>
        <v>14167.516186755511</v>
      </c>
      <c r="G136" s="28">
        <f>+(Basis!F260/(EOMONTH($B136,0)-$B136+1)*$C136)</f>
        <v>13255.9194315145</v>
      </c>
      <c r="H136" s="28">
        <f>+(Basis!G260/(EOMONTH($B136,0)-$B136+1)*$C136)</f>
        <v>12703.93384548812</v>
      </c>
      <c r="I136" s="28">
        <f>+(Basis!H260/(EOMONTH($B136,0)-$B136+1)*$C136)</f>
        <v>12467.071634914784</v>
      </c>
      <c r="J136" s="28">
        <f>+(Basis!I260/(EOMONTH($B136,0)-$B136+1)*$C136)</f>
        <v>12403.687238768904</v>
      </c>
      <c r="K136" s="28">
        <f>+(Basis!J260/(EOMONTH($B136,0)-$B136+1)*$C136)</f>
        <v>13171.990800715781</v>
      </c>
      <c r="L136" s="28">
        <f>+(Basis!K260/(EOMONTH($B136,0)-$B136+1)*$C136)</f>
        <v>14657.469547635568</v>
      </c>
      <c r="M136" s="28">
        <f>+(Basis!L260/(EOMONTH($B136,0)-$B136+1)*$C136)</f>
        <v>16306.07944240102</v>
      </c>
      <c r="N136" s="28">
        <f>+(Basis!M260/(EOMONTH($B136,0)-$B136+1)*$C136)</f>
        <v>17497.359368778878</v>
      </c>
      <c r="O136" s="28">
        <f>+(Basis!N260/(EOMONTH($B136,0)-$B136+1)*$C136)</f>
        <v>18137.871169650803</v>
      </c>
      <c r="P136" s="28">
        <f>+(Basis!O260/(EOMONTH($B136,0)-$B136+1)*$C136)</f>
        <v>18693.919854746666</v>
      </c>
      <c r="Q136" s="28">
        <f>+(Basis!P260/(EOMONTH($B136,0)-$B136+1)*$C136)</f>
        <v>19466.621088160202</v>
      </c>
      <c r="R136" s="28">
        <f>+(Basis!Q260/(EOMONTH($B136,0)-$B136+1)*$C136)</f>
        <v>19471.567835284157</v>
      </c>
      <c r="S136" s="28">
        <f>+(Basis!R260/(EOMONTH($B136,0)-$B136+1)*$C136)</f>
        <v>18848.179919844661</v>
      </c>
      <c r="T136" s="28">
        <f>+(Basis!S260/(EOMONTH($B136,0)-$B136+1)*$C136)</f>
        <v>18365.935301538313</v>
      </c>
      <c r="U136" s="28">
        <f>+(Basis!T260/(EOMONTH($B136,0)-$B136+1)*$C136)</f>
        <v>18423.559722801339</v>
      </c>
      <c r="V136" s="28">
        <f>+(Basis!U260/(EOMONTH($B136,0)-$B136+1)*$C136)</f>
        <v>18777.044934244379</v>
      </c>
      <c r="W136" s="28">
        <f>+(Basis!V260/(EOMONTH($B136,0)-$B136+1)*$C136)</f>
        <v>19708.77824635505</v>
      </c>
      <c r="X136" s="28">
        <f>+(Basis!W260/(EOMONTH($B136,0)-$B136+1)*$C136)</f>
        <v>23913.683222348216</v>
      </c>
      <c r="Y136" s="28">
        <f>+(Basis!X260/(EOMONTH($B136,0)-$B136+1)*$C136)</f>
        <v>26475.492516693394</v>
      </c>
      <c r="Z136" s="28">
        <f>+(Basis!Y260/(EOMONTH($B136,0)-$B136+1)*$C136)</f>
        <v>24659.590039909399</v>
      </c>
      <c r="AA136" s="28">
        <f>+(Basis!Z260/(EOMONTH($B136,0)-$B136+1)*$C136)</f>
        <v>21367.367862233954</v>
      </c>
      <c r="AB136" s="28">
        <f>+(Basis!AA260/(EOMONTH($B136,0)-$B136+1)*$C136)</f>
        <v>17816.327793695491</v>
      </c>
      <c r="AC136" s="28">
        <f>+(Basis!AB260/(EOMONTH($B136,0)-$B136+1)*$C136)</f>
        <v>14930.276252900874</v>
      </c>
      <c r="AD136" s="30">
        <f>+SUM(F136:AC136)*E136</f>
        <v>1702748.9730295201</v>
      </c>
    </row>
    <row r="137" spans="2:31" x14ac:dyDescent="0.25">
      <c r="B137" s="46">
        <f t="shared" si="50"/>
        <v>46419</v>
      </c>
      <c r="C137" s="44">
        <f>IFERROR(VLOOKUP(B137,'Prod- 2'!$B$10:$E$81,4,0),0)</f>
        <v>11919242.811206641</v>
      </c>
      <c r="D137" s="37" t="s">
        <v>48</v>
      </c>
      <c r="E137" s="37">
        <f>+Basis!D261</f>
        <v>0</v>
      </c>
      <c r="F137" s="28">
        <f>+(Basis!E261/(EOMONTH($B137,0)-$B137+1)*$C137)</f>
        <v>14335.032227815636</v>
      </c>
      <c r="G137" s="28">
        <f>+(Basis!F261/(EOMONTH($B137,0)-$B137+1)*$C137)</f>
        <v>13300.892719068906</v>
      </c>
      <c r="H137" s="28">
        <f>+(Basis!G261/(EOMONTH($B137,0)-$B137+1)*$C137)</f>
        <v>12711.764420079653</v>
      </c>
      <c r="I137" s="28">
        <f>+(Basis!H261/(EOMONTH($B137,0)-$B137+1)*$C137)</f>
        <v>12444.974802507269</v>
      </c>
      <c r="J137" s="28">
        <f>+(Basis!I261/(EOMONTH($B137,0)-$B137+1)*$C137)</f>
        <v>12849.956510789139</v>
      </c>
      <c r="K137" s="28">
        <f>+(Basis!J261/(EOMONTH($B137,0)-$B137+1)*$C137)</f>
        <v>14100.329182672904</v>
      </c>
      <c r="L137" s="28">
        <f>+(Basis!K261/(EOMONTH($B137,0)-$B137+1)*$C137)</f>
        <v>15138.983963211636</v>
      </c>
      <c r="M137" s="28">
        <f>+(Basis!L261/(EOMONTH($B137,0)-$B137+1)*$C137)</f>
        <v>15910.246753055826</v>
      </c>
      <c r="N137" s="28">
        <f>+(Basis!M261/(EOMONTH($B137,0)-$B137+1)*$C137)</f>
        <v>16839.291652341621</v>
      </c>
      <c r="O137" s="28">
        <f>+(Basis!N261/(EOMONTH($B137,0)-$B137+1)*$C137)</f>
        <v>17593.654824724621</v>
      </c>
      <c r="P137" s="28">
        <f>+(Basis!O261/(EOMONTH($B137,0)-$B137+1)*$C137)</f>
        <v>18420.962026325971</v>
      </c>
      <c r="Q137" s="28">
        <f>+(Basis!P261/(EOMONTH($B137,0)-$B137+1)*$C137)</f>
        <v>19274.444536304669</v>
      </c>
      <c r="R137" s="28">
        <f>+(Basis!Q261/(EOMONTH($B137,0)-$B137+1)*$C137)</f>
        <v>19481.657391924935</v>
      </c>
      <c r="S137" s="28">
        <f>+(Basis!R261/(EOMONTH($B137,0)-$B137+1)*$C137)</f>
        <v>18821.458264024292</v>
      </c>
      <c r="T137" s="28">
        <f>+(Basis!S261/(EOMONTH($B137,0)-$B137+1)*$C137)</f>
        <v>18409.027678904422</v>
      </c>
      <c r="U137" s="28">
        <f>+(Basis!T261/(EOMONTH($B137,0)-$B137+1)*$C137)</f>
        <v>18540.807456548177</v>
      </c>
      <c r="V137" s="28">
        <f>+(Basis!U261/(EOMONTH($B137,0)-$B137+1)*$C137)</f>
        <v>18915.629823593998</v>
      </c>
      <c r="W137" s="28">
        <f>+(Basis!V261/(EOMONTH($B137,0)-$B137+1)*$C137)</f>
        <v>20080.600006280507</v>
      </c>
      <c r="X137" s="28">
        <f>+(Basis!W261/(EOMONTH($B137,0)-$B137+1)*$C137)</f>
        <v>24221.493987526825</v>
      </c>
      <c r="Y137" s="28">
        <f>+(Basis!X261/(EOMONTH($B137,0)-$B137+1)*$C137)</f>
        <v>26386.963945288146</v>
      </c>
      <c r="Z137" s="28">
        <f>+(Basis!Y261/(EOMONTH($B137,0)-$B137+1)*$C137)</f>
        <v>24353.013976375169</v>
      </c>
      <c r="AA137" s="28">
        <f>+(Basis!Z261/(EOMONTH($B137,0)-$B137+1)*$C137)</f>
        <v>21003.221579010486</v>
      </c>
      <c r="AB137" s="28">
        <f>+(Basis!AA261/(EOMONTH($B137,0)-$B137+1)*$C137)</f>
        <v>17610.23194128216</v>
      </c>
      <c r="AC137" s="28">
        <f>+(Basis!AB261/(EOMONTH($B137,0)-$B137+1)*$C137)</f>
        <v>14942.60358772299</v>
      </c>
      <c r="AD137" s="31">
        <f>+SUM(F137:AC137)*E137</f>
        <v>0</v>
      </c>
    </row>
    <row r="138" spans="2:31" ht="15.75" thickBot="1" x14ac:dyDescent="0.3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358849.70334151218</v>
      </c>
      <c r="G138" s="32">
        <f t="shared" si="51"/>
        <v>337490.97069035663</v>
      </c>
      <c r="H138" s="32">
        <f t="shared" si="51"/>
        <v>325996.42745187512</v>
      </c>
      <c r="I138" s="32">
        <f t="shared" si="51"/>
        <v>324815.84404494619</v>
      </c>
      <c r="J138" s="32">
        <f t="shared" si="51"/>
        <v>346678.74529957172</v>
      </c>
      <c r="K138" s="32">
        <f t="shared" si="51"/>
        <v>401655.81646260002</v>
      </c>
      <c r="L138" s="32">
        <f t="shared" si="51"/>
        <v>450940.35639063304</v>
      </c>
      <c r="M138" s="32">
        <f t="shared" si="51"/>
        <v>468615.6487379765</v>
      </c>
      <c r="N138" s="32">
        <f t="shared" si="51"/>
        <v>489439.33917889546</v>
      </c>
      <c r="O138" s="32">
        <f t="shared" si="51"/>
        <v>504840.48488510039</v>
      </c>
      <c r="P138" s="32">
        <f t="shared" si="51"/>
        <v>527239.61792416277</v>
      </c>
      <c r="Q138" s="32">
        <f t="shared" si="51"/>
        <v>551711.05122358422</v>
      </c>
      <c r="R138" s="32">
        <f t="shared" si="51"/>
        <v>543660.92985189206</v>
      </c>
      <c r="S138" s="32">
        <f t="shared" si="51"/>
        <v>525174.36717213993</v>
      </c>
      <c r="T138" s="32">
        <f t="shared" si="51"/>
        <v>524020.67305265844</v>
      </c>
      <c r="U138" s="32">
        <f t="shared" si="51"/>
        <v>533829.3269919923</v>
      </c>
      <c r="V138" s="32">
        <f t="shared" si="51"/>
        <v>545388.21486796846</v>
      </c>
      <c r="W138" s="32">
        <f t="shared" si="51"/>
        <v>569515.26562515087</v>
      </c>
      <c r="X138" s="32">
        <f t="shared" si="51"/>
        <v>677475.5654812695</v>
      </c>
      <c r="Y138" s="32">
        <f t="shared" si="51"/>
        <v>735757.9196507344</v>
      </c>
      <c r="Z138" s="32">
        <f t="shared" si="51"/>
        <v>682984.0912600623</v>
      </c>
      <c r="AA138" s="32">
        <f t="shared" si="51"/>
        <v>597218.67015993979</v>
      </c>
      <c r="AB138" s="32">
        <f t="shared" si="51"/>
        <v>491291.44057916047</v>
      </c>
      <c r="AC138" s="32">
        <f t="shared" si="51"/>
        <v>404652.3408824582</v>
      </c>
      <c r="AD138" s="33">
        <f>+SUM(AD134:AD137)</f>
        <v>11919242.811206641</v>
      </c>
      <c r="AE138" s="2">
        <f>+AD138-C134</f>
        <v>0</v>
      </c>
    </row>
    <row r="139" spans="2:31" x14ac:dyDescent="0.25">
      <c r="B139" s="45">
        <f>+EDATE(B134,1)</f>
        <v>46447</v>
      </c>
      <c r="C139" s="43">
        <f>IFERROR(VLOOKUP(B139,'Prod- 2'!$B$10:$E$81,4,0),0)</f>
        <v>14688099.359676288</v>
      </c>
      <c r="D139" s="34" t="s">
        <v>45</v>
      </c>
      <c r="E139" s="34">
        <f>+Basis!D263</f>
        <v>20</v>
      </c>
      <c r="F139" s="28">
        <f>+(Basis!E263/(EOMONTH($B139,0)-$B139+1)*$C139)</f>
        <v>13911.647160471923</v>
      </c>
      <c r="G139" s="28">
        <f>+(Basis!F263/(EOMONTH($B139,0)-$B139+1)*$C139)</f>
        <v>13121.07357737175</v>
      </c>
      <c r="H139" s="28">
        <f>+(Basis!G263/(EOMONTH($B139,0)-$B139+1)*$C139)</f>
        <v>12691.068128204271</v>
      </c>
      <c r="I139" s="28">
        <f>+(Basis!H263/(EOMONTH($B139,0)-$B139+1)*$C139)</f>
        <v>12691.93423863166</v>
      </c>
      <c r="J139" s="28">
        <f>+(Basis!I263/(EOMONTH($B139,0)-$B139+1)*$C139)</f>
        <v>13804.811636402537</v>
      </c>
      <c r="K139" s="28">
        <f>+(Basis!J263/(EOMONTH($B139,0)-$B139+1)*$C139)</f>
        <v>16365.595848218069</v>
      </c>
      <c r="L139" s="28">
        <f>+(Basis!K263/(EOMONTH($B139,0)-$B139+1)*$C139)</f>
        <v>18378.61947910146</v>
      </c>
      <c r="M139" s="28">
        <f>+(Basis!L263/(EOMONTH($B139,0)-$B139+1)*$C139)</f>
        <v>18752.750548573116</v>
      </c>
      <c r="N139" s="28">
        <f>+(Basis!M263/(EOMONTH($B139,0)-$B139+1)*$C139)</f>
        <v>19406.077150440949</v>
      </c>
      <c r="O139" s="28">
        <f>+(Basis!N263/(EOMONTH($B139,0)-$B139+1)*$C139)</f>
        <v>19979.093913241471</v>
      </c>
      <c r="P139" s="28">
        <f>+(Basis!O263/(EOMONTH($B139,0)-$B139+1)*$C139)</f>
        <v>20918.87399613854</v>
      </c>
      <c r="Q139" s="28">
        <f>+(Basis!P263/(EOMONTH($B139,0)-$B139+1)*$C139)</f>
        <v>21934.931099918584</v>
      </c>
      <c r="R139" s="28">
        <f>+(Basis!Q263/(EOMONTH($B139,0)-$B139+1)*$C139)</f>
        <v>21526.06155433918</v>
      </c>
      <c r="S139" s="28">
        <f>+(Basis!R263/(EOMONTH($B139,0)-$B139+1)*$C139)</f>
        <v>20790.639101057008</v>
      </c>
      <c r="T139" s="28">
        <f>+(Basis!S263/(EOMONTH($B139,0)-$B139+1)*$C139)</f>
        <v>20903.774480750086</v>
      </c>
      <c r="U139" s="28">
        <f>+(Basis!T263/(EOMONTH($B139,0)-$B139+1)*$C139)</f>
        <v>21410.715766124085</v>
      </c>
      <c r="V139" s="28">
        <f>+(Basis!U263/(EOMONTH($B139,0)-$B139+1)*$C139)</f>
        <v>21910.39207996607</v>
      </c>
      <c r="W139" s="28">
        <f>+(Basis!V263/(EOMONTH($B139,0)-$B139+1)*$C139)</f>
        <v>22860.007732836479</v>
      </c>
      <c r="X139" s="28">
        <f>+(Basis!W263/(EOMONTH($B139,0)-$B139+1)*$C139)</f>
        <v>27053.055639582966</v>
      </c>
      <c r="Y139" s="28">
        <f>+(Basis!X263/(EOMONTH($B139,0)-$B139+1)*$C139)</f>
        <v>29252.978853882661</v>
      </c>
      <c r="Z139" s="28">
        <f>+(Basis!Y263/(EOMONTH($B139,0)-$B139+1)*$C139)</f>
        <v>27117.018137621115</v>
      </c>
      <c r="AA139" s="28">
        <f>+(Basis!Z263/(EOMONTH($B139,0)-$B139+1)*$C139)</f>
        <v>23751.725313107301</v>
      </c>
      <c r="AB139" s="28">
        <f>+(Basis!AA263/(EOMONTH($B139,0)-$B139+1)*$C139)</f>
        <v>19431.165348045382</v>
      </c>
      <c r="AC139" s="28">
        <f>+(Basis!AB263/(EOMONTH($B139,0)-$B139+1)*$C139)</f>
        <v>15845.645979724653</v>
      </c>
      <c r="AD139" s="29">
        <f>+SUM(F139:AC139)*E139</f>
        <v>9476193.1352750268</v>
      </c>
    </row>
    <row r="140" spans="2:31" x14ac:dyDescent="0.25">
      <c r="B140" s="46">
        <f>+B139</f>
        <v>46447</v>
      </c>
      <c r="C140" s="44">
        <f>IFERROR(VLOOKUP(B140,'Prod- 2'!$B$10:$E$81,4,0),0)</f>
        <v>14688099.359676288</v>
      </c>
      <c r="D140" s="35" t="s">
        <v>46</v>
      </c>
      <c r="E140" s="35">
        <f>+Basis!D264</f>
        <v>4</v>
      </c>
      <c r="F140" s="28">
        <f>+(Basis!E264/(EOMONTH($B140,0)-$B140+1)*$C140)</f>
        <v>14526.754475868303</v>
      </c>
      <c r="G140" s="28">
        <f>+(Basis!F264/(EOMONTH($B140,0)-$B140+1)*$C140)</f>
        <v>13550.956723998092</v>
      </c>
      <c r="H140" s="28">
        <f>+(Basis!G264/(EOMONTH($B140,0)-$B140+1)*$C140)</f>
        <v>13116.87952933322</v>
      </c>
      <c r="I140" s="28">
        <f>+(Basis!H264/(EOMONTH($B140,0)-$B140+1)*$C140)</f>
        <v>13047.676579796906</v>
      </c>
      <c r="J140" s="28">
        <f>+(Basis!I264/(EOMONTH($B140,0)-$B140+1)*$C140)</f>
        <v>13637.445289300098</v>
      </c>
      <c r="K140" s="28">
        <f>+(Basis!J264/(EOMONTH($B140,0)-$B140+1)*$C140)</f>
        <v>15276.374597044405</v>
      </c>
      <c r="L140" s="28">
        <f>+(Basis!K264/(EOMONTH($B140,0)-$B140+1)*$C140)</f>
        <v>17271.844686407858</v>
      </c>
      <c r="M140" s="28">
        <f>+(Basis!L264/(EOMONTH($B140,0)-$B140+1)*$C140)</f>
        <v>18484.565180086254</v>
      </c>
      <c r="N140" s="28">
        <f>+(Basis!M264/(EOMONTH($B140,0)-$B140+1)*$C140)</f>
        <v>19686.415786815585</v>
      </c>
      <c r="O140" s="28">
        <f>+(Basis!N264/(EOMONTH($B140,0)-$B140+1)*$C140)</f>
        <v>20393.960088339041</v>
      </c>
      <c r="P140" s="28">
        <f>+(Basis!O264/(EOMONTH($B140,0)-$B140+1)*$C140)</f>
        <v>21308.970321833425</v>
      </c>
      <c r="Q140" s="28">
        <f>+(Basis!P264/(EOMONTH($B140,0)-$B140+1)*$C140)</f>
        <v>22178.092700301462</v>
      </c>
      <c r="R140" s="28">
        <f>+(Basis!Q264/(EOMONTH($B140,0)-$B140+1)*$C140)</f>
        <v>21976.894801204115</v>
      </c>
      <c r="S140" s="28">
        <f>+(Basis!R264/(EOMONTH($B140,0)-$B140+1)*$C140)</f>
        <v>21203.76620352998</v>
      </c>
      <c r="T140" s="28">
        <f>+(Basis!S264/(EOMONTH($B140,0)-$B140+1)*$C140)</f>
        <v>20853.82117121758</v>
      </c>
      <c r="U140" s="28">
        <f>+(Basis!T264/(EOMONTH($B140,0)-$B140+1)*$C140)</f>
        <v>20984.347846321743</v>
      </c>
      <c r="V140" s="28">
        <f>+(Basis!U264/(EOMONTH($B140,0)-$B140+1)*$C140)</f>
        <v>21308.915488301336</v>
      </c>
      <c r="W140" s="28">
        <f>+(Basis!V264/(EOMONTH($B140,0)-$B140+1)*$C140)</f>
        <v>22237.406599621208</v>
      </c>
      <c r="X140" s="28">
        <f>+(Basis!W264/(EOMONTH($B140,0)-$B140+1)*$C140)</f>
        <v>26633.118662006673</v>
      </c>
      <c r="Y140" s="28">
        <f>+(Basis!X264/(EOMONTH($B140,0)-$B140+1)*$C140)</f>
        <v>28999.831189216737</v>
      </c>
      <c r="Z140" s="28">
        <f>+(Basis!Y264/(EOMONTH($B140,0)-$B140+1)*$C140)</f>
        <v>27015.888475283715</v>
      </c>
      <c r="AA140" s="28">
        <f>+(Basis!Z264/(EOMONTH($B140,0)-$B140+1)*$C140)</f>
        <v>23641.525207264964</v>
      </c>
      <c r="AB140" s="28">
        <f>+(Basis!AA264/(EOMONTH($B140,0)-$B140+1)*$C140)</f>
        <v>19721.316841785567</v>
      </c>
      <c r="AC140" s="28">
        <f>+(Basis!AB264/(EOMONTH($B140,0)-$B140+1)*$C140)</f>
        <v>16752.88831887268</v>
      </c>
      <c r="AD140" s="30">
        <f>+SUM(F140:AC140)*E140</f>
        <v>1895238.627055004</v>
      </c>
    </row>
    <row r="141" spans="2:31" x14ac:dyDescent="0.25">
      <c r="B141" s="41">
        <f t="shared" ref="B141:B142" si="52">+B140</f>
        <v>46447</v>
      </c>
      <c r="C141" s="39">
        <f>IFERROR(VLOOKUP(B141,'Prod- 2'!$B$10:$E$81,4,0),0)</f>
        <v>14688099.359676288</v>
      </c>
      <c r="D141" s="36" t="s">
        <v>47</v>
      </c>
      <c r="E141" s="36">
        <f>+Basis!D265</f>
        <v>4</v>
      </c>
      <c r="F141" s="28">
        <f>+(Basis!E265/(EOMONTH($B141,0)-$B141+1)*$C141)</f>
        <v>15769.102992787752</v>
      </c>
      <c r="G141" s="28">
        <f>+(Basis!F265/(EOMONTH($B141,0)-$B141+1)*$C141)</f>
        <v>14754.453499411831</v>
      </c>
      <c r="H141" s="28">
        <f>+(Basis!G265/(EOMONTH($B141,0)-$B141+1)*$C141)</f>
        <v>14140.06792597437</v>
      </c>
      <c r="I141" s="28">
        <f>+(Basis!H265/(EOMONTH($B141,0)-$B141+1)*$C141)</f>
        <v>13876.429293457961</v>
      </c>
      <c r="J141" s="28">
        <f>+(Basis!I265/(EOMONTH($B141,0)-$B141+1)*$C141)</f>
        <v>13805.879519045531</v>
      </c>
      <c r="K141" s="28">
        <f>+(Basis!J265/(EOMONTH($B141,0)-$B141+1)*$C141)</f>
        <v>14661.037038427234</v>
      </c>
      <c r="L141" s="28">
        <f>+(Basis!K265/(EOMONTH($B141,0)-$B141+1)*$C141)</f>
        <v>16314.443820885965</v>
      </c>
      <c r="M141" s="28">
        <f>+(Basis!L265/(EOMONTH($B141,0)-$B141+1)*$C141)</f>
        <v>18149.423141381732</v>
      </c>
      <c r="N141" s="28">
        <f>+(Basis!M265/(EOMONTH($B141,0)-$B141+1)*$C141)</f>
        <v>19475.372983588695</v>
      </c>
      <c r="O141" s="28">
        <f>+(Basis!N265/(EOMONTH($B141,0)-$B141+1)*$C141)</f>
        <v>20188.292342416578</v>
      </c>
      <c r="P141" s="28">
        <f>+(Basis!O265/(EOMONTH($B141,0)-$B141+1)*$C141)</f>
        <v>20807.200333676046</v>
      </c>
      <c r="Q141" s="28">
        <f>+(Basis!P265/(EOMONTH($B141,0)-$B141+1)*$C141)</f>
        <v>21667.25266548443</v>
      </c>
      <c r="R141" s="28">
        <f>+(Basis!Q265/(EOMONTH($B141,0)-$B141+1)*$C141)</f>
        <v>21672.758624598831</v>
      </c>
      <c r="S141" s="28">
        <f>+(Basis!R265/(EOMONTH($B141,0)-$B141+1)*$C141)</f>
        <v>20978.898944931447</v>
      </c>
      <c r="T141" s="28">
        <f>+(Basis!S265/(EOMONTH($B141,0)-$B141+1)*$C141)</f>
        <v>20442.138305060114</v>
      </c>
      <c r="U141" s="28">
        <f>+(Basis!T265/(EOMONTH($B141,0)-$B141+1)*$C141)</f>
        <v>20506.276960122737</v>
      </c>
      <c r="V141" s="28">
        <f>+(Basis!U265/(EOMONTH($B141,0)-$B141+1)*$C141)</f>
        <v>20899.722404771928</v>
      </c>
      <c r="W141" s="28">
        <f>+(Basis!V265/(EOMONTH($B141,0)-$B141+1)*$C141)</f>
        <v>21936.784820428089</v>
      </c>
      <c r="X141" s="28">
        <f>+(Basis!W265/(EOMONTH($B141,0)-$B141+1)*$C141)</f>
        <v>26617.039197219237</v>
      </c>
      <c r="Y141" s="28">
        <f>+(Basis!X265/(EOMONTH($B141,0)-$B141+1)*$C141)</f>
        <v>29468.45182861439</v>
      </c>
      <c r="Z141" s="28">
        <f>+(Basis!Y265/(EOMONTH($B141,0)-$B141+1)*$C141)</f>
        <v>27447.268100726036</v>
      </c>
      <c r="AA141" s="28">
        <f>+(Basis!Z265/(EOMONTH($B141,0)-$B141+1)*$C141)</f>
        <v>23782.872033655567</v>
      </c>
      <c r="AB141" s="28">
        <f>+(Basis!AA265/(EOMONTH($B141,0)-$B141+1)*$C141)</f>
        <v>19830.399643001267</v>
      </c>
      <c r="AC141" s="28">
        <f>+(Basis!AB265/(EOMONTH($B141,0)-$B141+1)*$C141)</f>
        <v>16618.090344083401</v>
      </c>
      <c r="AD141" s="30">
        <f>+SUM(F141:AC141)*E141</f>
        <v>1895238.6270550047</v>
      </c>
    </row>
    <row r="142" spans="2:31" x14ac:dyDescent="0.25">
      <c r="B142" s="46">
        <f t="shared" si="52"/>
        <v>46447</v>
      </c>
      <c r="C142" s="44">
        <f>IFERROR(VLOOKUP(B142,'Prod- 2'!$B$10:$E$81,4,0),0)</f>
        <v>14688099.359676288</v>
      </c>
      <c r="D142" s="37" t="s">
        <v>48</v>
      </c>
      <c r="E142" s="37">
        <f>+Basis!D266</f>
        <v>3</v>
      </c>
      <c r="F142" s="28">
        <f>+(Basis!E266/(EOMONTH($B142,0)-$B142+1)*$C142)</f>
        <v>15955.556120463769</v>
      </c>
      <c r="G142" s="28">
        <f>+(Basis!F266/(EOMONTH($B142,0)-$B142+1)*$C142)</f>
        <v>14804.510855551129</v>
      </c>
      <c r="H142" s="28">
        <f>+(Basis!G266/(EOMONTH($B142,0)-$B142+1)*$C142)</f>
        <v>14148.783718890987</v>
      </c>
      <c r="I142" s="28">
        <f>+(Basis!H266/(EOMONTH($B142,0)-$B142+1)*$C142)</f>
        <v>13851.83449353289</v>
      </c>
      <c r="J142" s="28">
        <f>+(Basis!I266/(EOMONTH($B142,0)-$B142+1)*$C142)</f>
        <v>14302.597928979822</v>
      </c>
      <c r="K142" s="28">
        <f>+(Basis!J266/(EOMONTH($B142,0)-$B142+1)*$C142)</f>
        <v>15694.320739272775</v>
      </c>
      <c r="L142" s="28">
        <f>+(Basis!K266/(EOMONTH($B142,0)-$B142+1)*$C142)</f>
        <v>16850.391711231725</v>
      </c>
      <c r="M142" s="28">
        <f>+(Basis!L266/(EOMONTH($B142,0)-$B142+1)*$C142)</f>
        <v>17708.842988593075</v>
      </c>
      <c r="N142" s="28">
        <f>+(Basis!M266/(EOMONTH($B142,0)-$B142+1)*$C142)</f>
        <v>18742.913076013025</v>
      </c>
      <c r="O142" s="28">
        <f>+(Basis!N266/(EOMONTH($B142,0)-$B142+1)*$C142)</f>
        <v>19582.554294873549</v>
      </c>
      <c r="P142" s="28">
        <f>+(Basis!O266/(EOMONTH($B142,0)-$B142+1)*$C142)</f>
        <v>20503.385603393435</v>
      </c>
      <c r="Q142" s="28">
        <f>+(Basis!P266/(EOMONTH($B142,0)-$B142+1)*$C142)</f>
        <v>21453.351244864087</v>
      </c>
      <c r="R142" s="28">
        <f>+(Basis!Q266/(EOMONTH($B142,0)-$B142+1)*$C142)</f>
        <v>21683.98876936964</v>
      </c>
      <c r="S142" s="28">
        <f>+(Basis!R266/(EOMONTH($B142,0)-$B142+1)*$C142)</f>
        <v>20949.156501922058</v>
      </c>
      <c r="T142" s="28">
        <f>+(Basis!S266/(EOMONTH($B142,0)-$B142+1)*$C142)</f>
        <v>20490.102120871776</v>
      </c>
      <c r="U142" s="28">
        <f>+(Basis!T266/(EOMONTH($B142,0)-$B142+1)*$C142)</f>
        <v>20636.779128939972</v>
      </c>
      <c r="V142" s="28">
        <f>+(Basis!U266/(EOMONTH($B142,0)-$B142+1)*$C142)</f>
        <v>21053.973817975973</v>
      </c>
      <c r="W142" s="28">
        <f>+(Basis!V266/(EOMONTH($B142,0)-$B142+1)*$C142)</f>
        <v>22350.639694488891</v>
      </c>
      <c r="X142" s="28">
        <f>+(Basis!W266/(EOMONTH($B142,0)-$B142+1)*$C142)</f>
        <v>26959.646863545961</v>
      </c>
      <c r="Y142" s="28">
        <f>+(Basis!X266/(EOMONTH($B142,0)-$B142+1)*$C142)</f>
        <v>29369.915420263667</v>
      </c>
      <c r="Z142" s="28">
        <f>+(Basis!Y266/(EOMONTH($B142,0)-$B142+1)*$C142)</f>
        <v>27106.034714628746</v>
      </c>
      <c r="AA142" s="28">
        <f>+(Basis!Z266/(EOMONTH($B142,0)-$B142+1)*$C142)</f>
        <v>23377.560321362635</v>
      </c>
      <c r="AB142" s="28">
        <f>+(Basis!AA266/(EOMONTH($B142,0)-$B142+1)*$C142)</f>
        <v>19601.005394902193</v>
      </c>
      <c r="AC142" s="28">
        <f>+(Basis!AB266/(EOMONTH($B142,0)-$B142+1)*$C142)</f>
        <v>16631.811239819395</v>
      </c>
      <c r="AD142" s="31">
        <f>+SUM(F142:AC142)*E142</f>
        <v>1421428.9702912536</v>
      </c>
    </row>
    <row r="143" spans="2:31" ht="15.75" thickBot="1" x14ac:dyDescent="0.3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447283.041445454</v>
      </c>
      <c r="G143" s="32">
        <f t="shared" si="53"/>
        <v>420056.64500772808</v>
      </c>
      <c r="H143" s="32">
        <f t="shared" si="53"/>
        <v>405295.50354198867</v>
      </c>
      <c r="I143" s="32">
        <f t="shared" si="53"/>
        <v>403090.61174625129</v>
      </c>
      <c r="J143" s="32">
        <f t="shared" si="53"/>
        <v>428777.32574837271</v>
      </c>
      <c r="K143" s="32">
        <f t="shared" si="53"/>
        <v>494144.52572406625</v>
      </c>
      <c r="L143" s="32">
        <f t="shared" si="53"/>
        <v>552468.71874489961</v>
      </c>
      <c r="M143" s="32">
        <f t="shared" si="53"/>
        <v>574717.49322311347</v>
      </c>
      <c r="N143" s="32">
        <f t="shared" si="53"/>
        <v>600997.43731847522</v>
      </c>
      <c r="O143" s="32">
        <f t="shared" si="53"/>
        <v>620658.55087247246</v>
      </c>
      <c r="P143" s="32">
        <f t="shared" si="53"/>
        <v>648352.31935498898</v>
      </c>
      <c r="Q143" s="32">
        <f t="shared" si="53"/>
        <v>678440.05719610758</v>
      </c>
      <c r="R143" s="32">
        <f t="shared" si="53"/>
        <v>670171.81109810423</v>
      </c>
      <c r="S143" s="32">
        <f t="shared" si="53"/>
        <v>647390.91212075204</v>
      </c>
      <c r="T143" s="32">
        <f t="shared" si="53"/>
        <v>644729.63388272782</v>
      </c>
      <c r="U143" s="32">
        <f t="shared" si="53"/>
        <v>656087.15193507948</v>
      </c>
      <c r="V143" s="32">
        <f t="shared" si="53"/>
        <v>670204.31462554238</v>
      </c>
      <c r="W143" s="32">
        <f t="shared" si="53"/>
        <v>700948.83942039334</v>
      </c>
      <c r="X143" s="32">
        <f t="shared" si="53"/>
        <v>834940.68481920089</v>
      </c>
      <c r="Y143" s="32">
        <f t="shared" si="53"/>
        <v>907042.45540976874</v>
      </c>
      <c r="Z143" s="32">
        <f t="shared" si="53"/>
        <v>841511.09320034762</v>
      </c>
      <c r="AA143" s="32">
        <f t="shared" si="53"/>
        <v>734864.77618991607</v>
      </c>
      <c r="AB143" s="32">
        <f t="shared" si="53"/>
        <v>605633.18908476154</v>
      </c>
      <c r="AC143" s="32">
        <f t="shared" si="53"/>
        <v>500292.26796577557</v>
      </c>
      <c r="AD143" s="33">
        <f>+SUM(AD139:AD142)</f>
        <v>14688099.359676288</v>
      </c>
      <c r="AE143" s="2">
        <f>+AD143-C139</f>
        <v>0</v>
      </c>
    </row>
    <row r="144" spans="2:31" x14ac:dyDescent="0.25">
      <c r="B144" s="45">
        <f>+EDATE(B139,1)</f>
        <v>46478</v>
      </c>
      <c r="C144" s="43">
        <f>IFERROR(VLOOKUP(B144,'Prod- 2'!$B$10:$E$81,4,0),0)</f>
        <v>13139119.246913498</v>
      </c>
      <c r="D144" s="34" t="s">
        <v>45</v>
      </c>
      <c r="E144" s="34">
        <f>+Basis!D268</f>
        <v>22</v>
      </c>
      <c r="F144" s="28">
        <f>+(Basis!E268/(EOMONTH($B144,0)-$B144+1)*$C144)</f>
        <v>12859.368620084673</v>
      </c>
      <c r="G144" s="28">
        <f>+(Basis!F268/(EOMONTH($B144,0)-$B144+1)*$C144)</f>
        <v>12128.594110846658</v>
      </c>
      <c r="H144" s="28">
        <f>+(Basis!G268/(EOMONTH($B144,0)-$B144+1)*$C144)</f>
        <v>11731.114321738631</v>
      </c>
      <c r="I144" s="28">
        <f>+(Basis!H268/(EOMONTH($B144,0)-$B144+1)*$C144)</f>
        <v>11731.914919476842</v>
      </c>
      <c r="J144" s="28">
        <f>+(Basis!I268/(EOMONTH($B144,0)-$B144+1)*$C144)</f>
        <v>12760.614146952852</v>
      </c>
      <c r="K144" s="28">
        <f>+(Basis!J268/(EOMONTH($B144,0)-$B144+1)*$C144)</f>
        <v>15127.700355823596</v>
      </c>
      <c r="L144" s="28">
        <f>+(Basis!K268/(EOMONTH($B144,0)-$B144+1)*$C144)</f>
        <v>16988.458655101269</v>
      </c>
      <c r="M144" s="28">
        <f>+(Basis!L268/(EOMONTH($B144,0)-$B144+1)*$C144)</f>
        <v>17334.290408815712</v>
      </c>
      <c r="N144" s="28">
        <f>+(Basis!M268/(EOMONTH($B144,0)-$B144+1)*$C144)</f>
        <v>17938.199313765308</v>
      </c>
      <c r="O144" s="28">
        <f>+(Basis!N268/(EOMONTH($B144,0)-$B144+1)*$C144)</f>
        <v>18467.873024817764</v>
      </c>
      <c r="P144" s="28">
        <f>+(Basis!O268/(EOMONTH($B144,0)-$B144+1)*$C144)</f>
        <v>19336.56803759274</v>
      </c>
      <c r="Q144" s="28">
        <f>+(Basis!P268/(EOMONTH($B144,0)-$B144+1)*$C144)</f>
        <v>20275.77046889707</v>
      </c>
      <c r="R144" s="28">
        <f>+(Basis!Q268/(EOMONTH($B144,0)-$B144+1)*$C144)</f>
        <v>19897.827861276066</v>
      </c>
      <c r="S144" s="28">
        <f>+(Basis!R268/(EOMONTH($B144,0)-$B144+1)*$C144)</f>
        <v>19218.032844255122</v>
      </c>
      <c r="T144" s="28">
        <f>+(Basis!S268/(EOMONTH($B144,0)-$B144+1)*$C144)</f>
        <v>19322.610651229716</v>
      </c>
      <c r="U144" s="28">
        <f>+(Basis!T268/(EOMONTH($B144,0)-$B144+1)*$C144)</f>
        <v>19791.206841326206</v>
      </c>
      <c r="V144" s="28">
        <f>+(Basis!U268/(EOMONTH($B144,0)-$B144+1)*$C144)</f>
        <v>20253.087583146375</v>
      </c>
      <c r="W144" s="28">
        <f>+(Basis!V268/(EOMONTH($B144,0)-$B144+1)*$C144)</f>
        <v>21130.874202286643</v>
      </c>
      <c r="X144" s="28">
        <f>+(Basis!W268/(EOMONTH($B144,0)-$B144+1)*$C144)</f>
        <v>25006.759498438616</v>
      </c>
      <c r="Y144" s="28">
        <f>+(Basis!X268/(EOMONTH($B144,0)-$B144+1)*$C144)</f>
        <v>27040.280275830275</v>
      </c>
      <c r="Z144" s="28">
        <f>+(Basis!Y268/(EOMONTH($B144,0)-$B144+1)*$C144)</f>
        <v>25065.883866002441</v>
      </c>
      <c r="AA144" s="28">
        <f>+(Basis!Z268/(EOMONTH($B144,0)-$B144+1)*$C144)</f>
        <v>21955.142165486151</v>
      </c>
      <c r="AB144" s="28">
        <f>+(Basis!AA268/(EOMONTH($B144,0)-$B144+1)*$C144)</f>
        <v>17961.389837309176</v>
      </c>
      <c r="AC144" s="28">
        <f>+(Basis!AB268/(EOMONTH($B144,0)-$B144+1)*$C144)</f>
        <v>14647.079553283449</v>
      </c>
      <c r="AD144" s="29">
        <f>+SUM(F144:AC144)*E144</f>
        <v>9635354.1144032367</v>
      </c>
    </row>
    <row r="145" spans="2:31" x14ac:dyDescent="0.25">
      <c r="B145" s="46">
        <f>+B144</f>
        <v>46478</v>
      </c>
      <c r="C145" s="44">
        <f>IFERROR(VLOOKUP(B145,'Prod- 2'!$B$10:$E$81,4,0),0)</f>
        <v>13139119.246913498</v>
      </c>
      <c r="D145" s="35" t="s">
        <v>46</v>
      </c>
      <c r="E145" s="35">
        <f>+Basis!D269</f>
        <v>4</v>
      </c>
      <c r="F145" s="28">
        <f>+(Basis!E269/(EOMONTH($B145,0)-$B145+1)*$C145)</f>
        <v>13427.949149647528</v>
      </c>
      <c r="G145" s="28">
        <f>+(Basis!F269/(EOMONTH($B145,0)-$B145+1)*$C145)</f>
        <v>12525.960848391383</v>
      </c>
      <c r="H145" s="28">
        <f>+(Basis!G269/(EOMONTH($B145,0)-$B145+1)*$C145)</f>
        <v>12124.717301068806</v>
      </c>
      <c r="I145" s="28">
        <f>+(Basis!H269/(EOMONTH($B145,0)-$B145+1)*$C145)</f>
        <v>12060.748870341697</v>
      </c>
      <c r="J145" s="28">
        <f>+(Basis!I269/(EOMONTH($B145,0)-$B145+1)*$C145)</f>
        <v>12605.907408982775</v>
      </c>
      <c r="K145" s="28">
        <f>+(Basis!J269/(EOMONTH($B145,0)-$B145+1)*$C145)</f>
        <v>14120.867921381892</v>
      </c>
      <c r="L145" s="28">
        <f>+(Basis!K269/(EOMONTH($B145,0)-$B145+1)*$C145)</f>
        <v>15965.400430974914</v>
      </c>
      <c r="M145" s="28">
        <f>+(Basis!L269/(EOMONTH($B145,0)-$B145+1)*$C145)</f>
        <v>17086.3906114657</v>
      </c>
      <c r="N145" s="28">
        <f>+(Basis!M269/(EOMONTH($B145,0)-$B145+1)*$C145)</f>
        <v>18197.333104466696</v>
      </c>
      <c r="O145" s="28">
        <f>+(Basis!N269/(EOMONTH($B145,0)-$B145+1)*$C145)</f>
        <v>18851.358676232405</v>
      </c>
      <c r="P145" s="28">
        <f>+(Basis!O269/(EOMONTH($B145,0)-$B145+1)*$C145)</f>
        <v>19697.157433771834</v>
      </c>
      <c r="Q145" s="28">
        <f>+(Basis!P269/(EOMONTH($B145,0)-$B145+1)*$C145)</f>
        <v>20500.53929874907</v>
      </c>
      <c r="R145" s="28">
        <f>+(Basis!Q269/(EOMONTH($B145,0)-$B145+1)*$C145)</f>
        <v>20314.560031144381</v>
      </c>
      <c r="S145" s="28">
        <f>+(Basis!R269/(EOMONTH($B145,0)-$B145+1)*$C145)</f>
        <v>19599.91096669215</v>
      </c>
      <c r="T145" s="28">
        <f>+(Basis!S269/(EOMONTH($B145,0)-$B145+1)*$C145)</f>
        <v>19276.435815592933</v>
      </c>
      <c r="U145" s="28">
        <f>+(Basis!T269/(EOMONTH($B145,0)-$B145+1)*$C145)</f>
        <v>19397.089438457067</v>
      </c>
      <c r="V145" s="28">
        <f>+(Basis!U269/(EOMONTH($B145,0)-$B145+1)*$C145)</f>
        <v>19697.106747854214</v>
      </c>
      <c r="W145" s="28">
        <f>+(Basis!V269/(EOMONTH($B145,0)-$B145+1)*$C145)</f>
        <v>20555.366688119211</v>
      </c>
      <c r="X145" s="28">
        <f>+(Basis!W269/(EOMONTH($B145,0)-$B145+1)*$C145)</f>
        <v>24618.586600609411</v>
      </c>
      <c r="Y145" s="28">
        <f>+(Basis!X269/(EOMONTH($B145,0)-$B145+1)*$C145)</f>
        <v>26806.280728709626</v>
      </c>
      <c r="Z145" s="28">
        <f>+(Basis!Y269/(EOMONTH($B145,0)-$B145+1)*$C145)</f>
        <v>24972.40366258581</v>
      </c>
      <c r="AA145" s="28">
        <f>+(Basis!Z269/(EOMONTH($B145,0)-$B145+1)*$C145)</f>
        <v>21853.277607921362</v>
      </c>
      <c r="AB145" s="28">
        <f>+(Basis!AA269/(EOMONTH($B145,0)-$B145+1)*$C145)</f>
        <v>18229.594239752249</v>
      </c>
      <c r="AC145" s="28">
        <f>+(Basis!AB269/(EOMONTH($B145,0)-$B145+1)*$C145)</f>
        <v>15485.697980869891</v>
      </c>
      <c r="AD145" s="30">
        <f>+SUM(F145:AC145)*E145</f>
        <v>1751882.5662551322</v>
      </c>
    </row>
    <row r="146" spans="2:31" x14ac:dyDescent="0.25">
      <c r="B146" s="41">
        <f t="shared" ref="B146:B147" si="54">+B145</f>
        <v>46478</v>
      </c>
      <c r="C146" s="39">
        <f>IFERROR(VLOOKUP(B146,'Prod- 2'!$B$10:$E$81,4,0),0)</f>
        <v>13139119.246913498</v>
      </c>
      <c r="D146" s="36" t="s">
        <v>47</v>
      </c>
      <c r="E146" s="36">
        <f>+Basis!D270</f>
        <v>4</v>
      </c>
      <c r="F146" s="28">
        <f>+(Basis!E270/(EOMONTH($B146,0)-$B146+1)*$C146)</f>
        <v>14576.326286402105</v>
      </c>
      <c r="G146" s="28">
        <f>+(Basis!F270/(EOMONTH($B146,0)-$B146+1)*$C146)</f>
        <v>13638.424993694181</v>
      </c>
      <c r="H146" s="28">
        <f>+(Basis!G270/(EOMONTH($B146,0)-$B146+1)*$C146)</f>
        <v>13070.511613448101</v>
      </c>
      <c r="I146" s="28">
        <f>+(Basis!H270/(EOMONTH($B146,0)-$B146+1)*$C146)</f>
        <v>12826.814636453428</v>
      </c>
      <c r="J146" s="28">
        <f>+(Basis!I270/(EOMONTH($B146,0)-$B146+1)*$C146)</f>
        <v>12761.601254833815</v>
      </c>
      <c r="K146" s="28">
        <f>+(Basis!J270/(EOMONTH($B146,0)-$B146+1)*$C146)</f>
        <v>13552.074564221104</v>
      </c>
      <c r="L146" s="28">
        <f>+(Basis!K270/(EOMONTH($B146,0)-$B146+1)*$C146)</f>
        <v>15080.417473535064</v>
      </c>
      <c r="M146" s="28">
        <f>+(Basis!L270/(EOMONTH($B146,0)-$B146+1)*$C146)</f>
        <v>16776.598753889437</v>
      </c>
      <c r="N146" s="28">
        <f>+(Basis!M270/(EOMONTH($B146,0)-$B146+1)*$C146)</f>
        <v>18002.253602377132</v>
      </c>
      <c r="O146" s="28">
        <f>+(Basis!N270/(EOMONTH($B146,0)-$B146+1)*$C146)</f>
        <v>18661.247661514204</v>
      </c>
      <c r="P146" s="28">
        <f>+(Basis!O270/(EOMONTH($B146,0)-$B146+1)*$C146)</f>
        <v>19233.341383394632</v>
      </c>
      <c r="Q146" s="28">
        <f>+(Basis!P270/(EOMONTH($B146,0)-$B146+1)*$C146)</f>
        <v>20028.339261051573</v>
      </c>
      <c r="R146" s="28">
        <f>+(Basis!Q270/(EOMONTH($B146,0)-$B146+1)*$C146)</f>
        <v>20033.428748805432</v>
      </c>
      <c r="S146" s="28">
        <f>+(Basis!R270/(EOMONTH($B146,0)-$B146+1)*$C146)</f>
        <v>19392.052692574711</v>
      </c>
      <c r="T146" s="28">
        <f>+(Basis!S270/(EOMONTH($B146,0)-$B146+1)*$C146)</f>
        <v>18895.892687275678</v>
      </c>
      <c r="U146" s="28">
        <f>+(Basis!T270/(EOMONTH($B146,0)-$B146+1)*$C146)</f>
        <v>18955.179887327035</v>
      </c>
      <c r="V146" s="28">
        <f>+(Basis!U270/(EOMONTH($B146,0)-$B146+1)*$C146)</f>
        <v>19318.865074729776</v>
      </c>
      <c r="W146" s="28">
        <f>+(Basis!V270/(EOMONTH($B146,0)-$B146+1)*$C146)</f>
        <v>20277.483973780811</v>
      </c>
      <c r="X146" s="28">
        <f>+(Basis!W270/(EOMONTH($B146,0)-$B146+1)*$C146)</f>
        <v>24603.723388329072</v>
      </c>
      <c r="Y146" s="28">
        <f>+(Basis!X270/(EOMONTH($B146,0)-$B146+1)*$C146)</f>
        <v>27239.454850758721</v>
      </c>
      <c r="Z146" s="28">
        <f>+(Basis!Y270/(EOMONTH($B146,0)-$B146+1)*$C146)</f>
        <v>25371.15368512223</v>
      </c>
      <c r="AA146" s="28">
        <f>+(Basis!Z270/(EOMONTH($B146,0)-$B146+1)*$C146)</f>
        <v>21983.932944623721</v>
      </c>
      <c r="AB146" s="28">
        <f>+(Basis!AA270/(EOMONTH($B146,0)-$B146+1)*$C146)</f>
        <v>18330.426005736783</v>
      </c>
      <c r="AC146" s="28">
        <f>+(Basis!AB270/(EOMONTH($B146,0)-$B146+1)*$C146)</f>
        <v>15361.096139904466</v>
      </c>
      <c r="AD146" s="30">
        <f>+SUM(F146:AC146)*E146</f>
        <v>1751882.5662551329</v>
      </c>
    </row>
    <row r="147" spans="2:31" x14ac:dyDescent="0.25">
      <c r="B147" s="46">
        <f t="shared" si="54"/>
        <v>46478</v>
      </c>
      <c r="C147" s="44">
        <f>IFERROR(VLOOKUP(B147,'Prod- 2'!$B$10:$E$81,4,0),0)</f>
        <v>13139119.246913498</v>
      </c>
      <c r="D147" s="37" t="s">
        <v>48</v>
      </c>
      <c r="E147" s="37">
        <f>+Basis!D271</f>
        <v>0</v>
      </c>
      <c r="F147" s="28">
        <f>+(Basis!E271/(EOMONTH($B147,0)-$B147+1)*$C147)</f>
        <v>14748.676078737715</v>
      </c>
      <c r="G147" s="28">
        <f>+(Basis!F271/(EOMONTH($B147,0)-$B147+1)*$C147)</f>
        <v>13684.696005840833</v>
      </c>
      <c r="H147" s="28">
        <f>+(Basis!G271/(EOMONTH($B147,0)-$B147+1)*$C147)</f>
        <v>13078.568142817934</v>
      </c>
      <c r="I147" s="28">
        <f>+(Basis!H271/(EOMONTH($B147,0)-$B147+1)*$C147)</f>
        <v>12804.080189933509</v>
      </c>
      <c r="J147" s="28">
        <f>+(Basis!I271/(EOMONTH($B147,0)-$B147+1)*$C147)</f>
        <v>13220.747828927249</v>
      </c>
      <c r="K147" s="28">
        <f>+(Basis!J271/(EOMONTH($B147,0)-$B147+1)*$C147)</f>
        <v>14507.20057087058</v>
      </c>
      <c r="L147" s="28">
        <f>+(Basis!K271/(EOMONTH($B147,0)-$B147+1)*$C147)</f>
        <v>15575.826205773143</v>
      </c>
      <c r="M147" s="28">
        <f>+(Basis!L271/(EOMONTH($B147,0)-$B147+1)*$C147)</f>
        <v>16369.344132919712</v>
      </c>
      <c r="N147" s="28">
        <f>+(Basis!M271/(EOMONTH($B147,0)-$B147+1)*$C147)</f>
        <v>17325.197043775544</v>
      </c>
      <c r="O147" s="28">
        <f>+(Basis!N271/(EOMONTH($B147,0)-$B147+1)*$C147)</f>
        <v>18101.327707340934</v>
      </c>
      <c r="P147" s="28">
        <f>+(Basis!O271/(EOMONTH($B147,0)-$B147+1)*$C147)</f>
        <v>18952.507233142711</v>
      </c>
      <c r="Q147" s="28">
        <f>+(Basis!P271/(EOMONTH($B147,0)-$B147+1)*$C147)</f>
        <v>19830.617367706524</v>
      </c>
      <c r="R147" s="28">
        <f>+(Basis!Q271/(EOMONTH($B147,0)-$B147+1)*$C147)</f>
        <v>20043.809444175211</v>
      </c>
      <c r="S147" s="28">
        <f>+(Basis!R271/(EOMONTH($B147,0)-$B147+1)*$C147)</f>
        <v>19364.559971266601</v>
      </c>
      <c r="T147" s="28">
        <f>+(Basis!S271/(EOMONTH($B147,0)-$B147+1)*$C147)</f>
        <v>18940.228514718208</v>
      </c>
      <c r="U147" s="28">
        <f>+(Basis!T271/(EOMONTH($B147,0)-$B147+1)*$C147)</f>
        <v>19075.810857562508</v>
      </c>
      <c r="V147" s="28">
        <f>+(Basis!U271/(EOMONTH($B147,0)-$B147+1)*$C147)</f>
        <v>19461.448893861987</v>
      </c>
      <c r="W147" s="28">
        <f>+(Basis!V271/(EOMONTH($B147,0)-$B147+1)*$C147)</f>
        <v>20660.034819081728</v>
      </c>
      <c r="X147" s="28">
        <f>+(Basis!W271/(EOMONTH($B147,0)-$B147+1)*$C147)</f>
        <v>24920.416172622834</v>
      </c>
      <c r="Y147" s="28">
        <f>+(Basis!X271/(EOMONTH($B147,0)-$B147+1)*$C147)</f>
        <v>27148.371747308433</v>
      </c>
      <c r="Z147" s="28">
        <f>+(Basis!Y271/(EOMONTH($B147,0)-$B147+1)*$C147)</f>
        <v>25055.731230348305</v>
      </c>
      <c r="AA147" s="28">
        <f>+(Basis!Z271/(EOMONTH($B147,0)-$B147+1)*$C147)</f>
        <v>21609.279055383209</v>
      </c>
      <c r="AB147" s="28">
        <f>+(Basis!AA271/(EOMONTH($B147,0)-$B147+1)*$C147)</f>
        <v>18118.383164108742</v>
      </c>
      <c r="AC147" s="28">
        <f>+(Basis!AB271/(EOMONTH($B147,0)-$B147+1)*$C147)</f>
        <v>15373.779185559064</v>
      </c>
      <c r="AD147" s="31">
        <f>+SUM(F147:AC147)*E147</f>
        <v>0</v>
      </c>
    </row>
    <row r="148" spans="2:31" ht="15.75" thickBot="1" x14ac:dyDescent="0.3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394923.21138606133</v>
      </c>
      <c r="G148" s="32">
        <f t="shared" si="55"/>
        <v>371486.61380696867</v>
      </c>
      <c r="H148" s="32">
        <f t="shared" si="55"/>
        <v>358865.43073631753</v>
      </c>
      <c r="I148" s="32">
        <f t="shared" si="55"/>
        <v>357652.38225567102</v>
      </c>
      <c r="J148" s="32">
        <f t="shared" si="55"/>
        <v>382203.5458882291</v>
      </c>
      <c r="K148" s="32">
        <f t="shared" si="55"/>
        <v>443501.17777053115</v>
      </c>
      <c r="L148" s="32">
        <f t="shared" si="55"/>
        <v>497929.36203026783</v>
      </c>
      <c r="M148" s="32">
        <f t="shared" si="55"/>
        <v>516806.34645536623</v>
      </c>
      <c r="N148" s="32">
        <f t="shared" si="55"/>
        <v>539438.73173021211</v>
      </c>
      <c r="O148" s="32">
        <f t="shared" si="55"/>
        <v>556343.6318969772</v>
      </c>
      <c r="P148" s="32">
        <f t="shared" si="55"/>
        <v>581126.49209570617</v>
      </c>
      <c r="Q148" s="32">
        <f t="shared" si="55"/>
        <v>608182.46455493802</v>
      </c>
      <c r="R148" s="32">
        <f t="shared" si="55"/>
        <v>599144.16806787276</v>
      </c>
      <c r="S148" s="32">
        <f t="shared" si="55"/>
        <v>578764.57721068012</v>
      </c>
      <c r="T148" s="32">
        <f t="shared" si="55"/>
        <v>577786.74833852821</v>
      </c>
      <c r="U148" s="32">
        <f t="shared" si="55"/>
        <v>588815.62781231292</v>
      </c>
      <c r="V148" s="32">
        <f t="shared" si="55"/>
        <v>601631.81411955622</v>
      </c>
      <c r="W148" s="32">
        <f t="shared" si="55"/>
        <v>628210.63509790623</v>
      </c>
      <c r="X148" s="32">
        <f t="shared" si="55"/>
        <v>747037.9489214035</v>
      </c>
      <c r="Y148" s="32">
        <f t="shared" si="55"/>
        <v>811069.10838613939</v>
      </c>
      <c r="Z148" s="32">
        <f t="shared" si="55"/>
        <v>752823.67444288579</v>
      </c>
      <c r="AA148" s="32">
        <f t="shared" si="55"/>
        <v>658361.96985087567</v>
      </c>
      <c r="AB148" s="32">
        <f t="shared" si="55"/>
        <v>541390.65740275802</v>
      </c>
      <c r="AC148" s="32">
        <f t="shared" si="55"/>
        <v>445622.92665533331</v>
      </c>
      <c r="AD148" s="33">
        <f>+SUM(AD144:AD147)</f>
        <v>13139119.246913502</v>
      </c>
      <c r="AE148" s="2">
        <f>+AD148-C144</f>
        <v>0</v>
      </c>
    </row>
    <row r="149" spans="2:31" x14ac:dyDescent="0.25">
      <c r="B149" s="45">
        <f>+EDATE(B144,1)</f>
        <v>46508</v>
      </c>
      <c r="C149" s="43">
        <f>IFERROR(VLOOKUP(B149,'Prod- 2'!$B$10:$E$81,4,0),0)</f>
        <v>13897351.255491311</v>
      </c>
      <c r="D149" s="34" t="s">
        <v>45</v>
      </c>
      <c r="E149" s="34">
        <f>+Basis!D273</f>
        <v>19</v>
      </c>
      <c r="F149" s="28">
        <f>+(Basis!E273/(EOMONTH($B149,0)-$B149+1)*$C149)</f>
        <v>13162.700115054065</v>
      </c>
      <c r="G149" s="28">
        <f>+(Basis!F273/(EOMONTH($B149,0)-$B149+1)*$C149)</f>
        <v>12414.687829147413</v>
      </c>
      <c r="H149" s="28">
        <f>+(Basis!G273/(EOMONTH($B149,0)-$B149+1)*$C149)</f>
        <v>12007.832141252104</v>
      </c>
      <c r="I149" s="28">
        <f>+(Basis!H273/(EOMONTH($B149,0)-$B149+1)*$C149)</f>
        <v>12008.651623782875</v>
      </c>
      <c r="J149" s="28">
        <f>+(Basis!I273/(EOMONTH($B149,0)-$B149+1)*$C149)</f>
        <v>13061.616185254894</v>
      </c>
      <c r="K149" s="28">
        <f>+(Basis!J273/(EOMONTH($B149,0)-$B149+1)*$C149)</f>
        <v>15484.538090237244</v>
      </c>
      <c r="L149" s="28">
        <f>+(Basis!K273/(EOMONTH($B149,0)-$B149+1)*$C149)</f>
        <v>17389.188637522726</v>
      </c>
      <c r="M149" s="28">
        <f>+(Basis!L273/(EOMONTH($B149,0)-$B149+1)*$C149)</f>
        <v>17743.177997256662</v>
      </c>
      <c r="N149" s="28">
        <f>+(Basis!M273/(EOMONTH($B149,0)-$B149+1)*$C149)</f>
        <v>18361.332126554022</v>
      </c>
      <c r="O149" s="28">
        <f>+(Basis!N273/(EOMONTH($B149,0)-$B149+1)*$C149)</f>
        <v>18903.49997502226</v>
      </c>
      <c r="P149" s="28">
        <f>+(Basis!O273/(EOMONTH($B149,0)-$B149+1)*$C149)</f>
        <v>19792.68608379754</v>
      </c>
      <c r="Q149" s="28">
        <f>+(Basis!P273/(EOMONTH($B149,0)-$B149+1)*$C149)</f>
        <v>20754.042765904003</v>
      </c>
      <c r="R149" s="28">
        <f>+(Basis!Q273/(EOMONTH($B149,0)-$B149+1)*$C149)</f>
        <v>20367.185109685419</v>
      </c>
      <c r="S149" s="28">
        <f>+(Basis!R273/(EOMONTH($B149,0)-$B149+1)*$C149)</f>
        <v>19671.354838922412</v>
      </c>
      <c r="T149" s="28">
        <f>+(Basis!S273/(EOMONTH($B149,0)-$B149+1)*$C149)</f>
        <v>19778.399465495033</v>
      </c>
      <c r="U149" s="28">
        <f>+(Basis!T273/(EOMONTH($B149,0)-$B149+1)*$C149)</f>
        <v>20258.049074081828</v>
      </c>
      <c r="V149" s="28">
        <f>+(Basis!U273/(EOMONTH($B149,0)-$B149+1)*$C149)</f>
        <v>20730.824827939763</v>
      </c>
      <c r="W149" s="28">
        <f>+(Basis!V273/(EOMONTH($B149,0)-$B149+1)*$C149)</f>
        <v>21629.31699921982</v>
      </c>
      <c r="X149" s="28">
        <f>+(Basis!W273/(EOMONTH($B149,0)-$B149+1)*$C149)</f>
        <v>25596.628096742432</v>
      </c>
      <c r="Y149" s="28">
        <f>+(Basis!X273/(EOMONTH($B149,0)-$B149+1)*$C149)</f>
        <v>27678.116306725929</v>
      </c>
      <c r="Z149" s="28">
        <f>+(Basis!Y273/(EOMONTH($B149,0)-$B149+1)*$C149)</f>
        <v>25657.147111534447</v>
      </c>
      <c r="AA149" s="28">
        <f>+(Basis!Z273/(EOMONTH($B149,0)-$B149+1)*$C149)</f>
        <v>22473.028096909013</v>
      </c>
      <c r="AB149" s="28">
        <f>+(Basis!AA273/(EOMONTH($B149,0)-$B149+1)*$C149)</f>
        <v>18385.069676657553</v>
      </c>
      <c r="AC149" s="28">
        <f>+(Basis!AB273/(EOMONTH($B149,0)-$B149+1)*$C149)</f>
        <v>14992.580228246123</v>
      </c>
      <c r="AD149" s="29">
        <f>+SUM(F149:AC149)*E149</f>
        <v>8517731.4146559648</v>
      </c>
    </row>
    <row r="150" spans="2:31" x14ac:dyDescent="0.25">
      <c r="B150" s="46">
        <f>+B149</f>
        <v>46508</v>
      </c>
      <c r="C150" s="44">
        <f>IFERROR(VLOOKUP(B150,'Prod- 2'!$B$10:$E$81,4,0),0)</f>
        <v>13897351.255491311</v>
      </c>
      <c r="D150" s="35" t="s">
        <v>46</v>
      </c>
      <c r="E150" s="35">
        <f>+Basis!D274</f>
        <v>4</v>
      </c>
      <c r="F150" s="28">
        <f>+(Basis!E274/(EOMONTH($B150,0)-$B150+1)*$C150)</f>
        <v>13744.692530311948</v>
      </c>
      <c r="G150" s="28">
        <f>+(Basis!F274/(EOMONTH($B150,0)-$B150+1)*$C150)</f>
        <v>12821.427798777755</v>
      </c>
      <c r="H150" s="28">
        <f>+(Basis!G274/(EOMONTH($B150,0)-$B150+1)*$C150)</f>
        <v>12410.719571761176</v>
      </c>
      <c r="I150" s="28">
        <f>+(Basis!H274/(EOMONTH($B150,0)-$B150+1)*$C150)</f>
        <v>12345.24223027052</v>
      </c>
      <c r="J150" s="28">
        <f>+(Basis!I274/(EOMONTH($B150,0)-$B150+1)*$C150)</f>
        <v>12903.260168109709</v>
      </c>
      <c r="K150" s="28">
        <f>+(Basis!J274/(EOMONTH($B150,0)-$B150+1)*$C150)</f>
        <v>14453.956123719301</v>
      </c>
      <c r="L150" s="28">
        <f>+(Basis!K274/(EOMONTH($B150,0)-$B150+1)*$C150)</f>
        <v>16341.998141452608</v>
      </c>
      <c r="M150" s="28">
        <f>+(Basis!L274/(EOMONTH($B150,0)-$B150+1)*$C150)</f>
        <v>17489.43064872787</v>
      </c>
      <c r="N150" s="28">
        <f>+(Basis!M274/(EOMONTH($B150,0)-$B150+1)*$C150)</f>
        <v>18626.578459982255</v>
      </c>
      <c r="O150" s="28">
        <f>+(Basis!N274/(EOMONTH($B150,0)-$B150+1)*$C150)</f>
        <v>19296.031426380861</v>
      </c>
      <c r="P150" s="28">
        <f>+(Basis!O274/(EOMONTH($B150,0)-$B150+1)*$C150)</f>
        <v>20161.781194669522</v>
      </c>
      <c r="Q150" s="28">
        <f>+(Basis!P274/(EOMONTH($B150,0)-$B150+1)*$C150)</f>
        <v>20984.113525204939</v>
      </c>
      <c r="R150" s="28">
        <f>+(Basis!Q274/(EOMONTH($B150,0)-$B150+1)*$C150)</f>
        <v>20793.7473105469</v>
      </c>
      <c r="S150" s="28">
        <f>+(Basis!R274/(EOMONTH($B150,0)-$B150+1)*$C150)</f>
        <v>20062.240842321342</v>
      </c>
      <c r="T150" s="28">
        <f>+(Basis!S274/(EOMONTH($B150,0)-$B150+1)*$C150)</f>
        <v>19731.135440930124</v>
      </c>
      <c r="U150" s="28">
        <f>+(Basis!T274/(EOMONTH($B150,0)-$B150+1)*$C150)</f>
        <v>19854.63508562302</v>
      </c>
      <c r="V150" s="28">
        <f>+(Basis!U274/(EOMONTH($B150,0)-$B150+1)*$C150)</f>
        <v>20161.729313153923</v>
      </c>
      <c r="W150" s="28">
        <f>+(Basis!V274/(EOMONTH($B150,0)-$B150+1)*$C150)</f>
        <v>21040.234203108463</v>
      </c>
      <c r="X150" s="28">
        <f>+(Basis!W274/(EOMONTH($B150,0)-$B150+1)*$C150)</f>
        <v>25199.298834484791</v>
      </c>
      <c r="Y150" s="28">
        <f>+(Basis!X274/(EOMONTH($B150,0)-$B150+1)*$C150)</f>
        <v>27438.597092617943</v>
      </c>
      <c r="Z150" s="28">
        <f>+(Basis!Y274/(EOMONTH($B150,0)-$B150+1)*$C150)</f>
        <v>25561.461862855474</v>
      </c>
      <c r="AA150" s="28">
        <f>+(Basis!Z274/(EOMONTH($B150,0)-$B150+1)*$C150)</f>
        <v>22368.760720866627</v>
      </c>
      <c r="AB150" s="28">
        <f>+(Basis!AA274/(EOMONTH($B150,0)-$B150+1)*$C150)</f>
        <v>18659.600582738087</v>
      </c>
      <c r="AC150" s="28">
        <f>+(Basis!AB274/(EOMONTH($B150,0)-$B150+1)*$C150)</f>
        <v>15850.980294330069</v>
      </c>
      <c r="AD150" s="30">
        <f>+SUM(F150:AC150)*E150</f>
        <v>1793206.6136117806</v>
      </c>
    </row>
    <row r="151" spans="2:31" x14ac:dyDescent="0.25">
      <c r="B151" s="41">
        <f t="shared" ref="B151:B152" si="56">+B150</f>
        <v>46508</v>
      </c>
      <c r="C151" s="39">
        <f>IFERROR(VLOOKUP(B151,'Prod- 2'!$B$10:$E$81,4,0),0)</f>
        <v>13897351.255491311</v>
      </c>
      <c r="D151" s="36" t="s">
        <v>47</v>
      </c>
      <c r="E151" s="36">
        <f>+Basis!D275</f>
        <v>5</v>
      </c>
      <c r="F151" s="28">
        <f>+(Basis!E275/(EOMONTH($B151,0)-$B151+1)*$C151)</f>
        <v>14920.158007402018</v>
      </c>
      <c r="G151" s="28">
        <f>+(Basis!F275/(EOMONTH($B151,0)-$B151+1)*$C151)</f>
        <v>13960.133155625537</v>
      </c>
      <c r="H151" s="28">
        <f>+(Basis!G275/(EOMONTH($B151,0)-$B151+1)*$C151)</f>
        <v>13378.823626646765</v>
      </c>
      <c r="I151" s="28">
        <f>+(Basis!H275/(EOMONTH($B151,0)-$B151+1)*$C151)</f>
        <v>13129.378236138547</v>
      </c>
      <c r="J151" s="28">
        <f>+(Basis!I275/(EOMONTH($B151,0)-$B151+1)*$C151)</f>
        <v>13062.626577397943</v>
      </c>
      <c r="K151" s="28">
        <f>+(Basis!J275/(EOMONTH($B151,0)-$B151+1)*$C151)</f>
        <v>13871.745860608189</v>
      </c>
      <c r="L151" s="28">
        <f>+(Basis!K275/(EOMONTH($B151,0)-$B151+1)*$C151)</f>
        <v>15436.139882010499</v>
      </c>
      <c r="M151" s="28">
        <f>+(Basis!L275/(EOMONTH($B151,0)-$B151+1)*$C151)</f>
        <v>17172.331307396831</v>
      </c>
      <c r="N151" s="28">
        <f>+(Basis!M275/(EOMONTH($B151,0)-$B151+1)*$C151)</f>
        <v>18426.897351176613</v>
      </c>
      <c r="O151" s="28">
        <f>+(Basis!N275/(EOMONTH($B151,0)-$B151+1)*$C151)</f>
        <v>19101.436003445717</v>
      </c>
      <c r="P151" s="28">
        <f>+(Basis!O275/(EOMONTH($B151,0)-$B151+1)*$C151)</f>
        <v>19687.024481487777</v>
      </c>
      <c r="Q151" s="28">
        <f>+(Basis!P275/(EOMONTH($B151,0)-$B151+1)*$C151)</f>
        <v>20500.775060140513</v>
      </c>
      <c r="R151" s="28">
        <f>+(Basis!Q275/(EOMONTH($B151,0)-$B151+1)*$C151)</f>
        <v>20505.984600594827</v>
      </c>
      <c r="S151" s="28">
        <f>+(Basis!R275/(EOMONTH($B151,0)-$B151+1)*$C151)</f>
        <v>19849.479531134781</v>
      </c>
      <c r="T151" s="28">
        <f>+(Basis!S275/(EOMONTH($B151,0)-$B151+1)*$C151)</f>
        <v>19341.615921981025</v>
      </c>
      <c r="U151" s="28">
        <f>+(Basis!T275/(EOMONTH($B151,0)-$B151+1)*$C151)</f>
        <v>19402.301610212897</v>
      </c>
      <c r="V151" s="28">
        <f>+(Basis!U275/(EOMONTH($B151,0)-$B151+1)*$C151)</f>
        <v>19774.565536965314</v>
      </c>
      <c r="W151" s="28">
        <f>+(Basis!V275/(EOMONTH($B151,0)-$B151+1)*$C151)</f>
        <v>20755.796689568277</v>
      </c>
      <c r="X151" s="28">
        <f>+(Basis!W275/(EOMONTH($B151,0)-$B151+1)*$C151)</f>
        <v>25184.085023311593</v>
      </c>
      <c r="Y151" s="28">
        <f>+(Basis!X275/(EOMONTH($B151,0)-$B151+1)*$C151)</f>
        <v>27881.989084447829</v>
      </c>
      <c r="Z151" s="28">
        <f>+(Basis!Y275/(EOMONTH($B151,0)-$B151+1)*$C151)</f>
        <v>25969.617746910328</v>
      </c>
      <c r="AA151" s="28">
        <f>+(Basis!Z275/(EOMONTH($B151,0)-$B151+1)*$C151)</f>
        <v>22502.498003485503</v>
      </c>
      <c r="AB151" s="28">
        <f>+(Basis!AA275/(EOMONTH($B151,0)-$B151+1)*$C151)</f>
        <v>18762.810805334302</v>
      </c>
      <c r="AC151" s="28">
        <f>+(Basis!AB275/(EOMONTH($B151,0)-$B151+1)*$C151)</f>
        <v>15723.439299521822</v>
      </c>
      <c r="AD151" s="30">
        <f>+SUM(F151:AC151)*E151</f>
        <v>2241508.267014727</v>
      </c>
    </row>
    <row r="152" spans="2:31" x14ac:dyDescent="0.25">
      <c r="B152" s="46">
        <f t="shared" si="56"/>
        <v>46508</v>
      </c>
      <c r="C152" s="44">
        <f>IFERROR(VLOOKUP(B152,'Prod- 2'!$B$10:$E$81,4,0),0)</f>
        <v>13897351.255491311</v>
      </c>
      <c r="D152" s="37" t="s">
        <v>48</v>
      </c>
      <c r="E152" s="37">
        <f>+Basis!D276</f>
        <v>3</v>
      </c>
      <c r="F152" s="28">
        <f>+(Basis!E276/(EOMONTH($B152,0)-$B152+1)*$C152)</f>
        <v>15096.573249738431</v>
      </c>
      <c r="G152" s="28">
        <f>+(Basis!F276/(EOMONTH($B152,0)-$B152+1)*$C152)</f>
        <v>14007.495625347037</v>
      </c>
      <c r="H152" s="28">
        <f>+(Basis!G276/(EOMONTH($B152,0)-$B152+1)*$C152)</f>
        <v>13387.070196380959</v>
      </c>
      <c r="I152" s="28">
        <f>+(Basis!H276/(EOMONTH($B152,0)-$B152+1)*$C152)</f>
        <v>13106.107521170781</v>
      </c>
      <c r="J152" s="28">
        <f>+(Basis!I276/(EOMONTH($B152,0)-$B152+1)*$C152)</f>
        <v>13532.603668979797</v>
      </c>
      <c r="K152" s="28">
        <f>+(Basis!J276/(EOMONTH($B152,0)-$B152+1)*$C152)</f>
        <v>14849.401729184839</v>
      </c>
      <c r="L152" s="28">
        <f>+(Basis!K276/(EOMONTH($B152,0)-$B152+1)*$C152)</f>
        <v>15943.23449679929</v>
      </c>
      <c r="M152" s="28">
        <f>+(Basis!L276/(EOMONTH($B152,0)-$B152+1)*$C152)</f>
        <v>16755.470215327194</v>
      </c>
      <c r="N152" s="28">
        <f>+(Basis!M276/(EOMONTH($B152,0)-$B152+1)*$C152)</f>
        <v>17733.870134592744</v>
      </c>
      <c r="O152" s="28">
        <f>+(Basis!N276/(EOMONTH($B152,0)-$B152+1)*$C152)</f>
        <v>18528.308452400441</v>
      </c>
      <c r="P152" s="28">
        <f>+(Basis!O276/(EOMONTH($B152,0)-$B152+1)*$C152)</f>
        <v>19399.565912483184</v>
      </c>
      <c r="Q152" s="28">
        <f>+(Basis!P276/(EOMONTH($B152,0)-$B152+1)*$C152)</f>
        <v>20298.389230387042</v>
      </c>
      <c r="R152" s="28">
        <f>+(Basis!Q276/(EOMONTH($B152,0)-$B152+1)*$C152)</f>
        <v>20516.61015960748</v>
      </c>
      <c r="S152" s="28">
        <f>+(Basis!R276/(EOMONTH($B152,0)-$B152+1)*$C152)</f>
        <v>19821.338301451062</v>
      </c>
      <c r="T152" s="28">
        <f>+(Basis!S276/(EOMONTH($B152,0)-$B152+1)*$C152)</f>
        <v>19386.997559153107</v>
      </c>
      <c r="U152" s="28">
        <f>+(Basis!T276/(EOMONTH($B152,0)-$B152+1)*$C152)</f>
        <v>19525.778067938634</v>
      </c>
      <c r="V152" s="28">
        <f>+(Basis!U276/(EOMONTH($B152,0)-$B152+1)*$C152)</f>
        <v>19920.512675424747</v>
      </c>
      <c r="W152" s="28">
        <f>+(Basis!V276/(EOMONTH($B152,0)-$B152+1)*$C152)</f>
        <v>21147.371284264296</v>
      </c>
      <c r="X152" s="28">
        <f>+(Basis!W276/(EOMONTH($B152,0)-$B152+1)*$C152)</f>
        <v>25508.248072946051</v>
      </c>
      <c r="Y152" s="28">
        <f>+(Basis!X276/(EOMONTH($B152,0)-$B152+1)*$C152)</f>
        <v>27788.757479406813</v>
      </c>
      <c r="Z152" s="28">
        <f>+(Basis!Y276/(EOMONTH($B152,0)-$B152+1)*$C152)</f>
        <v>25646.754991793507</v>
      </c>
      <c r="AA152" s="28">
        <f>+(Basis!Z276/(EOMONTH($B152,0)-$B152+1)*$C152)</f>
        <v>22119.006641140604</v>
      </c>
      <c r="AB152" s="28">
        <f>+(Basis!AA276/(EOMONTH($B152,0)-$B152+1)*$C152)</f>
        <v>18545.766219526678</v>
      </c>
      <c r="AC152" s="28">
        <f>+(Basis!AB276/(EOMONTH($B152,0)-$B152+1)*$C152)</f>
        <v>15736.421517500725</v>
      </c>
      <c r="AD152" s="31">
        <f>+SUM(F152:AC152)*E152</f>
        <v>1344904.9602088365</v>
      </c>
    </row>
    <row r="153" spans="2:31" ht="15.75" thickBot="1" x14ac:dyDescent="0.3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424960.58209350042</v>
      </c>
      <c r="G153" s="32">
        <f t="shared" si="57"/>
        <v>398987.93260308064</v>
      </c>
      <c r="H153" s="32">
        <f t="shared" si="57"/>
        <v>384847.01769321132</v>
      </c>
      <c r="I153" s="32">
        <f t="shared" si="57"/>
        <v>382510.56351716176</v>
      </c>
      <c r="J153" s="32">
        <f t="shared" si="57"/>
        <v>405694.69208621094</v>
      </c>
      <c r="K153" s="32">
        <f t="shared" si="57"/>
        <v>465928.98269998032</v>
      </c>
      <c r="L153" s="32">
        <f t="shared" si="57"/>
        <v>520772.97957919264</v>
      </c>
      <c r="M153" s="32">
        <f t="shared" si="57"/>
        <v>543206.17172575381</v>
      </c>
      <c r="N153" s="32">
        <f t="shared" si="57"/>
        <v>568707.72140411672</v>
      </c>
      <c r="O153" s="32">
        <f t="shared" si="57"/>
        <v>587442.7306053763</v>
      </c>
      <c r="P153" s="32">
        <f t="shared" si="57"/>
        <v>613341.98051571986</v>
      </c>
      <c r="Q153" s="32">
        <f t="shared" si="57"/>
        <v>641662.30964485952</v>
      </c>
      <c r="R153" s="32">
        <f t="shared" si="57"/>
        <v>634231.25980800716</v>
      </c>
      <c r="S153" s="32">
        <f t="shared" si="57"/>
        <v>612716.11786883825</v>
      </c>
      <c r="T153" s="32">
        <f t="shared" si="57"/>
        <v>609583.20389549062</v>
      </c>
      <c r="U153" s="32">
        <f t="shared" si="57"/>
        <v>619910.31500492711</v>
      </c>
      <c r="V153" s="32">
        <f t="shared" si="57"/>
        <v>633166.9546945719</v>
      </c>
      <c r="W153" s="32">
        <f t="shared" si="57"/>
        <v>662339.05709824467</v>
      </c>
      <c r="X153" s="32">
        <f t="shared" si="57"/>
        <v>789578.29851144156</v>
      </c>
      <c r="Y153" s="32">
        <f t="shared" si="57"/>
        <v>858414.81605872407</v>
      </c>
      <c r="Z153" s="32">
        <f t="shared" si="57"/>
        <v>796519.99628050858</v>
      </c>
      <c r="AA153" s="32">
        <f t="shared" si="57"/>
        <v>695332.08666558703</v>
      </c>
      <c r="AB153" s="32">
        <f t="shared" si="57"/>
        <v>573406.07887269743</v>
      </c>
      <c r="AC153" s="32">
        <f t="shared" si="57"/>
        <v>474089.40656410798</v>
      </c>
      <c r="AD153" s="33">
        <f>+SUM(AD149:AD152)</f>
        <v>13897351.255491309</v>
      </c>
      <c r="AE153" s="2">
        <f>+AD153-C149</f>
        <v>0</v>
      </c>
    </row>
    <row r="154" spans="2:31" x14ac:dyDescent="0.25">
      <c r="B154" s="45">
        <f>+EDATE(B149,1)</f>
        <v>46539</v>
      </c>
      <c r="C154" s="43">
        <f>IFERROR(VLOOKUP(B154,'Prod- 2'!$B$10:$E$81,4,0),0)</f>
        <v>11194966.911931396</v>
      </c>
      <c r="D154" s="34" t="s">
        <v>45</v>
      </c>
      <c r="E154" s="34">
        <f>+Basis!D278</f>
        <v>21</v>
      </c>
      <c r="F154" s="28">
        <f>+(Basis!E278/(EOMONTH($B154,0)-$B154+1)*$C154)</f>
        <v>10956.610066842524</v>
      </c>
      <c r="G154" s="28">
        <f>+(Basis!F278/(EOMONTH($B154,0)-$B154+1)*$C154)</f>
        <v>10333.965862367078</v>
      </c>
      <c r="H154" s="28">
        <f>+(Basis!G278/(EOMONTH($B154,0)-$B154+1)*$C154)</f>
        <v>9995.2998525984913</v>
      </c>
      <c r="I154" s="28">
        <f>+(Basis!H278/(EOMONTH($B154,0)-$B154+1)*$C154)</f>
        <v>9995.9819885180004</v>
      </c>
      <c r="J154" s="28">
        <f>+(Basis!I278/(EOMONTH($B154,0)-$B154+1)*$C154)</f>
        <v>10872.467968857101</v>
      </c>
      <c r="K154" s="28">
        <f>+(Basis!J278/(EOMONTH($B154,0)-$B154+1)*$C154)</f>
        <v>12889.304203311862</v>
      </c>
      <c r="L154" s="28">
        <f>+(Basis!K278/(EOMONTH($B154,0)-$B154+1)*$C154)</f>
        <v>14474.732206517536</v>
      </c>
      <c r="M154" s="28">
        <f>+(Basis!L278/(EOMONTH($B154,0)-$B154+1)*$C154)</f>
        <v>14769.392371112499</v>
      </c>
      <c r="N154" s="28">
        <f>+(Basis!M278/(EOMONTH($B154,0)-$B154+1)*$C154)</f>
        <v>15283.942858225219</v>
      </c>
      <c r="O154" s="28">
        <f>+(Basis!N278/(EOMONTH($B154,0)-$B154+1)*$C154)</f>
        <v>15735.242489343575</v>
      </c>
      <c r="P154" s="28">
        <f>+(Basis!O278/(EOMONTH($B154,0)-$B154+1)*$C154)</f>
        <v>16475.399553285297</v>
      </c>
      <c r="Q154" s="28">
        <f>+(Basis!P278/(EOMONTH($B154,0)-$B154+1)*$C154)</f>
        <v>17275.631284535277</v>
      </c>
      <c r="R154" s="28">
        <f>+(Basis!Q278/(EOMONTH($B154,0)-$B154+1)*$C154)</f>
        <v>16953.611603655972</v>
      </c>
      <c r="S154" s="28">
        <f>+(Basis!R278/(EOMONTH($B154,0)-$B154+1)*$C154)</f>
        <v>16374.403623316419</v>
      </c>
      <c r="T154" s="28">
        <f>+(Basis!S278/(EOMONTH($B154,0)-$B154+1)*$C154)</f>
        <v>16463.507395555793</v>
      </c>
      <c r="U154" s="28">
        <f>+(Basis!T278/(EOMONTH($B154,0)-$B154+1)*$C154)</f>
        <v>16862.766945956755</v>
      </c>
      <c r="V154" s="28">
        <f>+(Basis!U278/(EOMONTH($B154,0)-$B154+1)*$C154)</f>
        <v>17256.30471091385</v>
      </c>
      <c r="W154" s="28">
        <f>+(Basis!V278/(EOMONTH($B154,0)-$B154+1)*$C154)</f>
        <v>18004.208126077679</v>
      </c>
      <c r="X154" s="28">
        <f>+(Basis!W278/(EOMONTH($B154,0)-$B154+1)*$C154)</f>
        <v>21306.59140074471</v>
      </c>
      <c r="Y154" s="28">
        <f>+(Basis!X278/(EOMONTH($B154,0)-$B154+1)*$C154)</f>
        <v>23039.21878541301</v>
      </c>
      <c r="Z154" s="28">
        <f>+(Basis!Y278/(EOMONTH($B154,0)-$B154+1)*$C154)</f>
        <v>21356.96732976456</v>
      </c>
      <c r="AA154" s="28">
        <f>+(Basis!Z278/(EOMONTH($B154,0)-$B154+1)*$C154)</f>
        <v>18706.511865101227</v>
      </c>
      <c r="AB154" s="28">
        <f>+(Basis!AA278/(EOMONTH($B154,0)-$B154+1)*$C154)</f>
        <v>15303.701956142302</v>
      </c>
      <c r="AC154" s="28">
        <f>+(Basis!AB278/(EOMONTH($B154,0)-$B154+1)*$C154)</f>
        <v>12479.799282889835</v>
      </c>
      <c r="AD154" s="29">
        <f>+SUM(F154:AC154)*E154</f>
        <v>7836476.838351978</v>
      </c>
    </row>
    <row r="155" spans="2:31" x14ac:dyDescent="0.25">
      <c r="B155" s="46">
        <f>+B154</f>
        <v>46539</v>
      </c>
      <c r="C155" s="44">
        <f>IFERROR(VLOOKUP(B155,'Prod- 2'!$B$10:$E$81,4,0),0)</f>
        <v>11194966.911931396</v>
      </c>
      <c r="D155" s="35" t="s">
        <v>46</v>
      </c>
      <c r="E155" s="35">
        <f>+Basis!D279</f>
        <v>4</v>
      </c>
      <c r="F155" s="28">
        <f>+(Basis!E279/(EOMONTH($B155,0)-$B155+1)*$C155)</f>
        <v>11441.059602279982</v>
      </c>
      <c r="G155" s="28">
        <f>+(Basis!F279/(EOMONTH($B155,0)-$B155+1)*$C155)</f>
        <v>10672.535548440999</v>
      </c>
      <c r="H155" s="28">
        <f>+(Basis!G279/(EOMONTH($B155,0)-$B155+1)*$C155)</f>
        <v>10330.662691403231</v>
      </c>
      <c r="I155" s="28">
        <f>+(Basis!H279/(EOMONTH($B155,0)-$B155+1)*$C155)</f>
        <v>10276.159459341738</v>
      </c>
      <c r="J155" s="28">
        <f>+(Basis!I279/(EOMONTH($B155,0)-$B155+1)*$C155)</f>
        <v>10740.652678952134</v>
      </c>
      <c r="K155" s="28">
        <f>+(Basis!J279/(EOMONTH($B155,0)-$B155+1)*$C155)</f>
        <v>12031.449458437546</v>
      </c>
      <c r="L155" s="28">
        <f>+(Basis!K279/(EOMONTH($B155,0)-$B155+1)*$C155)</f>
        <v>13603.052548783684</v>
      </c>
      <c r="M155" s="28">
        <f>+(Basis!L279/(EOMONTH($B155,0)-$B155+1)*$C155)</f>
        <v>14558.17349284105</v>
      </c>
      <c r="N155" s="28">
        <f>+(Basis!M279/(EOMONTH($B155,0)-$B155+1)*$C155)</f>
        <v>15504.733472736682</v>
      </c>
      <c r="O155" s="28">
        <f>+(Basis!N279/(EOMONTH($B155,0)-$B155+1)*$C155)</f>
        <v>16061.985028025982</v>
      </c>
      <c r="P155" s="28">
        <f>+(Basis!O279/(EOMONTH($B155,0)-$B155+1)*$C155)</f>
        <v>16782.63372044354</v>
      </c>
      <c r="Q155" s="28">
        <f>+(Basis!P279/(EOMONTH($B155,0)-$B155+1)*$C155)</f>
        <v>17467.141808622939</v>
      </c>
      <c r="R155" s="28">
        <f>+(Basis!Q279/(EOMONTH($B155,0)-$B155+1)*$C155)</f>
        <v>17308.681282615547</v>
      </c>
      <c r="S155" s="28">
        <f>+(Basis!R279/(EOMONTH($B155,0)-$B155+1)*$C155)</f>
        <v>16699.776493805992</v>
      </c>
      <c r="T155" s="28">
        <f>+(Basis!S279/(EOMONTH($B155,0)-$B155+1)*$C155)</f>
        <v>16424.164898741245</v>
      </c>
      <c r="U155" s="28">
        <f>+(Basis!T279/(EOMONTH($B155,0)-$B155+1)*$C155)</f>
        <v>16526.965801175091</v>
      </c>
      <c r="V155" s="28">
        <f>+(Basis!U279/(EOMONTH($B155,0)-$B155+1)*$C155)</f>
        <v>16782.590534354731</v>
      </c>
      <c r="W155" s="28">
        <f>+(Basis!V279/(EOMONTH($B155,0)-$B155+1)*$C155)</f>
        <v>17513.856569204054</v>
      </c>
      <c r="X155" s="28">
        <f>+(Basis!W279/(EOMONTH($B155,0)-$B155+1)*$C155)</f>
        <v>20975.855172109957</v>
      </c>
      <c r="Y155" s="28">
        <f>+(Basis!X279/(EOMONTH($B155,0)-$B155+1)*$C155)</f>
        <v>22839.843382983505</v>
      </c>
      <c r="Z155" s="28">
        <f>+(Basis!Y279/(EOMONTH($B155,0)-$B155+1)*$C155)</f>
        <v>21277.319085121708</v>
      </c>
      <c r="AA155" s="28">
        <f>+(Basis!Z279/(EOMONTH($B155,0)-$B155+1)*$C155)</f>
        <v>18619.719871664969</v>
      </c>
      <c r="AB155" s="28">
        <f>+(Basis!AA279/(EOMONTH($B155,0)-$B155+1)*$C155)</f>
        <v>15532.221033757785</v>
      </c>
      <c r="AC155" s="28">
        <f>+(Basis!AB279/(EOMONTH($B155,0)-$B155+1)*$C155)</f>
        <v>13194.3300952022</v>
      </c>
      <c r="AD155" s="30">
        <f>+SUM(F155:AC155)*E155</f>
        <v>1492662.2549241853</v>
      </c>
    </row>
    <row r="156" spans="2:31" x14ac:dyDescent="0.25">
      <c r="B156" s="41">
        <f t="shared" ref="B156:B157" si="58">+B155</f>
        <v>46539</v>
      </c>
      <c r="C156" s="39">
        <f>IFERROR(VLOOKUP(B156,'Prod- 2'!$B$10:$E$81,4,0),0)</f>
        <v>11194966.911931396</v>
      </c>
      <c r="D156" s="36" t="s">
        <v>47</v>
      </c>
      <c r="E156" s="36">
        <f>+Basis!D280</f>
        <v>4</v>
      </c>
      <c r="F156" s="28">
        <f>+(Basis!E280/(EOMONTH($B156,0)-$B156+1)*$C156)</f>
        <v>12419.515144603034</v>
      </c>
      <c r="G156" s="28">
        <f>+(Basis!F280/(EOMONTH($B156,0)-$B156+1)*$C156)</f>
        <v>11620.392026743411</v>
      </c>
      <c r="H156" s="28">
        <f>+(Basis!G280/(EOMONTH($B156,0)-$B156+1)*$C156)</f>
        <v>11136.510924728793</v>
      </c>
      <c r="I156" s="28">
        <f>+(Basis!H280/(EOMONTH($B156,0)-$B156+1)*$C156)</f>
        <v>10928.872989283924</v>
      </c>
      <c r="J156" s="28">
        <f>+(Basis!I280/(EOMONTH($B156,0)-$B156+1)*$C156)</f>
        <v>10873.309017625914</v>
      </c>
      <c r="K156" s="28">
        <f>+(Basis!J280/(EOMONTH($B156,0)-$B156+1)*$C156)</f>
        <v>11546.81858680304</v>
      </c>
      <c r="L156" s="28">
        <f>+(Basis!K280/(EOMONTH($B156,0)-$B156+1)*$C156)</f>
        <v>12849.01761387055</v>
      </c>
      <c r="M156" s="28">
        <f>+(Basis!L280/(EOMONTH($B156,0)-$B156+1)*$C156)</f>
        <v>14294.220519283352</v>
      </c>
      <c r="N156" s="28">
        <f>+(Basis!M280/(EOMONTH($B156,0)-$B156+1)*$C156)</f>
        <v>15338.519244062127</v>
      </c>
      <c r="O156" s="28">
        <f>+(Basis!N280/(EOMONTH($B156,0)-$B156+1)*$C156)</f>
        <v>15900.0041159596</v>
      </c>
      <c r="P156" s="28">
        <f>+(Basis!O280/(EOMONTH($B156,0)-$B156+1)*$C156)</f>
        <v>16387.447008182349</v>
      </c>
      <c r="Q156" s="28">
        <f>+(Basis!P280/(EOMONTH($B156,0)-$B156+1)*$C156)</f>
        <v>17064.811660117892</v>
      </c>
      <c r="R156" s="28">
        <f>+(Basis!Q280/(EOMONTH($B156,0)-$B156+1)*$C156)</f>
        <v>17069.14807307925</v>
      </c>
      <c r="S156" s="28">
        <f>+(Basis!R280/(EOMONTH($B156,0)-$B156+1)*$C156)</f>
        <v>16522.674326043682</v>
      </c>
      <c r="T156" s="28">
        <f>+(Basis!S280/(EOMONTH($B156,0)-$B156+1)*$C156)</f>
        <v>16099.929487674763</v>
      </c>
      <c r="U156" s="28">
        <f>+(Basis!T280/(EOMONTH($B156,0)-$B156+1)*$C156)</f>
        <v>16150.444155393596</v>
      </c>
      <c r="V156" s="28">
        <f>+(Basis!U280/(EOMONTH($B156,0)-$B156+1)*$C156)</f>
        <v>16460.316039712608</v>
      </c>
      <c r="W156" s="28">
        <f>+(Basis!V280/(EOMONTH($B156,0)-$B156+1)*$C156)</f>
        <v>17277.091247727363</v>
      </c>
      <c r="X156" s="28">
        <f>+(Basis!W280/(EOMONTH($B156,0)-$B156+1)*$C156)</f>
        <v>20963.191220550001</v>
      </c>
      <c r="Y156" s="28">
        <f>+(Basis!X280/(EOMONTH($B156,0)-$B156+1)*$C156)</f>
        <v>23208.922152443924</v>
      </c>
      <c r="Z156" s="28">
        <f>+(Basis!Y280/(EOMONTH($B156,0)-$B156+1)*$C156)</f>
        <v>21617.067376048875</v>
      </c>
      <c r="AA156" s="28">
        <f>+(Basis!Z280/(EOMONTH($B156,0)-$B156+1)*$C156)</f>
        <v>18731.042567179265</v>
      </c>
      <c r="AB156" s="28">
        <f>+(Basis!AA280/(EOMONTH($B156,0)-$B156+1)*$C156)</f>
        <v>15618.133054392931</v>
      </c>
      <c r="AC156" s="28">
        <f>+(Basis!AB280/(EOMONTH($B156,0)-$B156+1)*$C156)</f>
        <v>13088.165179536232</v>
      </c>
      <c r="AD156" s="30">
        <f>+SUM(F156:AC156)*E156</f>
        <v>1492662.2549241858</v>
      </c>
    </row>
    <row r="157" spans="2:31" x14ac:dyDescent="0.25">
      <c r="B157" s="46">
        <f t="shared" si="58"/>
        <v>46539</v>
      </c>
      <c r="C157" s="44">
        <f>IFERROR(VLOOKUP(B157,'Prod- 2'!$B$10:$E$81,4,0),0)</f>
        <v>11194966.911931396</v>
      </c>
      <c r="D157" s="37" t="s">
        <v>48</v>
      </c>
      <c r="E157" s="37">
        <f>+Basis!D281</f>
        <v>1</v>
      </c>
      <c r="F157" s="28">
        <f>+(Basis!E281/(EOMONTH($B157,0)-$B157+1)*$C157)</f>
        <v>12566.362904046928</v>
      </c>
      <c r="G157" s="28">
        <f>+(Basis!F281/(EOMONTH($B157,0)-$B157+1)*$C157)</f>
        <v>11659.81646914544</v>
      </c>
      <c r="H157" s="28">
        <f>+(Basis!G281/(EOMONTH($B157,0)-$B157+1)*$C157)</f>
        <v>11143.375355899967</v>
      </c>
      <c r="I157" s="28">
        <f>+(Basis!H281/(EOMONTH($B157,0)-$B157+1)*$C157)</f>
        <v>10909.502484171007</v>
      </c>
      <c r="J157" s="28">
        <f>+(Basis!I281/(EOMONTH($B157,0)-$B157+1)*$C157)</f>
        <v>11264.517180677643</v>
      </c>
      <c r="K157" s="28">
        <f>+(Basis!J281/(EOMONTH($B157,0)-$B157+1)*$C157)</f>
        <v>12360.617734236597</v>
      </c>
      <c r="L157" s="28">
        <f>+(Basis!K281/(EOMONTH($B157,0)-$B157+1)*$C157)</f>
        <v>13271.12234258667</v>
      </c>
      <c r="M157" s="28">
        <f>+(Basis!L281/(EOMONTH($B157,0)-$B157+1)*$C157)</f>
        <v>13947.226027429702</v>
      </c>
      <c r="N157" s="28">
        <f>+(Basis!M281/(EOMONTH($B157,0)-$B157+1)*$C157)</f>
        <v>14761.644521440863</v>
      </c>
      <c r="O157" s="28">
        <f>+(Basis!N281/(EOMONTH($B157,0)-$B157+1)*$C157)</f>
        <v>15422.933679006806</v>
      </c>
      <c r="P157" s="28">
        <f>+(Basis!O281/(EOMONTH($B157,0)-$B157+1)*$C157)</f>
        <v>16148.166965073737</v>
      </c>
      <c r="Q157" s="28">
        <f>+(Basis!P281/(EOMONTH($B157,0)-$B157+1)*$C157)</f>
        <v>16896.346026146097</v>
      </c>
      <c r="R157" s="28">
        <f>+(Basis!Q281/(EOMONTH($B157,0)-$B157+1)*$C157)</f>
        <v>17077.992771038345</v>
      </c>
      <c r="S157" s="28">
        <f>+(Basis!R281/(EOMONTH($B157,0)-$B157+1)*$C157)</f>
        <v>16499.24961244002</v>
      </c>
      <c r="T157" s="28">
        <f>+(Basis!S281/(EOMONTH($B157,0)-$B157+1)*$C157)</f>
        <v>16137.705088299499</v>
      </c>
      <c r="U157" s="28">
        <f>+(Basis!T281/(EOMONTH($B157,0)-$B157+1)*$C157)</f>
        <v>16253.225757033872</v>
      </c>
      <c r="V157" s="28">
        <f>+(Basis!U281/(EOMONTH($B157,0)-$B157+1)*$C157)</f>
        <v>16581.802199276681</v>
      </c>
      <c r="W157" s="28">
        <f>+(Basis!V281/(EOMONTH($B157,0)-$B157+1)*$C157)</f>
        <v>17603.037300487416</v>
      </c>
      <c r="X157" s="28">
        <f>+(Basis!W281/(EOMONTH($B157,0)-$B157+1)*$C157)</f>
        <v>21233.02401335679</v>
      </c>
      <c r="Y157" s="28">
        <f>+(Basis!X281/(EOMONTH($B157,0)-$B157+1)*$C157)</f>
        <v>23131.316316755849</v>
      </c>
      <c r="Z157" s="28">
        <f>+(Basis!Y281/(EOMONTH($B157,0)-$B157+1)*$C157)</f>
        <v>21348.316946273779</v>
      </c>
      <c r="AA157" s="28">
        <f>+(Basis!Z281/(EOMONTH($B157,0)-$B157+1)*$C157)</f>
        <v>18411.824983819621</v>
      </c>
      <c r="AB157" s="28">
        <f>+(Basis!AA281/(EOMONTH($B157,0)-$B157+1)*$C157)</f>
        <v>15437.465495835269</v>
      </c>
      <c r="AC157" s="28">
        <f>+(Basis!AB281/(EOMONTH($B157,0)-$B157+1)*$C157)</f>
        <v>13098.971556567867</v>
      </c>
      <c r="AD157" s="31">
        <f>+SUM(F157:AC157)*E157</f>
        <v>373165.56373104651</v>
      </c>
    </row>
    <row r="158" spans="2:31" ht="15.75" thickBot="1" x14ac:dyDescent="0.3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338097.47329527204</v>
      </c>
      <c r="G158" s="32">
        <f t="shared" si="59"/>
        <v>317844.80987959175</v>
      </c>
      <c r="H158" s="32">
        <f t="shared" si="59"/>
        <v>306913.36672499642</v>
      </c>
      <c r="I158" s="32">
        <f t="shared" si="59"/>
        <v>305645.25403755164</v>
      </c>
      <c r="J158" s="32">
        <f t="shared" si="59"/>
        <v>326042.19131298893</v>
      </c>
      <c r="K158" s="32">
        <f t="shared" si="59"/>
        <v>377349.07818474807</v>
      </c>
      <c r="L158" s="32">
        <f t="shared" si="59"/>
        <v>423048.77933007193</v>
      </c>
      <c r="M158" s="32">
        <f t="shared" si="59"/>
        <v>439514.04186928977</v>
      </c>
      <c r="N158" s="32">
        <f t="shared" si="59"/>
        <v>459097.45541136572</v>
      </c>
      <c r="O158" s="32">
        <f t="shared" si="59"/>
        <v>473710.98253116425</v>
      </c>
      <c r="P158" s="32">
        <f t="shared" si="59"/>
        <v>494811.88049856853</v>
      </c>
      <c r="Q158" s="32">
        <f t="shared" si="59"/>
        <v>517812.41687635024</v>
      </c>
      <c r="R158" s="32">
        <f t="shared" si="59"/>
        <v>510615.15387059294</v>
      </c>
      <c r="S158" s="32">
        <f t="shared" si="59"/>
        <v>493251.52898148348</v>
      </c>
      <c r="T158" s="32">
        <f t="shared" si="59"/>
        <v>491967.73794063518</v>
      </c>
      <c r="U158" s="32">
        <f t="shared" si="59"/>
        <v>501080.97144840041</v>
      </c>
      <c r="V158" s="32">
        <f t="shared" si="59"/>
        <v>511935.82742473687</v>
      </c>
      <c r="W158" s="32">
        <f t="shared" si="59"/>
        <v>534855.19921584439</v>
      </c>
      <c r="X158" s="32">
        <f t="shared" si="59"/>
        <v>636427.62899963558</v>
      </c>
      <c r="Y158" s="32">
        <f t="shared" si="59"/>
        <v>691149.97295213875</v>
      </c>
      <c r="Z158" s="32">
        <f t="shared" si="59"/>
        <v>641422.17671601195</v>
      </c>
      <c r="AA158" s="32">
        <f t="shared" si="59"/>
        <v>560651.62390632241</v>
      </c>
      <c r="AB158" s="32">
        <f t="shared" si="59"/>
        <v>461416.62292742654</v>
      </c>
      <c r="AC158" s="32">
        <f t="shared" si="59"/>
        <v>380304.73759620811</v>
      </c>
      <c r="AD158" s="33">
        <f>+SUM(AD154:AD157)</f>
        <v>11194966.911931396</v>
      </c>
      <c r="AE158" s="2">
        <f>+AD158-C154</f>
        <v>0</v>
      </c>
    </row>
    <row r="159" spans="2:31" x14ac:dyDescent="0.25">
      <c r="B159" s="45">
        <f>+EDATE(B154,1)</f>
        <v>46569</v>
      </c>
      <c r="C159" s="43">
        <f>IFERROR(VLOOKUP(B159,'Prod- 2'!$B$10:$E$81,4,0),0)</f>
        <v>11459069.458881091</v>
      </c>
      <c r="D159" s="34" t="s">
        <v>45</v>
      </c>
      <c r="E159" s="34">
        <f>+Basis!D283</f>
        <v>20</v>
      </c>
      <c r="F159" s="28">
        <f>+(Basis!E283/(EOMONTH($B159,0)-$B159+1)*$C159)</f>
        <v>10853.312412696467</v>
      </c>
      <c r="G159" s="28">
        <f>+(Basis!F283/(EOMONTH($B159,0)-$B159+1)*$C159)</f>
        <v>10236.538425861108</v>
      </c>
      <c r="H159" s="28">
        <f>+(Basis!G283/(EOMONTH($B159,0)-$B159+1)*$C159)</f>
        <v>9901.0653201143559</v>
      </c>
      <c r="I159" s="28">
        <f>+(Basis!H283/(EOMONTH($B159,0)-$B159+1)*$C159)</f>
        <v>9901.7410249352088</v>
      </c>
      <c r="J159" s="28">
        <f>+(Basis!I283/(EOMONTH($B159,0)-$B159+1)*$C159)</f>
        <v>10769.963596691858</v>
      </c>
      <c r="K159" s="28">
        <f>+(Basis!J283/(EOMONTH($B159,0)-$B159+1)*$C159)</f>
        <v>12767.785332086693</v>
      </c>
      <c r="L159" s="28">
        <f>+(Basis!K283/(EOMONTH($B159,0)-$B159+1)*$C159)</f>
        <v>14338.266103206026</v>
      </c>
      <c r="M159" s="28">
        <f>+(Basis!L283/(EOMONTH($B159,0)-$B159+1)*$C159)</f>
        <v>14630.148245804472</v>
      </c>
      <c r="N159" s="28">
        <f>+(Basis!M283/(EOMONTH($B159,0)-$B159+1)*$C159)</f>
        <v>15139.847610358827</v>
      </c>
      <c r="O159" s="28">
        <f>+(Basis!N283/(EOMONTH($B159,0)-$B159+1)*$C159)</f>
        <v>15586.892440683225</v>
      </c>
      <c r="P159" s="28">
        <f>+(Basis!O283/(EOMONTH($B159,0)-$B159+1)*$C159)</f>
        <v>16320.071389319357</v>
      </c>
      <c r="Q159" s="28">
        <f>+(Basis!P283/(EOMONTH($B159,0)-$B159+1)*$C159)</f>
        <v>17112.758628239404</v>
      </c>
      <c r="R159" s="28">
        <f>+(Basis!Q283/(EOMONTH($B159,0)-$B159+1)*$C159)</f>
        <v>16793.774911715933</v>
      </c>
      <c r="S159" s="28">
        <f>+(Basis!R283/(EOMONTH($B159,0)-$B159+1)*$C159)</f>
        <v>16220.027637312496</v>
      </c>
      <c r="T159" s="28">
        <f>+(Basis!S283/(EOMONTH($B159,0)-$B159+1)*$C159)</f>
        <v>16308.291349479299</v>
      </c>
      <c r="U159" s="28">
        <f>+(Basis!T283/(EOMONTH($B159,0)-$B159+1)*$C159)</f>
        <v>16703.786726956318</v>
      </c>
      <c r="V159" s="28">
        <f>+(Basis!U283/(EOMONTH($B159,0)-$B159+1)*$C159)</f>
        <v>17093.614263321728</v>
      </c>
      <c r="W159" s="28">
        <f>+(Basis!V283/(EOMONTH($B159,0)-$B159+1)*$C159)</f>
        <v>17834.466531475402</v>
      </c>
      <c r="X159" s="28">
        <f>+(Basis!W283/(EOMONTH($B159,0)-$B159+1)*$C159)</f>
        <v>21105.715318076946</v>
      </c>
      <c r="Y159" s="28">
        <f>+(Basis!X283/(EOMONTH($B159,0)-$B159+1)*$C159)</f>
        <v>22822.007691893017</v>
      </c>
      <c r="Z159" s="28">
        <f>+(Basis!Y283/(EOMONTH($B159,0)-$B159+1)*$C159)</f>
        <v>21155.616308656769</v>
      </c>
      <c r="AA159" s="28">
        <f>+(Basis!Z283/(EOMONTH($B159,0)-$B159+1)*$C159)</f>
        <v>18530.149031968369</v>
      </c>
      <c r="AB159" s="28">
        <f>+(Basis!AA283/(EOMONTH($B159,0)-$B159+1)*$C159)</f>
        <v>15159.420421783059</v>
      </c>
      <c r="AC159" s="28">
        <f>+(Basis!AB283/(EOMONTH($B159,0)-$B159+1)*$C159)</f>
        <v>12362.141176753757</v>
      </c>
      <c r="AD159" s="29">
        <f>+SUM(F159:AC159)*E159</f>
        <v>7392948.0379878022</v>
      </c>
    </row>
    <row r="160" spans="2:31" x14ac:dyDescent="0.25">
      <c r="B160" s="46">
        <f>+B159</f>
        <v>46569</v>
      </c>
      <c r="C160" s="44">
        <f>IFERROR(VLOOKUP(B160,'Prod- 2'!$B$10:$E$81,4,0),0)</f>
        <v>11459069.458881091</v>
      </c>
      <c r="D160" s="35" t="s">
        <v>46</v>
      </c>
      <c r="E160" s="35">
        <f>+Basis!D284</f>
        <v>5</v>
      </c>
      <c r="F160" s="28">
        <f>+(Basis!E284/(EOMONTH($B160,0)-$B160+1)*$C160)</f>
        <v>11333.194613871086</v>
      </c>
      <c r="G160" s="28">
        <f>+(Basis!F284/(EOMONTH($B160,0)-$B160+1)*$C160)</f>
        <v>10571.916116041863</v>
      </c>
      <c r="H160" s="28">
        <f>+(Basis!G284/(EOMONTH($B160,0)-$B160+1)*$C160)</f>
        <v>10233.26639681157</v>
      </c>
      <c r="I160" s="28">
        <f>+(Basis!H284/(EOMONTH($B160,0)-$B160+1)*$C160)</f>
        <v>10179.277014926454</v>
      </c>
      <c r="J160" s="28">
        <f>+(Basis!I284/(EOMONTH($B160,0)-$B160+1)*$C160)</f>
        <v>10639.391046114537</v>
      </c>
      <c r="K160" s="28">
        <f>+(Basis!J284/(EOMONTH($B160,0)-$B160+1)*$C160)</f>
        <v>11918.018342658903</v>
      </c>
      <c r="L160" s="28">
        <f>+(Basis!K284/(EOMONTH($B160,0)-$B160+1)*$C160)</f>
        <v>13474.804540600268</v>
      </c>
      <c r="M160" s="28">
        <f>+(Basis!L284/(EOMONTH($B160,0)-$B160+1)*$C160)</f>
        <v>14420.920714720129</v>
      </c>
      <c r="N160" s="28">
        <f>+(Basis!M284/(EOMONTH($B160,0)-$B160+1)*$C160)</f>
        <v>15358.556636459516</v>
      </c>
      <c r="O160" s="28">
        <f>+(Basis!N284/(EOMONTH($B160,0)-$B160+1)*$C160)</f>
        <v>15910.554488451953</v>
      </c>
      <c r="P160" s="28">
        <f>+(Basis!O284/(EOMONTH($B160,0)-$B160+1)*$C160)</f>
        <v>16624.408988237297</v>
      </c>
      <c r="Q160" s="28">
        <f>+(Basis!P284/(EOMONTH($B160,0)-$B160+1)*$C160)</f>
        <v>17302.463613226755</v>
      </c>
      <c r="R160" s="28">
        <f>+(Basis!Q284/(EOMONTH($B160,0)-$B160+1)*$C160)</f>
        <v>17145.497034755281</v>
      </c>
      <c r="S160" s="28">
        <f>+(Basis!R284/(EOMONTH($B160,0)-$B160+1)*$C160)</f>
        <v>16542.332929961907</v>
      </c>
      <c r="T160" s="28">
        <f>+(Basis!S284/(EOMONTH($B160,0)-$B160+1)*$C160)</f>
        <v>16269.319769180391</v>
      </c>
      <c r="U160" s="28">
        <f>+(Basis!T284/(EOMONTH($B160,0)-$B160+1)*$C160)</f>
        <v>16371.151476580304</v>
      </c>
      <c r="V160" s="28">
        <f>+(Basis!U284/(EOMONTH($B160,0)-$B160+1)*$C160)</f>
        <v>16624.366209301948</v>
      </c>
      <c r="W160" s="28">
        <f>+(Basis!V284/(EOMONTH($B160,0)-$B160+1)*$C160)</f>
        <v>17348.737952440988</v>
      </c>
      <c r="X160" s="28">
        <f>+(Basis!W284/(EOMONTH($B160,0)-$B160+1)*$C160)</f>
        <v>20778.097232403445</v>
      </c>
      <c r="Y160" s="28">
        <f>+(Basis!X284/(EOMONTH($B160,0)-$B160+1)*$C160)</f>
        <v>22624.511977728387</v>
      </c>
      <c r="Z160" s="28">
        <f>+(Basis!Y284/(EOMONTH($B160,0)-$B160+1)*$C160)</f>
        <v>21076.718978464483</v>
      </c>
      <c r="AA160" s="28">
        <f>+(Basis!Z284/(EOMONTH($B160,0)-$B160+1)*$C160)</f>
        <v>18444.175303421151</v>
      </c>
      <c r="AB160" s="28">
        <f>+(Basis!AA284/(EOMONTH($B160,0)-$B160+1)*$C160)</f>
        <v>15385.785047930316</v>
      </c>
      <c r="AC160" s="28">
        <f>+(Basis!AB284/(EOMONTH($B160,0)-$B160+1)*$C160)</f>
        <v>13069.935475100885</v>
      </c>
      <c r="AD160" s="30">
        <f>+SUM(F160:AC160)*E160</f>
        <v>1848237.0094969491</v>
      </c>
    </row>
    <row r="161" spans="2:31" x14ac:dyDescent="0.25">
      <c r="B161" s="41">
        <f t="shared" ref="B161:B162" si="60">+B160</f>
        <v>46569</v>
      </c>
      <c r="C161" s="39">
        <f>IFERROR(VLOOKUP(B161,'Prod- 2'!$B$10:$E$81,4,0),0)</f>
        <v>11459069.458881091</v>
      </c>
      <c r="D161" s="36" t="s">
        <v>47</v>
      </c>
      <c r="E161" s="36">
        <f>+Basis!D285</f>
        <v>4</v>
      </c>
      <c r="F161" s="28">
        <f>+(Basis!E285/(EOMONTH($B161,0)-$B161+1)*$C161)</f>
        <v>12302.425390359489</v>
      </c>
      <c r="G161" s="28">
        <f>+(Basis!F285/(EOMONTH($B161,0)-$B161+1)*$C161)</f>
        <v>11510.836312950811</v>
      </c>
      <c r="H161" s="28">
        <f>+(Basis!G285/(EOMONTH($B161,0)-$B161+1)*$C161)</f>
        <v>11031.517186074376</v>
      </c>
      <c r="I161" s="28">
        <f>+(Basis!H285/(EOMONTH($B161,0)-$B161+1)*$C161)</f>
        <v>10825.836837101264</v>
      </c>
      <c r="J161" s="28">
        <f>+(Basis!I285/(EOMONTH($B161,0)-$B161+1)*$C161)</f>
        <v>10770.796716150022</v>
      </c>
      <c r="K161" s="28">
        <f>+(Basis!J285/(EOMONTH($B161,0)-$B161+1)*$C161)</f>
        <v>11437.956514903955</v>
      </c>
      <c r="L161" s="28">
        <f>+(Basis!K285/(EOMONTH($B161,0)-$B161+1)*$C161)</f>
        <v>12727.878559957255</v>
      </c>
      <c r="M161" s="28">
        <f>+(Basis!L285/(EOMONTH($B161,0)-$B161+1)*$C161)</f>
        <v>14159.456259308739</v>
      </c>
      <c r="N161" s="28">
        <f>+(Basis!M285/(EOMONTH($B161,0)-$B161+1)*$C161)</f>
        <v>15193.909456334015</v>
      </c>
      <c r="O161" s="28">
        <f>+(Basis!N285/(EOMONTH($B161,0)-$B161+1)*$C161)</f>
        <v>15750.100713714623</v>
      </c>
      <c r="P161" s="28">
        <f>+(Basis!O285/(EOMONTH($B161,0)-$B161+1)*$C161)</f>
        <v>16232.948050652512</v>
      </c>
      <c r="Q161" s="28">
        <f>+(Basis!P285/(EOMONTH($B161,0)-$B161+1)*$C161)</f>
        <v>16903.926586889902</v>
      </c>
      <c r="R161" s="28">
        <f>+(Basis!Q285/(EOMONTH($B161,0)-$B161+1)*$C161)</f>
        <v>16908.222116650744</v>
      </c>
      <c r="S161" s="28">
        <f>+(Basis!R285/(EOMONTH($B161,0)-$B161+1)*$C161)</f>
        <v>16366.900460980736</v>
      </c>
      <c r="T161" s="28">
        <f>+(Basis!S285/(EOMONTH($B161,0)-$B161+1)*$C161)</f>
        <v>15948.141212118015</v>
      </c>
      <c r="U161" s="28">
        <f>+(Basis!T285/(EOMONTH($B161,0)-$B161+1)*$C161)</f>
        <v>15998.179633384387</v>
      </c>
      <c r="V161" s="28">
        <f>+(Basis!U285/(EOMONTH($B161,0)-$B161+1)*$C161)</f>
        <v>16305.130081370382</v>
      </c>
      <c r="W161" s="28">
        <f>+(Basis!V285/(EOMONTH($B161,0)-$B161+1)*$C161)</f>
        <v>17114.204827067148</v>
      </c>
      <c r="X161" s="28">
        <f>+(Basis!W285/(EOMONTH($B161,0)-$B161+1)*$C161)</f>
        <v>20765.552675116021</v>
      </c>
      <c r="Y161" s="28">
        <f>+(Basis!X285/(EOMONTH($B161,0)-$B161+1)*$C161)</f>
        <v>22990.11111518148</v>
      </c>
      <c r="Z161" s="28">
        <f>+(Basis!Y285/(EOMONTH($B161,0)-$B161+1)*$C161)</f>
        <v>21413.264161748062</v>
      </c>
      <c r="AA161" s="28">
        <f>+(Basis!Z285/(EOMONTH($B161,0)-$B161+1)*$C161)</f>
        <v>18554.448461420678</v>
      </c>
      <c r="AB161" s="28">
        <f>+(Basis!AA285/(EOMONTH($B161,0)-$B161+1)*$C161)</f>
        <v>15470.887099958345</v>
      </c>
      <c r="AC161" s="28">
        <f>+(Basis!AB285/(EOMONTH($B161,0)-$B161+1)*$C161)</f>
        <v>12964.771469997035</v>
      </c>
      <c r="AD161" s="30">
        <f>+SUM(F161:AC161)*E161</f>
        <v>1478589.6075975597</v>
      </c>
    </row>
    <row r="162" spans="2:31" x14ac:dyDescent="0.25">
      <c r="B162" s="46">
        <f t="shared" si="60"/>
        <v>46569</v>
      </c>
      <c r="C162" s="44">
        <f>IFERROR(VLOOKUP(B162,'Prod- 2'!$B$10:$E$81,4,0),0)</f>
        <v>11459069.458881091</v>
      </c>
      <c r="D162" s="37" t="s">
        <v>48</v>
      </c>
      <c r="E162" s="37">
        <f>+Basis!D286</f>
        <v>2</v>
      </c>
      <c r="F162" s="28">
        <f>+(Basis!E286/(EOMONTH($B162,0)-$B162+1)*$C162)</f>
        <v>12447.88868608928</v>
      </c>
      <c r="G162" s="28">
        <f>+(Basis!F286/(EOMONTH($B162,0)-$B162+1)*$C162)</f>
        <v>11549.889066263666</v>
      </c>
      <c r="H162" s="28">
        <f>+(Basis!G286/(EOMONTH($B162,0)-$B162+1)*$C162)</f>
        <v>11038.316900181357</v>
      </c>
      <c r="I162" s="28">
        <f>+(Basis!H286/(EOMONTH($B162,0)-$B162+1)*$C162)</f>
        <v>10806.648954873124</v>
      </c>
      <c r="J162" s="28">
        <f>+(Basis!I286/(EOMONTH($B162,0)-$B162+1)*$C162)</f>
        <v>11158.316613827747</v>
      </c>
      <c r="K162" s="28">
        <f>+(Basis!J286/(EOMONTH($B162,0)-$B162+1)*$C162)</f>
        <v>12244.083257974931</v>
      </c>
      <c r="L162" s="28">
        <f>+(Basis!K286/(EOMONTH($B162,0)-$B162+1)*$C162)</f>
        <v>13146.003734047048</v>
      </c>
      <c r="M162" s="28">
        <f>+(Basis!L286/(EOMONTH($B162,0)-$B162+1)*$C162)</f>
        <v>13815.733191444027</v>
      </c>
      <c r="N162" s="28">
        <f>+(Basis!M286/(EOMONTH($B162,0)-$B162+1)*$C162)</f>
        <v>14622.47344196461</v>
      </c>
      <c r="O162" s="28">
        <f>+(Basis!N286/(EOMONTH($B162,0)-$B162+1)*$C162)</f>
        <v>15277.528041736487</v>
      </c>
      <c r="P162" s="28">
        <f>+(Basis!O286/(EOMONTH($B162,0)-$B162+1)*$C162)</f>
        <v>15995.923912151833</v>
      </c>
      <c r="Q162" s="28">
        <f>+(Basis!P286/(EOMONTH($B162,0)-$B162+1)*$C162)</f>
        <v>16737.049227456253</v>
      </c>
      <c r="R162" s="28">
        <f>+(Basis!Q286/(EOMONTH($B162,0)-$B162+1)*$C162)</f>
        <v>16916.983427819108</v>
      </c>
      <c r="S162" s="28">
        <f>+(Basis!R286/(EOMONTH($B162,0)-$B162+1)*$C162)</f>
        <v>16343.696592871218</v>
      </c>
      <c r="T162" s="28">
        <f>+(Basis!S286/(EOMONTH($B162,0)-$B162+1)*$C162)</f>
        <v>15985.560668743403</v>
      </c>
      <c r="U162" s="28">
        <f>+(Basis!T286/(EOMONTH($B162,0)-$B162+1)*$C162)</f>
        <v>16099.992221956381</v>
      </c>
      <c r="V162" s="28">
        <f>+(Basis!U286/(EOMONTH($B162,0)-$B162+1)*$C162)</f>
        <v>16425.470883454571</v>
      </c>
      <c r="W162" s="28">
        <f>+(Basis!V286/(EOMONTH($B162,0)-$B162+1)*$C162)</f>
        <v>17437.077898090804</v>
      </c>
      <c r="X162" s="28">
        <f>+(Basis!W286/(EOMONTH($B162,0)-$B162+1)*$C162)</f>
        <v>21032.841515519776</v>
      </c>
      <c r="Y162" s="28">
        <f>+(Basis!X286/(EOMONTH($B162,0)-$B162+1)*$C162)</f>
        <v>22913.236938348262</v>
      </c>
      <c r="Z162" s="28">
        <f>+(Basis!Y286/(EOMONTH($B162,0)-$B162+1)*$C162)</f>
        <v>21147.047479982353</v>
      </c>
      <c r="AA162" s="28">
        <f>+(Basis!Z286/(EOMONTH($B162,0)-$B162+1)*$C162)</f>
        <v>18238.240424565112</v>
      </c>
      <c r="AB162" s="28">
        <f>+(Basis!AA286/(EOMONTH($B162,0)-$B162+1)*$C162)</f>
        <v>15291.922854274415</v>
      </c>
      <c r="AC162" s="28">
        <f>+(Basis!AB286/(EOMONTH($B162,0)-$B162+1)*$C162)</f>
        <v>12975.475965754225</v>
      </c>
      <c r="AD162" s="31">
        <f>+SUM(F162:AC162)*E162</f>
        <v>739294.80379877996</v>
      </c>
    </row>
    <row r="163" spans="2:31" ht="15.75" thickBot="1" x14ac:dyDescent="0.3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347837.70025690133</v>
      </c>
      <c r="G163" s="32">
        <f t="shared" si="61"/>
        <v>326733.472481762</v>
      </c>
      <c r="H163" s="32">
        <f t="shared" si="61"/>
        <v>315390.34093100519</v>
      </c>
      <c r="I163" s="32">
        <f t="shared" si="61"/>
        <v>313847.85083148774</v>
      </c>
      <c r="J163" s="32">
        <f t="shared" si="61"/>
        <v>333996.04725666542</v>
      </c>
      <c r="K163" s="32">
        <f t="shared" si="61"/>
        <v>385185.79093059408</v>
      </c>
      <c r="L163" s="32">
        <f t="shared" si="61"/>
        <v>431342.86647504498</v>
      </c>
      <c r="M163" s="32">
        <f t="shared" si="61"/>
        <v>448976.85990981304</v>
      </c>
      <c r="N163" s="32">
        <f t="shared" si="61"/>
        <v>469610.32009873941</v>
      </c>
      <c r="O163" s="32">
        <f t="shared" si="61"/>
        <v>484846.08019425574</v>
      </c>
      <c r="P163" s="32">
        <f t="shared" si="61"/>
        <v>506447.11275448737</v>
      </c>
      <c r="Q163" s="32">
        <f t="shared" si="61"/>
        <v>529857.29543339403</v>
      </c>
      <c r="R163" s="32">
        <f t="shared" si="61"/>
        <v>523069.83873033628</v>
      </c>
      <c r="S163" s="32">
        <f t="shared" si="61"/>
        <v>505267.21242572484</v>
      </c>
      <c r="T163" s="32">
        <f t="shared" si="61"/>
        <v>503276.11202144681</v>
      </c>
      <c r="U163" s="32">
        <f t="shared" si="61"/>
        <v>512124.19489947811</v>
      </c>
      <c r="V163" s="32">
        <f t="shared" si="61"/>
        <v>523065.57840533496</v>
      </c>
      <c r="W163" s="32">
        <f t="shared" si="61"/>
        <v>546763.99549616314</v>
      </c>
      <c r="X163" s="32">
        <f t="shared" si="61"/>
        <v>651132.68625505979</v>
      </c>
      <c r="Y163" s="32">
        <f t="shared" si="61"/>
        <v>707349.63206392468</v>
      </c>
      <c r="Z163" s="32">
        <f t="shared" si="61"/>
        <v>656443.07267241471</v>
      </c>
      <c r="AA163" s="32">
        <f t="shared" si="61"/>
        <v>573518.13185128605</v>
      </c>
      <c r="AB163" s="32">
        <f t="shared" si="61"/>
        <v>472584.72778369498</v>
      </c>
      <c r="AC163" s="32">
        <f t="shared" si="61"/>
        <v>390402.53872207616</v>
      </c>
      <c r="AD163" s="33">
        <f>+SUM(AD159:AD162)</f>
        <v>11459069.458881091</v>
      </c>
      <c r="AE163" s="2">
        <f>+AD163-C159</f>
        <v>0</v>
      </c>
    </row>
    <row r="164" spans="2:31" x14ac:dyDescent="0.25">
      <c r="B164" s="45">
        <f>+EDATE(B159,1)</f>
        <v>46600</v>
      </c>
      <c r="C164" s="43">
        <f>IFERROR(VLOOKUP(B164,'Prod- 2'!$B$10:$E$81,4,0),0)</f>
        <v>11563890.280112721</v>
      </c>
      <c r="D164" s="34" t="s">
        <v>45</v>
      </c>
      <c r="E164" s="34">
        <f>+Basis!D288</f>
        <v>21</v>
      </c>
      <c r="F164" s="28">
        <f>+(Basis!E288/(EOMONTH($B164,0)-$B164+1)*$C164)</f>
        <v>10952.592125090614</v>
      </c>
      <c r="G164" s="28">
        <f>+(Basis!F288/(EOMONTH($B164,0)-$B164+1)*$C164)</f>
        <v>10330.176252930591</v>
      </c>
      <c r="H164" s="28">
        <f>+(Basis!G288/(EOMONTH($B164,0)-$B164+1)*$C164)</f>
        <v>9991.6344367120437</v>
      </c>
      <c r="I164" s="28">
        <f>+(Basis!H288/(EOMONTH($B164,0)-$B164+1)*$C164)</f>
        <v>9992.3163224827967</v>
      </c>
      <c r="J164" s="28">
        <f>+(Basis!I288/(EOMONTH($B164,0)-$B164+1)*$C164)</f>
        <v>10868.480883186274</v>
      </c>
      <c r="K164" s="28">
        <f>+(Basis!J288/(EOMONTH($B164,0)-$B164+1)*$C164)</f>
        <v>12884.577515659787</v>
      </c>
      <c r="L164" s="28">
        <f>+(Basis!K288/(EOMONTH($B164,0)-$B164+1)*$C164)</f>
        <v>14469.424120300586</v>
      </c>
      <c r="M164" s="28">
        <f>+(Basis!L288/(EOMONTH($B164,0)-$B164+1)*$C164)</f>
        <v>14763.9762289028</v>
      </c>
      <c r="N164" s="28">
        <f>+(Basis!M288/(EOMONTH($B164,0)-$B164+1)*$C164)</f>
        <v>15278.338023174119</v>
      </c>
      <c r="O164" s="28">
        <f>+(Basis!N288/(EOMONTH($B164,0)-$B164+1)*$C164)</f>
        <v>15729.472156422293</v>
      </c>
      <c r="P164" s="28">
        <f>+(Basis!O288/(EOMONTH($B164,0)-$B164+1)*$C164)</f>
        <v>16469.357794443767</v>
      </c>
      <c r="Q164" s="28">
        <f>+(Basis!P288/(EOMONTH($B164,0)-$B164+1)*$C164)</f>
        <v>17269.296069554981</v>
      </c>
      <c r="R164" s="28">
        <f>+(Basis!Q288/(EOMONTH($B164,0)-$B164+1)*$C164)</f>
        <v>16947.394477784703</v>
      </c>
      <c r="S164" s="28">
        <f>+(Basis!R288/(EOMONTH($B164,0)-$B164+1)*$C164)</f>
        <v>16368.398901091261</v>
      </c>
      <c r="T164" s="28">
        <f>+(Basis!S288/(EOMONTH($B164,0)-$B164+1)*$C164)</f>
        <v>16457.469997734392</v>
      </c>
      <c r="U164" s="28">
        <f>+(Basis!T288/(EOMONTH($B164,0)-$B164+1)*$C164)</f>
        <v>16856.583134088709</v>
      </c>
      <c r="V164" s="28">
        <f>+(Basis!U288/(EOMONTH($B164,0)-$B164+1)*$C164)</f>
        <v>17249.9765832577</v>
      </c>
      <c r="W164" s="28">
        <f>+(Basis!V288/(EOMONTH($B164,0)-$B164+1)*$C164)</f>
        <v>17997.60573180623</v>
      </c>
      <c r="X164" s="28">
        <f>+(Basis!W288/(EOMONTH($B164,0)-$B164+1)*$C164)</f>
        <v>21298.777976459492</v>
      </c>
      <c r="Y164" s="28">
        <f>+(Basis!X288/(EOMONTH($B164,0)-$B164+1)*$C164)</f>
        <v>23030.76998249636</v>
      </c>
      <c r="Z164" s="28">
        <f>+(Basis!Y288/(EOMONTH($B164,0)-$B164+1)*$C164)</f>
        <v>21349.135431923449</v>
      </c>
      <c r="AA164" s="28">
        <f>+(Basis!Z288/(EOMONTH($B164,0)-$B164+1)*$C164)</f>
        <v>18699.65192625182</v>
      </c>
      <c r="AB164" s="28">
        <f>+(Basis!AA288/(EOMONTH($B164,0)-$B164+1)*$C164)</f>
        <v>15298.089875154363</v>
      </c>
      <c r="AC164" s="28">
        <f>+(Basis!AB288/(EOMONTH($B164,0)-$B164+1)*$C164)</f>
        <v>12475.222766404509</v>
      </c>
      <c r="AD164" s="29">
        <f>+SUM(F164:AC164)*E164</f>
        <v>7833603.0929795848</v>
      </c>
    </row>
    <row r="165" spans="2:31" x14ac:dyDescent="0.25">
      <c r="B165" s="46">
        <f>+B164</f>
        <v>46600</v>
      </c>
      <c r="C165" s="44">
        <f>IFERROR(VLOOKUP(B165,'Prod- 2'!$B$10:$E$81,4,0),0)</f>
        <v>11563890.280112721</v>
      </c>
      <c r="D165" s="35" t="s">
        <v>46</v>
      </c>
      <c r="E165" s="35">
        <f>+Basis!D289</f>
        <v>3</v>
      </c>
      <c r="F165" s="28">
        <f>+(Basis!E289/(EOMONTH($B165,0)-$B165+1)*$C165)</f>
        <v>11436.864006125546</v>
      </c>
      <c r="G165" s="28">
        <f>+(Basis!F289/(EOMONTH($B165,0)-$B165+1)*$C165)</f>
        <v>10668.621780777716</v>
      </c>
      <c r="H165" s="28">
        <f>+(Basis!G289/(EOMONTH($B165,0)-$B165+1)*$C165)</f>
        <v>10326.874293285615</v>
      </c>
      <c r="I165" s="28">
        <f>+(Basis!H289/(EOMONTH($B165,0)-$B165+1)*$C165)</f>
        <v>10272.391048319618</v>
      </c>
      <c r="J165" s="28">
        <f>+(Basis!I289/(EOMONTH($B165,0)-$B165+1)*$C165)</f>
        <v>10736.713931786884</v>
      </c>
      <c r="K165" s="28">
        <f>+(Basis!J289/(EOMONTH($B165,0)-$B165+1)*$C165)</f>
        <v>12027.037358087151</v>
      </c>
      <c r="L165" s="28">
        <f>+(Basis!K289/(EOMONTH($B165,0)-$B165+1)*$C165)</f>
        <v>13598.064119656814</v>
      </c>
      <c r="M165" s="28">
        <f>+(Basis!L289/(EOMONTH($B165,0)-$B165+1)*$C165)</f>
        <v>14552.834807540436</v>
      </c>
      <c r="N165" s="28">
        <f>+(Basis!M289/(EOMONTH($B165,0)-$B165+1)*$C165)</f>
        <v>15499.047670687298</v>
      </c>
      <c r="O165" s="28">
        <f>+(Basis!N289/(EOMONTH($B165,0)-$B165+1)*$C165)</f>
        <v>16056.094874057833</v>
      </c>
      <c r="P165" s="28">
        <f>+(Basis!O289/(EOMONTH($B165,0)-$B165+1)*$C165)</f>
        <v>16776.479294547116</v>
      </c>
      <c r="Q165" s="28">
        <f>+(Basis!P289/(EOMONTH($B165,0)-$B165+1)*$C165)</f>
        <v>17460.736364061962</v>
      </c>
      <c r="R165" s="28">
        <f>+(Basis!Q289/(EOMONTH($B165,0)-$B165+1)*$C165)</f>
        <v>17302.333947739924</v>
      </c>
      <c r="S165" s="28">
        <f>+(Basis!R289/(EOMONTH($B165,0)-$B165+1)*$C165)</f>
        <v>16693.652452810402</v>
      </c>
      <c r="T165" s="28">
        <f>+(Basis!S289/(EOMONTH($B165,0)-$B165+1)*$C165)</f>
        <v>16418.141928362238</v>
      </c>
      <c r="U165" s="28">
        <f>+(Basis!T289/(EOMONTH($B165,0)-$B165+1)*$C165)</f>
        <v>16520.905132271131</v>
      </c>
      <c r="V165" s="28">
        <f>+(Basis!U289/(EOMONTH($B165,0)-$B165+1)*$C165)</f>
        <v>16776.436124295251</v>
      </c>
      <c r="W165" s="28">
        <f>+(Basis!V289/(EOMONTH($B165,0)-$B165+1)*$C165)</f>
        <v>17507.433993688719</v>
      </c>
      <c r="X165" s="28">
        <f>+(Basis!W289/(EOMONTH($B165,0)-$B165+1)*$C165)</f>
        <v>20968.163033413421</v>
      </c>
      <c r="Y165" s="28">
        <f>+(Basis!X289/(EOMONTH($B165,0)-$B165+1)*$C165)</f>
        <v>22831.467693808136</v>
      </c>
      <c r="Z165" s="28">
        <f>+(Basis!Y289/(EOMONTH($B165,0)-$B165+1)*$C165)</f>
        <v>21269.516395402967</v>
      </c>
      <c r="AA165" s="28">
        <f>+(Basis!Z289/(EOMONTH($B165,0)-$B165+1)*$C165)</f>
        <v>18612.891760650265</v>
      </c>
      <c r="AB165" s="28">
        <f>+(Basis!AA289/(EOMONTH($B165,0)-$B165+1)*$C165)</f>
        <v>15526.525151636335</v>
      </c>
      <c r="AC165" s="28">
        <f>+(Basis!AB289/(EOMONTH($B165,0)-$B165+1)*$C165)</f>
        <v>13189.491550300578</v>
      </c>
      <c r="AD165" s="30">
        <f>+SUM(F165:AC165)*E165</f>
        <v>1119086.15613994</v>
      </c>
    </row>
    <row r="166" spans="2:31" x14ac:dyDescent="0.25">
      <c r="B166" s="41">
        <f t="shared" ref="B166:B167" si="62">+B165</f>
        <v>46600</v>
      </c>
      <c r="C166" s="39">
        <f>IFERROR(VLOOKUP(B166,'Prod- 2'!$B$10:$E$81,4,0),0)</f>
        <v>11563890.280112721</v>
      </c>
      <c r="D166" s="36" t="s">
        <v>47</v>
      </c>
      <c r="E166" s="36">
        <f>+Basis!D290</f>
        <v>5</v>
      </c>
      <c r="F166" s="28">
        <f>+(Basis!E290/(EOMONTH($B166,0)-$B166+1)*$C166)</f>
        <v>12414.960735152159</v>
      </c>
      <c r="G166" s="28">
        <f>+(Basis!F290/(EOMONTH($B166,0)-$B166+1)*$C166)</f>
        <v>11616.130666887311</v>
      </c>
      <c r="H166" s="28">
        <f>+(Basis!G290/(EOMONTH($B166,0)-$B166+1)*$C166)</f>
        <v>11132.427010822752</v>
      </c>
      <c r="I166" s="28">
        <f>+(Basis!H290/(EOMONTH($B166,0)-$B166+1)*$C166)</f>
        <v>10924.865219105275</v>
      </c>
      <c r="J166" s="28">
        <f>+(Basis!I290/(EOMONTH($B166,0)-$B166+1)*$C166)</f>
        <v>10869.321623530768</v>
      </c>
      <c r="K166" s="28">
        <f>+(Basis!J290/(EOMONTH($B166,0)-$B166+1)*$C166)</f>
        <v>11542.584207353684</v>
      </c>
      <c r="L166" s="28">
        <f>+(Basis!K290/(EOMONTH($B166,0)-$B166+1)*$C166)</f>
        <v>12844.305699872806</v>
      </c>
      <c r="M166" s="28">
        <f>+(Basis!L290/(EOMONTH($B166,0)-$B166+1)*$C166)</f>
        <v>14288.978629220179</v>
      </c>
      <c r="N166" s="28">
        <f>+(Basis!M290/(EOMONTH($B166,0)-$B166+1)*$C166)</f>
        <v>15332.894395089021</v>
      </c>
      <c r="O166" s="28">
        <f>+(Basis!N290/(EOMONTH($B166,0)-$B166+1)*$C166)</f>
        <v>15894.17336265148</v>
      </c>
      <c r="P166" s="28">
        <f>+(Basis!O290/(EOMONTH($B166,0)-$B166+1)*$C166)</f>
        <v>16381.437502766012</v>
      </c>
      <c r="Q166" s="28">
        <f>+(Basis!P290/(EOMONTH($B166,0)-$B166+1)*$C166)</f>
        <v>17058.553755634719</v>
      </c>
      <c r="R166" s="28">
        <f>+(Basis!Q290/(EOMONTH($B166,0)-$B166+1)*$C166)</f>
        <v>17062.888578372949</v>
      </c>
      <c r="S166" s="28">
        <f>+(Basis!R290/(EOMONTH($B166,0)-$B166+1)*$C166)</f>
        <v>16516.615230883515</v>
      </c>
      <c r="T166" s="28">
        <f>+(Basis!S290/(EOMONTH($B166,0)-$B166+1)*$C166)</f>
        <v>16094.025418943955</v>
      </c>
      <c r="U166" s="28">
        <f>+(Basis!T290/(EOMONTH($B166,0)-$B166+1)*$C166)</f>
        <v>16144.521562229473</v>
      </c>
      <c r="V166" s="28">
        <f>+(Basis!U290/(EOMONTH($B166,0)-$B166+1)*$C166)</f>
        <v>16454.279812205914</v>
      </c>
      <c r="W166" s="28">
        <f>+(Basis!V290/(EOMONTH($B166,0)-$B166+1)*$C166)</f>
        <v>17270.755497358197</v>
      </c>
      <c r="X166" s="28">
        <f>+(Basis!W290/(EOMONTH($B166,0)-$B166+1)*$C166)</f>
        <v>20955.503725901155</v>
      </c>
      <c r="Y166" s="28">
        <f>+(Basis!X290/(EOMONTH($B166,0)-$B166+1)*$C166)</f>
        <v>23200.411116935291</v>
      </c>
      <c r="Z166" s="28">
        <f>+(Basis!Y290/(EOMONTH($B166,0)-$B166+1)*$C166)</f>
        <v>21609.140095892493</v>
      </c>
      <c r="AA166" s="28">
        <f>+(Basis!Z290/(EOMONTH($B166,0)-$B166+1)*$C166)</f>
        <v>18724.173632579208</v>
      </c>
      <c r="AB166" s="28">
        <f>+(Basis!AA290/(EOMONTH($B166,0)-$B166+1)*$C166)</f>
        <v>15612.405667135074</v>
      </c>
      <c r="AC166" s="28">
        <f>+(Basis!AB290/(EOMONTH($B166,0)-$B166+1)*$C166)</f>
        <v>13083.365566790142</v>
      </c>
      <c r="AD166" s="30">
        <f>+SUM(F166:AC166)*E166</f>
        <v>1865143.5935665679</v>
      </c>
    </row>
    <row r="167" spans="2:31" x14ac:dyDescent="0.25">
      <c r="B167" s="46">
        <f t="shared" si="62"/>
        <v>46600</v>
      </c>
      <c r="C167" s="44">
        <f>IFERROR(VLOOKUP(B167,'Prod- 2'!$B$10:$E$81,4,0),0)</f>
        <v>11563890.280112721</v>
      </c>
      <c r="D167" s="37" t="s">
        <v>48</v>
      </c>
      <c r="E167" s="37">
        <f>+Basis!D291</f>
        <v>2</v>
      </c>
      <c r="F167" s="28">
        <f>+(Basis!E291/(EOMONTH($B167,0)-$B167+1)*$C167)</f>
        <v>12561.754643474198</v>
      </c>
      <c r="G167" s="28">
        <f>+(Basis!F291/(EOMONTH($B167,0)-$B167+1)*$C167)</f>
        <v>11655.540651796353</v>
      </c>
      <c r="H167" s="28">
        <f>+(Basis!G291/(EOMONTH($B167,0)-$B167+1)*$C167)</f>
        <v>11139.288924711258</v>
      </c>
      <c r="I167" s="28">
        <f>+(Basis!H291/(EOMONTH($B167,0)-$B167+1)*$C167)</f>
        <v>10905.501817426793</v>
      </c>
      <c r="J167" s="28">
        <f>+(Basis!I291/(EOMONTH($B167,0)-$B167+1)*$C167)</f>
        <v>11260.386325091908</v>
      </c>
      <c r="K167" s="28">
        <f>+(Basis!J291/(EOMONTH($B167,0)-$B167+1)*$C167)</f>
        <v>12356.084923287701</v>
      </c>
      <c r="L167" s="28">
        <f>+(Basis!K291/(EOMONTH($B167,0)-$B167+1)*$C167)</f>
        <v>13266.255636896709</v>
      </c>
      <c r="M167" s="28">
        <f>+(Basis!L291/(EOMONTH($B167,0)-$B167+1)*$C167)</f>
        <v>13942.11138508713</v>
      </c>
      <c r="N167" s="28">
        <f>+(Basis!M291/(EOMONTH($B167,0)-$B167+1)*$C167)</f>
        <v>14756.231220475718</v>
      </c>
      <c r="O167" s="28">
        <f>+(Basis!N291/(EOMONTH($B167,0)-$B167+1)*$C167)</f>
        <v>15417.277874082858</v>
      </c>
      <c r="P167" s="28">
        <f>+(Basis!O291/(EOMONTH($B167,0)-$B167+1)*$C167)</f>
        <v>16142.245206987072</v>
      </c>
      <c r="Q167" s="28">
        <f>+(Basis!P291/(EOMONTH($B167,0)-$B167+1)*$C167)</f>
        <v>16890.149900360931</v>
      </c>
      <c r="R167" s="28">
        <f>+(Basis!Q291/(EOMONTH($B167,0)-$B167+1)*$C167)</f>
        <v>17071.730032857926</v>
      </c>
      <c r="S167" s="28">
        <f>+(Basis!R291/(EOMONTH($B167,0)-$B167+1)*$C167)</f>
        <v>16493.199107449102</v>
      </c>
      <c r="T167" s="28">
        <f>+(Basis!S291/(EOMONTH($B167,0)-$B167+1)*$C167)</f>
        <v>16131.787166728986</v>
      </c>
      <c r="U167" s="28">
        <f>+(Basis!T291/(EOMONTH($B167,0)-$B167+1)*$C167)</f>
        <v>16247.265472422663</v>
      </c>
      <c r="V167" s="28">
        <f>+(Basis!U291/(EOMONTH($B167,0)-$B167+1)*$C167)</f>
        <v>16575.721421100588</v>
      </c>
      <c r="W167" s="28">
        <f>+(Basis!V291/(EOMONTH($B167,0)-$B167+1)*$C167)</f>
        <v>17596.582021153885</v>
      </c>
      <c r="X167" s="28">
        <f>+(Basis!W291/(EOMONTH($B167,0)-$B167+1)*$C167)</f>
        <v>21225.237567258762</v>
      </c>
      <c r="Y167" s="28">
        <f>+(Basis!X291/(EOMONTH($B167,0)-$B167+1)*$C167)</f>
        <v>23122.833740389735</v>
      </c>
      <c r="Z167" s="28">
        <f>+(Basis!Y291/(EOMONTH($B167,0)-$B167+1)*$C167)</f>
        <v>21340.488220648956</v>
      </c>
      <c r="AA167" s="28">
        <f>+(Basis!Z291/(EOMONTH($B167,0)-$B167+1)*$C167)</f>
        <v>18405.073110760339</v>
      </c>
      <c r="AB167" s="28">
        <f>+(Basis!AA291/(EOMONTH($B167,0)-$B167+1)*$C167)</f>
        <v>15431.804361891378</v>
      </c>
      <c r="AC167" s="28">
        <f>+(Basis!AB291/(EOMONTH($B167,0)-$B167+1)*$C167)</f>
        <v>13094.167980972574</v>
      </c>
      <c r="AD167" s="31">
        <f>+SUM(F167:AC167)*E167</f>
        <v>746057.43742662692</v>
      </c>
    </row>
    <row r="168" spans="2:31" ht="15.75" thickBot="1" x14ac:dyDescent="0.3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351513.33960798878</v>
      </c>
      <c r="G168" s="32">
        <f t="shared" si="63"/>
        <v>330331.30129190482</v>
      </c>
      <c r="H168" s="32">
        <f t="shared" si="63"/>
        <v>318745.65895434603</v>
      </c>
      <c r="I168" s="32">
        <f t="shared" si="63"/>
        <v>317091.14564747753</v>
      </c>
      <c r="J168" s="32">
        <f t="shared" si="63"/>
        <v>337315.62111011008</v>
      </c>
      <c r="K168" s="32">
        <f t="shared" si="63"/>
        <v>389082.33078646084</v>
      </c>
      <c r="L168" s="32">
        <f t="shared" si="63"/>
        <v>435406.13865844021</v>
      </c>
      <c r="M168" s="32">
        <f t="shared" si="63"/>
        <v>453031.12114585529</v>
      </c>
      <c r="N168" s="32">
        <f t="shared" si="63"/>
        <v>473519.17591511493</v>
      </c>
      <c r="O168" s="32">
        <f t="shared" si="63"/>
        <v>488792.62246846478</v>
      </c>
      <c r="P168" s="32">
        <f t="shared" si="63"/>
        <v>510377.62949476461</v>
      </c>
      <c r="Q168" s="32">
        <f t="shared" si="63"/>
        <v>534110.49513173592</v>
      </c>
      <c r="R168" s="32">
        <f t="shared" si="63"/>
        <v>527260.18883427919</v>
      </c>
      <c r="S168" s="32">
        <f t="shared" si="63"/>
        <v>509386.80865066347</v>
      </c>
      <c r="T168" s="32">
        <f t="shared" si="63"/>
        <v>507594.99716568668</v>
      </c>
      <c r="U168" s="32">
        <f t="shared" si="63"/>
        <v>516768.099968669</v>
      </c>
      <c r="V168" s="32">
        <f t="shared" si="63"/>
        <v>528001.65852452826</v>
      </c>
      <c r="W168" s="32">
        <f t="shared" si="63"/>
        <v>552018.96387809573</v>
      </c>
      <c r="X168" s="32">
        <f t="shared" si="63"/>
        <v>657406.82036991289</v>
      </c>
      <c r="Y168" s="32">
        <f t="shared" si="63"/>
        <v>714388.29577930388</v>
      </c>
      <c r="Z168" s="32">
        <f t="shared" si="63"/>
        <v>662867.07017736172</v>
      </c>
      <c r="AA168" s="32">
        <f t="shared" si="63"/>
        <v>578962.38011765573</v>
      </c>
      <c r="AB168" s="32">
        <f t="shared" si="63"/>
        <v>476765.09989260876</v>
      </c>
      <c r="AC168" s="32">
        <f t="shared" si="63"/>
        <v>393153.31654129224</v>
      </c>
      <c r="AD168" s="33">
        <f>+SUM(AD164:AD167)</f>
        <v>11563890.280112719</v>
      </c>
      <c r="AE168" s="2">
        <f>+AD168-C164</f>
        <v>0</v>
      </c>
    </row>
    <row r="169" spans="2:31" x14ac:dyDescent="0.25">
      <c r="B169" s="45">
        <f>+EDATE(B164,1)</f>
        <v>46631</v>
      </c>
      <c r="C169" s="43">
        <f>IFERROR(VLOOKUP(B169,'Prod- 2'!$B$10:$E$81,4,0),0)</f>
        <v>11073933.312628534</v>
      </c>
      <c r="D169" s="34" t="s">
        <v>45</v>
      </c>
      <c r="E169" s="34">
        <f>+Basis!D293</f>
        <v>22</v>
      </c>
      <c r="F169" s="28">
        <f>+(Basis!E293/(EOMONTH($B169,0)-$B169+1)*$C169)</f>
        <v>10838.153445846658</v>
      </c>
      <c r="G169" s="28">
        <f>+(Basis!F293/(EOMONTH($B169,0)-$B169+1)*$C169)</f>
        <v>10222.240915501701</v>
      </c>
      <c r="H169" s="28">
        <f>+(Basis!G293/(EOMONTH($B169,0)-$B169+1)*$C169)</f>
        <v>9887.2363695361146</v>
      </c>
      <c r="I169" s="28">
        <f>+(Basis!H293/(EOMONTH($B169,0)-$B169+1)*$C169)</f>
        <v>9887.9111305909919</v>
      </c>
      <c r="J169" s="28">
        <f>+(Basis!I293/(EOMONTH($B169,0)-$B169+1)*$C169)</f>
        <v>10754.921044249995</v>
      </c>
      <c r="K169" s="28">
        <f>+(Basis!J293/(EOMONTH($B169,0)-$B169+1)*$C169)</f>
        <v>12749.952395261971</v>
      </c>
      <c r="L169" s="28">
        <f>+(Basis!K293/(EOMONTH($B169,0)-$B169+1)*$C169)</f>
        <v>14318.239654848383</v>
      </c>
      <c r="M169" s="28">
        <f>+(Basis!L293/(EOMONTH($B169,0)-$B169+1)*$C169)</f>
        <v>14609.714121747886</v>
      </c>
      <c r="N169" s="28">
        <f>+(Basis!M293/(EOMONTH($B169,0)-$B169+1)*$C169)</f>
        <v>15118.701582371272</v>
      </c>
      <c r="O169" s="28">
        <f>+(Basis!N293/(EOMONTH($B169,0)-$B169+1)*$C169)</f>
        <v>15565.122019192046</v>
      </c>
      <c r="P169" s="28">
        <f>+(Basis!O293/(EOMONTH($B169,0)-$B169+1)*$C169)</f>
        <v>16297.276926968141</v>
      </c>
      <c r="Q169" s="28">
        <f>+(Basis!P293/(EOMONTH($B169,0)-$B169+1)*$C169)</f>
        <v>17088.857009001873</v>
      </c>
      <c r="R169" s="28">
        <f>+(Basis!Q293/(EOMONTH($B169,0)-$B169+1)*$C169)</f>
        <v>16770.318821308727</v>
      </c>
      <c r="S169" s="28">
        <f>+(Basis!R293/(EOMONTH($B169,0)-$B169+1)*$C169)</f>
        <v>16197.372907410007</v>
      </c>
      <c r="T169" s="28">
        <f>+(Basis!S293/(EOMONTH($B169,0)-$B169+1)*$C169)</f>
        <v>16285.513340467545</v>
      </c>
      <c r="U169" s="28">
        <f>+(Basis!T293/(EOMONTH($B169,0)-$B169+1)*$C169)</f>
        <v>16680.456324252347</v>
      </c>
      <c r="V169" s="28">
        <f>+(Basis!U293/(EOMONTH($B169,0)-$B169+1)*$C169)</f>
        <v>17069.739383275155</v>
      </c>
      <c r="W169" s="28">
        <f>+(Basis!V293/(EOMONTH($B169,0)-$B169+1)*$C169)</f>
        <v>17809.556893140623</v>
      </c>
      <c r="X169" s="28">
        <f>+(Basis!W293/(EOMONTH($B169,0)-$B169+1)*$C169)</f>
        <v>21076.23668273665</v>
      </c>
      <c r="Y169" s="28">
        <f>+(Basis!X293/(EOMONTH($B169,0)-$B169+1)*$C169)</f>
        <v>22790.131888000862</v>
      </c>
      <c r="Z169" s="28">
        <f>+(Basis!Y293/(EOMONTH($B169,0)-$B169+1)*$C169)</f>
        <v>21126.067975934395</v>
      </c>
      <c r="AA169" s="28">
        <f>+(Basis!Z293/(EOMONTH($B169,0)-$B169+1)*$C169)</f>
        <v>18504.267724565016</v>
      </c>
      <c r="AB169" s="28">
        <f>+(Basis!AA293/(EOMONTH($B169,0)-$B169+1)*$C169)</f>
        <v>15138.247056187569</v>
      </c>
      <c r="AC169" s="28">
        <f>+(Basis!AB293/(EOMONTH($B169,0)-$B169+1)*$C169)</f>
        <v>12344.874808555249</v>
      </c>
      <c r="AD169" s="29">
        <f>+SUM(F169:AC169)*E169</f>
        <v>8120884.4292609263</v>
      </c>
    </row>
    <row r="170" spans="2:31" x14ac:dyDescent="0.25">
      <c r="B170" s="46">
        <f>+B169</f>
        <v>46631</v>
      </c>
      <c r="C170" s="44">
        <f>IFERROR(VLOOKUP(B170,'Prod- 2'!$B$10:$E$81,4,0),0)</f>
        <v>11073933.312628534</v>
      </c>
      <c r="D170" s="35" t="s">
        <v>46</v>
      </c>
      <c r="E170" s="35">
        <f>+Basis!D294</f>
        <v>4</v>
      </c>
      <c r="F170" s="28">
        <f>+(Basis!E294/(EOMONTH($B170,0)-$B170+1)*$C170)</f>
        <v>11317.365389121864</v>
      </c>
      <c r="G170" s="28">
        <f>+(Basis!F294/(EOMONTH($B170,0)-$B170+1)*$C170)</f>
        <v>10557.150179169488</v>
      </c>
      <c r="H170" s="28">
        <f>+(Basis!G294/(EOMONTH($B170,0)-$B170+1)*$C170)</f>
        <v>10218.973456538972</v>
      </c>
      <c r="I170" s="28">
        <f>+(Basis!H294/(EOMONTH($B170,0)-$B170+1)*$C170)</f>
        <v>10165.059482346835</v>
      </c>
      <c r="J170" s="28">
        <f>+(Basis!I294/(EOMONTH($B170,0)-$B170+1)*$C170)</f>
        <v>10624.530866103361</v>
      </c>
      <c r="K170" s="28">
        <f>+(Basis!J294/(EOMONTH($B170,0)-$B170+1)*$C170)</f>
        <v>11901.372286772736</v>
      </c>
      <c r="L170" s="28">
        <f>+(Basis!K294/(EOMONTH($B170,0)-$B170+1)*$C170)</f>
        <v>13455.984100575004</v>
      </c>
      <c r="M170" s="28">
        <f>+(Basis!L294/(EOMONTH($B170,0)-$B170+1)*$C170)</f>
        <v>14400.77882155925</v>
      </c>
      <c r="N170" s="28">
        <f>+(Basis!M294/(EOMONTH($B170,0)-$B170+1)*$C170)</f>
        <v>15337.105134645137</v>
      </c>
      <c r="O170" s="28">
        <f>+(Basis!N294/(EOMONTH($B170,0)-$B170+1)*$C170)</f>
        <v>15888.332003842521</v>
      </c>
      <c r="P170" s="28">
        <f>+(Basis!O294/(EOMONTH($B170,0)-$B170+1)*$C170)</f>
        <v>16601.189453484432</v>
      </c>
      <c r="Q170" s="28">
        <f>+(Basis!P294/(EOMONTH($B170,0)-$B170+1)*$C170)</f>
        <v>17278.297030495192</v>
      </c>
      <c r="R170" s="28">
        <f>+(Basis!Q294/(EOMONTH($B170,0)-$B170+1)*$C170)</f>
        <v>17121.549689346764</v>
      </c>
      <c r="S170" s="28">
        <f>+(Basis!R294/(EOMONTH($B170,0)-$B170+1)*$C170)</f>
        <v>16519.228031939216</v>
      </c>
      <c r="T170" s="28">
        <f>+(Basis!S294/(EOMONTH($B170,0)-$B170+1)*$C170)</f>
        <v>16246.596192296947</v>
      </c>
      <c r="U170" s="28">
        <f>+(Basis!T294/(EOMONTH($B170,0)-$B170+1)*$C170)</f>
        <v>16348.285669986884</v>
      </c>
      <c r="V170" s="28">
        <f>+(Basis!U294/(EOMONTH($B170,0)-$B170+1)*$C170)</f>
        <v>16601.146734298993</v>
      </c>
      <c r="W170" s="28">
        <f>+(Basis!V294/(EOMONTH($B170,0)-$B170+1)*$C170)</f>
        <v>17324.506737719905</v>
      </c>
      <c r="X170" s="28">
        <f>+(Basis!W294/(EOMONTH($B170,0)-$B170+1)*$C170)</f>
        <v>20749.076185632541</v>
      </c>
      <c r="Y170" s="28">
        <f>+(Basis!X294/(EOMONTH($B170,0)-$B170+1)*$C170)</f>
        <v>22592.912018746072</v>
      </c>
      <c r="Z170" s="28">
        <f>+(Basis!Y294/(EOMONTH($B170,0)-$B170+1)*$C170)</f>
        <v>21047.280842700191</v>
      </c>
      <c r="AA170" s="28">
        <f>+(Basis!Z294/(EOMONTH($B170,0)-$B170+1)*$C170)</f>
        <v>18418.414076676261</v>
      </c>
      <c r="AB170" s="28">
        <f>+(Basis!AA294/(EOMONTH($B170,0)-$B170+1)*$C170)</f>
        <v>15364.295515828853</v>
      </c>
      <c r="AC170" s="28">
        <f>+(Basis!AB294/(EOMONTH($B170,0)-$B170+1)*$C170)</f>
        <v>13051.680521123479</v>
      </c>
      <c r="AD170" s="30">
        <f>+SUM(F170:AC170)*E170</f>
        <v>1476524.4416838037</v>
      </c>
    </row>
    <row r="171" spans="2:31" x14ac:dyDescent="0.25">
      <c r="B171" s="41">
        <f t="shared" ref="B171:B172" si="64">+B170</f>
        <v>46631</v>
      </c>
      <c r="C171" s="39">
        <f>IFERROR(VLOOKUP(B171,'Prod- 2'!$B$10:$E$81,4,0),0)</f>
        <v>11073933.312628534</v>
      </c>
      <c r="D171" s="36" t="s">
        <v>47</v>
      </c>
      <c r="E171" s="36">
        <f>+Basis!D295</f>
        <v>4</v>
      </c>
      <c r="F171" s="28">
        <f>+(Basis!E295/(EOMONTH($B171,0)-$B171+1)*$C171)</f>
        <v>12285.242427999858</v>
      </c>
      <c r="G171" s="28">
        <f>+(Basis!F295/(EOMONTH($B171,0)-$B171+1)*$C171)</f>
        <v>11494.758973660597</v>
      </c>
      <c r="H171" s="28">
        <f>+(Basis!G295/(EOMONTH($B171,0)-$B171+1)*$C171)</f>
        <v>11016.109318230161</v>
      </c>
      <c r="I171" s="28">
        <f>+(Basis!H295/(EOMONTH($B171,0)-$B171+1)*$C171)</f>
        <v>10810.716245755983</v>
      </c>
      <c r="J171" s="28">
        <f>+(Basis!I295/(EOMONTH($B171,0)-$B171+1)*$C171)</f>
        <v>10755.753000079052</v>
      </c>
      <c r="K171" s="28">
        <f>+(Basis!J295/(EOMONTH($B171,0)-$B171+1)*$C171)</f>
        <v>11421.980967804053</v>
      </c>
      <c r="L171" s="28">
        <f>+(Basis!K295/(EOMONTH($B171,0)-$B171+1)*$C171)</f>
        <v>12710.101361455801</v>
      </c>
      <c r="M171" s="28">
        <f>+(Basis!L295/(EOMONTH($B171,0)-$B171+1)*$C171)</f>
        <v>14139.679557055602</v>
      </c>
      <c r="N171" s="28">
        <f>+(Basis!M295/(EOMONTH($B171,0)-$B171+1)*$C171)</f>
        <v>15172.687919441913</v>
      </c>
      <c r="O171" s="28">
        <f>+(Basis!N295/(EOMONTH($B171,0)-$B171+1)*$C171)</f>
        <v>15728.102337041981</v>
      </c>
      <c r="P171" s="28">
        <f>+(Basis!O295/(EOMONTH($B171,0)-$B171+1)*$C171)</f>
        <v>16210.275274635613</v>
      </c>
      <c r="Q171" s="28">
        <f>+(Basis!P295/(EOMONTH($B171,0)-$B171+1)*$C171)</f>
        <v>16880.316646162268</v>
      </c>
      <c r="R171" s="28">
        <f>+(Basis!Q295/(EOMONTH($B171,0)-$B171+1)*$C171)</f>
        <v>16884.606176299149</v>
      </c>
      <c r="S171" s="28">
        <f>+(Basis!R295/(EOMONTH($B171,0)-$B171+1)*$C171)</f>
        <v>16344.040591837756</v>
      </c>
      <c r="T171" s="28">
        <f>+(Basis!S295/(EOMONTH($B171,0)-$B171+1)*$C171)</f>
        <v>15925.866229628084</v>
      </c>
      <c r="U171" s="28">
        <f>+(Basis!T295/(EOMONTH($B171,0)-$B171+1)*$C171)</f>
        <v>15975.834761561104</v>
      </c>
      <c r="V171" s="28">
        <f>+(Basis!U295/(EOMONTH($B171,0)-$B171+1)*$C171)</f>
        <v>16282.356487744148</v>
      </c>
      <c r="W171" s="28">
        <f>+(Basis!V295/(EOMONTH($B171,0)-$B171+1)*$C171)</f>
        <v>17090.301187904341</v>
      </c>
      <c r="X171" s="28">
        <f>+(Basis!W295/(EOMONTH($B171,0)-$B171+1)*$C171)</f>
        <v>20736.549149496343</v>
      </c>
      <c r="Y171" s="28">
        <f>+(Basis!X295/(EOMONTH($B171,0)-$B171+1)*$C171)</f>
        <v>22958.000518985911</v>
      </c>
      <c r="Z171" s="28">
        <f>+(Basis!Y295/(EOMONTH($B171,0)-$B171+1)*$C171)</f>
        <v>21383.355968817545</v>
      </c>
      <c r="AA171" s="28">
        <f>+(Basis!Z295/(EOMONTH($B171,0)-$B171+1)*$C171)</f>
        <v>18528.533214678668</v>
      </c>
      <c r="AB171" s="28">
        <f>+(Basis!AA295/(EOMONTH($B171,0)-$B171+1)*$C171)</f>
        <v>15449.278704680693</v>
      </c>
      <c r="AC171" s="28">
        <f>+(Basis!AB295/(EOMONTH($B171,0)-$B171+1)*$C171)</f>
        <v>12946.663399994452</v>
      </c>
      <c r="AD171" s="30">
        <f>+SUM(F171:AC171)*E171</f>
        <v>1476524.4416838042</v>
      </c>
    </row>
    <row r="172" spans="2:31" x14ac:dyDescent="0.25">
      <c r="B172" s="46">
        <f t="shared" si="64"/>
        <v>46631</v>
      </c>
      <c r="C172" s="44">
        <f>IFERROR(VLOOKUP(B172,'Prod- 2'!$B$10:$E$81,4,0),0)</f>
        <v>11073933.312628534</v>
      </c>
      <c r="D172" s="37" t="s">
        <v>48</v>
      </c>
      <c r="E172" s="37">
        <f>+Basis!D296</f>
        <v>0</v>
      </c>
      <c r="F172" s="28">
        <f>+(Basis!E296/(EOMONTH($B172,0)-$B172+1)*$C172)</f>
        <v>12430.502553195711</v>
      </c>
      <c r="G172" s="28">
        <f>+(Basis!F296/(EOMONTH($B172,0)-$B172+1)*$C172)</f>
        <v>11533.757181469709</v>
      </c>
      <c r="H172" s="28">
        <f>+(Basis!G296/(EOMONTH($B172,0)-$B172+1)*$C172)</f>
        <v>11022.899535085353</v>
      </c>
      <c r="I172" s="28">
        <f>+(Basis!H296/(EOMONTH($B172,0)-$B172+1)*$C172)</f>
        <v>10791.555163500014</v>
      </c>
      <c r="J172" s="28">
        <f>+(Basis!I296/(EOMONTH($B172,0)-$B172+1)*$C172)</f>
        <v>11142.731643524043</v>
      </c>
      <c r="K172" s="28">
        <f>+(Basis!J296/(EOMONTH($B172,0)-$B172+1)*$C172)</f>
        <v>12226.981782853216</v>
      </c>
      <c r="L172" s="28">
        <f>+(Basis!K296/(EOMONTH($B172,0)-$B172+1)*$C172)</f>
        <v>13127.642534513277</v>
      </c>
      <c r="M172" s="28">
        <f>+(Basis!L296/(EOMONTH($B172,0)-$B172+1)*$C172)</f>
        <v>13796.436571804672</v>
      </c>
      <c r="N172" s="28">
        <f>+(Basis!M296/(EOMONTH($B172,0)-$B172+1)*$C172)</f>
        <v>14602.050037409366</v>
      </c>
      <c r="O172" s="28">
        <f>+(Basis!N296/(EOMONTH($B172,0)-$B172+1)*$C172)</f>
        <v>15256.189713645907</v>
      </c>
      <c r="P172" s="28">
        <f>+(Basis!O296/(EOMONTH($B172,0)-$B172+1)*$C172)</f>
        <v>15973.582190924615</v>
      </c>
      <c r="Q172" s="28">
        <f>+(Basis!P296/(EOMONTH($B172,0)-$B172+1)*$C172)</f>
        <v>16713.672366572213</v>
      </c>
      <c r="R172" s="28">
        <f>+(Basis!Q296/(EOMONTH($B172,0)-$B172+1)*$C172)</f>
        <v>16893.355250426826</v>
      </c>
      <c r="S172" s="28">
        <f>+(Basis!R296/(EOMONTH($B172,0)-$B172+1)*$C172)</f>
        <v>16320.869132881691</v>
      </c>
      <c r="T172" s="28">
        <f>+(Basis!S296/(EOMONTH($B172,0)-$B172+1)*$C172)</f>
        <v>15963.233421997091</v>
      </c>
      <c r="U172" s="28">
        <f>+(Basis!T296/(EOMONTH($B172,0)-$B172+1)*$C172)</f>
        <v>16077.505147126645</v>
      </c>
      <c r="V172" s="28">
        <f>+(Basis!U296/(EOMONTH($B172,0)-$B172+1)*$C172)</f>
        <v>16402.529208217849</v>
      </c>
      <c r="W172" s="28">
        <f>+(Basis!V296/(EOMONTH($B172,0)-$B172+1)*$C172)</f>
        <v>17412.72329778413</v>
      </c>
      <c r="X172" s="28">
        <f>+(Basis!W296/(EOMONTH($B172,0)-$B172+1)*$C172)</f>
        <v>21003.464663995808</v>
      </c>
      <c r="Y172" s="28">
        <f>+(Basis!X296/(EOMONTH($B172,0)-$B172+1)*$C172)</f>
        <v>22881.233713345369</v>
      </c>
      <c r="Z172" s="28">
        <f>+(Basis!Y296/(EOMONTH($B172,0)-$B172+1)*$C172)</f>
        <v>21117.511115457793</v>
      </c>
      <c r="AA172" s="28">
        <f>+(Basis!Z296/(EOMONTH($B172,0)-$B172+1)*$C172)</f>
        <v>18212.76682982445</v>
      </c>
      <c r="AB172" s="28">
        <f>+(Basis!AA296/(EOMONTH($B172,0)-$B172+1)*$C172)</f>
        <v>15270.564420756313</v>
      </c>
      <c r="AC172" s="28">
        <f>+(Basis!AB296/(EOMONTH($B172,0)-$B172+1)*$C172)</f>
        <v>12957.352944639008</v>
      </c>
      <c r="AD172" s="31">
        <f>+SUM(F172:AC172)*E172</f>
        <v>0</v>
      </c>
    </row>
    <row r="173" spans="2:31" ht="15.75" thickBot="1" x14ac:dyDescent="0.3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332849.80707711331</v>
      </c>
      <c r="G173" s="32">
        <f t="shared" si="65"/>
        <v>313096.93675235781</v>
      </c>
      <c r="H173" s="32">
        <f t="shared" si="65"/>
        <v>302459.53122887103</v>
      </c>
      <c r="I173" s="32">
        <f t="shared" si="65"/>
        <v>301437.14778541308</v>
      </c>
      <c r="J173" s="32">
        <f t="shared" si="65"/>
        <v>322129.39843822957</v>
      </c>
      <c r="K173" s="32">
        <f t="shared" si="65"/>
        <v>373792.3657140705</v>
      </c>
      <c r="L173" s="32">
        <f t="shared" si="65"/>
        <v>419665.61425478768</v>
      </c>
      <c r="M173" s="32">
        <f t="shared" si="65"/>
        <v>435575.54419291287</v>
      </c>
      <c r="N173" s="32">
        <f t="shared" si="65"/>
        <v>454650.60702851624</v>
      </c>
      <c r="O173" s="32">
        <f t="shared" si="65"/>
        <v>468898.421785763</v>
      </c>
      <c r="P173" s="32">
        <f t="shared" si="65"/>
        <v>489785.95130577928</v>
      </c>
      <c r="Q173" s="32">
        <f t="shared" si="65"/>
        <v>512589.30890467099</v>
      </c>
      <c r="R173" s="32">
        <f t="shared" si="65"/>
        <v>504971.63753137563</v>
      </c>
      <c r="S173" s="32">
        <f t="shared" si="65"/>
        <v>487795.27845812798</v>
      </c>
      <c r="T173" s="32">
        <f t="shared" si="65"/>
        <v>486971.14317798609</v>
      </c>
      <c r="U173" s="32">
        <f t="shared" si="65"/>
        <v>496266.52085974358</v>
      </c>
      <c r="V173" s="32">
        <f t="shared" si="65"/>
        <v>507068.27932022599</v>
      </c>
      <c r="W173" s="32">
        <f t="shared" si="65"/>
        <v>529469.48335159069</v>
      </c>
      <c r="X173" s="32">
        <f t="shared" si="65"/>
        <v>629619.70836072171</v>
      </c>
      <c r="Y173" s="32">
        <f t="shared" si="65"/>
        <v>683586.55168694688</v>
      </c>
      <c r="Z173" s="32">
        <f t="shared" si="65"/>
        <v>634496.04271662759</v>
      </c>
      <c r="AA173" s="32">
        <f t="shared" si="65"/>
        <v>554881.67910585005</v>
      </c>
      <c r="AB173" s="32">
        <f t="shared" si="65"/>
        <v>456295.73211816471</v>
      </c>
      <c r="AC173" s="32">
        <f t="shared" si="65"/>
        <v>375580.62147268717</v>
      </c>
      <c r="AD173" s="33">
        <f>+SUM(AD169:AD172)</f>
        <v>11073933.312628536</v>
      </c>
      <c r="AE173" s="2">
        <f>+AD173-C169</f>
        <v>0</v>
      </c>
    </row>
    <row r="174" spans="2:31" x14ac:dyDescent="0.25">
      <c r="B174" s="45">
        <f>+EDATE(B169,1)</f>
        <v>46661</v>
      </c>
      <c r="C174" s="43">
        <f>IFERROR(VLOOKUP(B174,'Prod- 2'!$B$10:$E$81,4,0),0)</f>
        <v>11362530.650965458</v>
      </c>
      <c r="D174" s="34" t="s">
        <v>45</v>
      </c>
      <c r="E174" s="34">
        <f>+Basis!D298</f>
        <v>20</v>
      </c>
      <c r="F174" s="28">
        <f>+(Basis!E298/(EOMONTH($B174,0)-$B174+1)*$C174)</f>
        <v>10761.87690425336</v>
      </c>
      <c r="G174" s="28">
        <f>+(Basis!F298/(EOMONTH($B174,0)-$B174+1)*$C174)</f>
        <v>10150.29903091187</v>
      </c>
      <c r="H174" s="28">
        <f>+(Basis!G298/(EOMONTH($B174,0)-$B174+1)*$C174)</f>
        <v>9817.6521733026948</v>
      </c>
      <c r="I174" s="28">
        <f>+(Basis!H298/(EOMONTH($B174,0)-$B174+1)*$C174)</f>
        <v>9818.3221855375905</v>
      </c>
      <c r="J174" s="28">
        <f>+(Basis!I298/(EOMONTH($B174,0)-$B174+1)*$C174)</f>
        <v>10679.230274003636</v>
      </c>
      <c r="K174" s="28">
        <f>+(Basis!J298/(EOMONTH($B174,0)-$B174+1)*$C174)</f>
        <v>12660.221032899461</v>
      </c>
      <c r="L174" s="28">
        <f>+(Basis!K298/(EOMONTH($B174,0)-$B174+1)*$C174)</f>
        <v>14217.471031481606</v>
      </c>
      <c r="M174" s="28">
        <f>+(Basis!L298/(EOMONTH($B174,0)-$B174+1)*$C174)</f>
        <v>14506.89416515272</v>
      </c>
      <c r="N174" s="28">
        <f>+(Basis!M298/(EOMONTH($B174,0)-$B174+1)*$C174)</f>
        <v>15012.299483909901</v>
      </c>
      <c r="O174" s="28">
        <f>+(Basis!N298/(EOMONTH($B174,0)-$B174+1)*$C174)</f>
        <v>15455.578111825</v>
      </c>
      <c r="P174" s="28">
        <f>+(Basis!O298/(EOMONTH($B174,0)-$B174+1)*$C174)</f>
        <v>16182.580274296763</v>
      </c>
      <c r="Q174" s="28">
        <f>+(Basis!P298/(EOMONTH($B174,0)-$B174+1)*$C174)</f>
        <v>16968.589389712113</v>
      </c>
      <c r="R174" s="28">
        <f>+(Basis!Q298/(EOMONTH($B174,0)-$B174+1)*$C174)</f>
        <v>16652.293003765371</v>
      </c>
      <c r="S174" s="28">
        <f>+(Basis!R298/(EOMONTH($B174,0)-$B174+1)*$C174)</f>
        <v>16083.379357268152</v>
      </c>
      <c r="T174" s="28">
        <f>+(Basis!S298/(EOMONTH($B174,0)-$B174+1)*$C174)</f>
        <v>16170.899477332179</v>
      </c>
      <c r="U174" s="28">
        <f>+(Basis!T298/(EOMONTH($B174,0)-$B174+1)*$C174)</f>
        <v>16563.062939210395</v>
      </c>
      <c r="V174" s="28">
        <f>+(Basis!U298/(EOMONTH($B174,0)-$B174+1)*$C174)</f>
        <v>16949.606309632974</v>
      </c>
      <c r="W174" s="28">
        <f>+(Basis!V298/(EOMONTH($B174,0)-$B174+1)*$C174)</f>
        <v>17684.217146484938</v>
      </c>
      <c r="X174" s="28">
        <f>+(Basis!W298/(EOMONTH($B174,0)-$B174+1)*$C174)</f>
        <v>20927.906761777922</v>
      </c>
      <c r="Y174" s="28">
        <f>+(Basis!X298/(EOMONTH($B174,0)-$B174+1)*$C174)</f>
        <v>22629.739949322593</v>
      </c>
      <c r="Z174" s="28">
        <f>+(Basis!Y298/(EOMONTH($B174,0)-$B174+1)*$C174)</f>
        <v>20977.387353287675</v>
      </c>
      <c r="AA174" s="28">
        <f>+(Basis!Z298/(EOMONTH($B174,0)-$B174+1)*$C174)</f>
        <v>18374.038755783698</v>
      </c>
      <c r="AB174" s="28">
        <f>+(Basis!AA298/(EOMONTH($B174,0)-$B174+1)*$C174)</f>
        <v>15031.707400977813</v>
      </c>
      <c r="AC174" s="28">
        <f>+(Basis!AB298/(EOMONTH($B174,0)-$B174+1)*$C174)</f>
        <v>12257.994293206975</v>
      </c>
      <c r="AD174" s="29">
        <f>+SUM(F174:AC174)*E174</f>
        <v>7330664.9361067461</v>
      </c>
    </row>
    <row r="175" spans="2:31" x14ac:dyDescent="0.25">
      <c r="B175" s="46">
        <f>+B174</f>
        <v>46661</v>
      </c>
      <c r="C175" s="44">
        <f>IFERROR(VLOOKUP(B175,'Prod- 2'!$B$10:$E$81,4,0),0)</f>
        <v>11362530.650965458</v>
      </c>
      <c r="D175" s="35" t="s">
        <v>46</v>
      </c>
      <c r="E175" s="35">
        <f>+Basis!D299</f>
        <v>5</v>
      </c>
      <c r="F175" s="28">
        <f>+(Basis!E299/(EOMONTH($B175,0)-$B175+1)*$C175)</f>
        <v>11237.716259208437</v>
      </c>
      <c r="G175" s="28">
        <f>+(Basis!F299/(EOMONTH($B175,0)-$B175+1)*$C175)</f>
        <v>10482.851276799111</v>
      </c>
      <c r="H175" s="28">
        <f>+(Basis!G299/(EOMONTH($B175,0)-$B175+1)*$C175)</f>
        <v>10147.054567607092</v>
      </c>
      <c r="I175" s="28">
        <f>+(Basis!H299/(EOMONTH($B175,0)-$B175+1)*$C175)</f>
        <v>10093.520028114372</v>
      </c>
      <c r="J175" s="28">
        <f>+(Basis!I299/(EOMONTH($B175,0)-$B175+1)*$C175)</f>
        <v>10549.757753269441</v>
      </c>
      <c r="K175" s="28">
        <f>+(Basis!J299/(EOMONTH($B175,0)-$B175+1)*$C175)</f>
        <v>11817.613044685493</v>
      </c>
      <c r="L175" s="28">
        <f>+(Basis!K299/(EOMONTH($B175,0)-$B175+1)*$C175)</f>
        <v>13361.283842264897</v>
      </c>
      <c r="M175" s="28">
        <f>+(Basis!L299/(EOMONTH($B175,0)-$B175+1)*$C175)</f>
        <v>14299.429305680282</v>
      </c>
      <c r="N175" s="28">
        <f>+(Basis!M299/(EOMONTH($B175,0)-$B175+1)*$C175)</f>
        <v>15229.165959990632</v>
      </c>
      <c r="O175" s="28">
        <f>+(Basis!N299/(EOMONTH($B175,0)-$B175+1)*$C175)</f>
        <v>15776.513415649008</v>
      </c>
      <c r="P175" s="28">
        <f>+(Basis!O299/(EOMONTH($B175,0)-$B175+1)*$C175)</f>
        <v>16484.353931255115</v>
      </c>
      <c r="Q175" s="28">
        <f>+(Basis!P299/(EOMONTH($B175,0)-$B175+1)*$C175)</f>
        <v>17156.696173975397</v>
      </c>
      <c r="R175" s="28">
        <f>+(Basis!Q299/(EOMONTH($B175,0)-$B175+1)*$C175)</f>
        <v>17001.051986158993</v>
      </c>
      <c r="S175" s="28">
        <f>+(Basis!R299/(EOMONTH($B175,0)-$B175+1)*$C175)</f>
        <v>16402.969336178612</v>
      </c>
      <c r="T175" s="28">
        <f>+(Basis!S299/(EOMONTH($B175,0)-$B175+1)*$C175)</f>
        <v>16132.256219495939</v>
      </c>
      <c r="U175" s="28">
        <f>+(Basis!T299/(EOMONTH($B175,0)-$B175+1)*$C175)</f>
        <v>16233.230028994485</v>
      </c>
      <c r="V175" s="28">
        <f>+(Basis!U299/(EOMONTH($B175,0)-$B175+1)*$C175)</f>
        <v>16484.311512717915</v>
      </c>
      <c r="W175" s="28">
        <f>+(Basis!V299/(EOMONTH($B175,0)-$B175+1)*$C175)</f>
        <v>17202.580667438117</v>
      </c>
      <c r="X175" s="28">
        <f>+(Basis!W299/(EOMONTH($B175,0)-$B175+1)*$C175)</f>
        <v>20603.048748338559</v>
      </c>
      <c r="Y175" s="28">
        <f>+(Basis!X299/(EOMONTH($B175,0)-$B175+1)*$C175)</f>
        <v>22433.908070156285</v>
      </c>
      <c r="Z175" s="28">
        <f>+(Basis!Y299/(EOMONTH($B175,0)-$B175+1)*$C175)</f>
        <v>20899.154706578793</v>
      </c>
      <c r="AA175" s="28">
        <f>+(Basis!Z299/(EOMONTH($B175,0)-$B175+1)*$C175)</f>
        <v>18288.789326997099</v>
      </c>
      <c r="AB175" s="28">
        <f>+(Basis!AA299/(EOMONTH($B175,0)-$B175+1)*$C175)</f>
        <v>15256.164981248357</v>
      </c>
      <c r="AC175" s="28">
        <f>+(Basis!AB299/(EOMONTH($B175,0)-$B175+1)*$C175)</f>
        <v>12959.825662534684</v>
      </c>
      <c r="AD175" s="30">
        <f>+SUM(F175:AC175)*E175</f>
        <v>1832666.2340266861</v>
      </c>
    </row>
    <row r="176" spans="2:31" x14ac:dyDescent="0.25">
      <c r="B176" s="41">
        <f t="shared" ref="B176:B177" si="66">+B175</f>
        <v>46661</v>
      </c>
      <c r="C176" s="39">
        <f>IFERROR(VLOOKUP(B176,'Prod- 2'!$B$10:$E$81,4,0),0)</f>
        <v>11362530.650965458</v>
      </c>
      <c r="D176" s="36" t="s">
        <v>47</v>
      </c>
      <c r="E176" s="36">
        <f>+Basis!D300</f>
        <v>5</v>
      </c>
      <c r="F176" s="28">
        <f>+(Basis!E300/(EOMONTH($B176,0)-$B176+1)*$C176)</f>
        <v>12198.781592238007</v>
      </c>
      <c r="G176" s="28">
        <f>+(Basis!F300/(EOMONTH($B176,0)-$B176+1)*$C176)</f>
        <v>11413.861386692464</v>
      </c>
      <c r="H176" s="28">
        <f>+(Basis!G300/(EOMONTH($B176,0)-$B176+1)*$C176)</f>
        <v>10938.580362323904</v>
      </c>
      <c r="I176" s="28">
        <f>+(Basis!H300/(EOMONTH($B176,0)-$B176+1)*$C176)</f>
        <v>10734.63280114589</v>
      </c>
      <c r="J176" s="28">
        <f>+(Basis!I300/(EOMONTH($B176,0)-$B176+1)*$C176)</f>
        <v>10680.056374710442</v>
      </c>
      <c r="K176" s="28">
        <f>+(Basis!J300/(EOMONTH($B176,0)-$B176+1)*$C176)</f>
        <v>11341.595576443642</v>
      </c>
      <c r="L176" s="28">
        <f>+(Basis!K300/(EOMONTH($B176,0)-$B176+1)*$C176)</f>
        <v>12620.650461909474</v>
      </c>
      <c r="M176" s="28">
        <f>+(Basis!L300/(EOMONTH($B176,0)-$B176+1)*$C176)</f>
        <v>14040.1676004074</v>
      </c>
      <c r="N176" s="28">
        <f>+(Basis!M300/(EOMONTH($B176,0)-$B176+1)*$C176)</f>
        <v>15065.905877007097</v>
      </c>
      <c r="O176" s="28">
        <f>+(Basis!N300/(EOMONTH($B176,0)-$B176+1)*$C176)</f>
        <v>15617.411410022973</v>
      </c>
      <c r="P176" s="28">
        <f>+(Basis!O300/(EOMONTH($B176,0)-$B176+1)*$C176)</f>
        <v>16096.190920469324</v>
      </c>
      <c r="Q176" s="28">
        <f>+(Basis!P300/(EOMONTH($B176,0)-$B176+1)*$C176)</f>
        <v>16761.516688106458</v>
      </c>
      <c r="R176" s="28">
        <f>+(Basis!Q300/(EOMONTH($B176,0)-$B176+1)*$C176)</f>
        <v>16765.77602947312</v>
      </c>
      <c r="S176" s="28">
        <f>+(Basis!R300/(EOMONTH($B176,0)-$B176+1)*$C176)</f>
        <v>16229.014826772251</v>
      </c>
      <c r="T176" s="28">
        <f>+(Basis!S300/(EOMONTH($B176,0)-$B176+1)*$C176)</f>
        <v>15813.783483803974</v>
      </c>
      <c r="U176" s="28">
        <f>+(Basis!T300/(EOMONTH($B176,0)-$B176+1)*$C176)</f>
        <v>15863.400348192943</v>
      </c>
      <c r="V176" s="28">
        <f>+(Basis!U300/(EOMONTH($B176,0)-$B176+1)*$C176)</f>
        <v>16167.764841844333</v>
      </c>
      <c r="W176" s="28">
        <f>+(Basis!V300/(EOMONTH($B176,0)-$B176+1)*$C176)</f>
        <v>16970.023404800915</v>
      </c>
      <c r="X176" s="28">
        <f>+(Basis!W300/(EOMONTH($B176,0)-$B176+1)*$C176)</f>
        <v>20590.609874729089</v>
      </c>
      <c r="Y176" s="28">
        <f>+(Basis!X300/(EOMONTH($B176,0)-$B176+1)*$C176)</f>
        <v>22796.427157782353</v>
      </c>
      <c r="Z176" s="28">
        <f>+(Basis!Y300/(EOMONTH($B176,0)-$B176+1)*$C176)</f>
        <v>21232.864609831955</v>
      </c>
      <c r="AA176" s="28">
        <f>+(Basis!Z300/(EOMONTH($B176,0)-$B176+1)*$C176)</f>
        <v>18398.133470711779</v>
      </c>
      <c r="AB176" s="28">
        <f>+(Basis!AA300/(EOMONTH($B176,0)-$B176+1)*$C176)</f>
        <v>15340.550077097401</v>
      </c>
      <c r="AC176" s="28">
        <f>+(Basis!AB300/(EOMONTH($B176,0)-$B176+1)*$C176)</f>
        <v>12855.547628820113</v>
      </c>
      <c r="AD176" s="30">
        <f>+SUM(F176:AC176)*E176</f>
        <v>1832666.2340266863</v>
      </c>
    </row>
    <row r="177" spans="2:32" x14ac:dyDescent="0.25">
      <c r="B177" s="46">
        <f t="shared" si="66"/>
        <v>46661</v>
      </c>
      <c r="C177" s="44">
        <f>IFERROR(VLOOKUP(B177,'Prod- 2'!$B$10:$E$81,4,0),0)</f>
        <v>11362530.650965458</v>
      </c>
      <c r="D177" s="37" t="s">
        <v>48</v>
      </c>
      <c r="E177" s="37">
        <f>+Basis!D301</f>
        <v>1</v>
      </c>
      <c r="F177" s="28">
        <f>+(Basis!E301/(EOMONTH($B177,0)-$B177+1)*$C177)</f>
        <v>12343.019408602684</v>
      </c>
      <c r="G177" s="28">
        <f>+(Basis!F301/(EOMONTH($B177,0)-$B177+1)*$C177)</f>
        <v>11452.585133687297</v>
      </c>
      <c r="H177" s="28">
        <f>+(Basis!G301/(EOMONTH($B177,0)-$B177+1)*$C177)</f>
        <v>10945.322791125442</v>
      </c>
      <c r="I177" s="28">
        <f>+(Basis!H301/(EOMONTH($B177,0)-$B177+1)*$C177)</f>
        <v>10715.606570374997</v>
      </c>
      <c r="J177" s="28">
        <f>+(Basis!I301/(EOMONTH($B177,0)-$B177+1)*$C177)</f>
        <v>11064.311547525502</v>
      </c>
      <c r="K177" s="28">
        <f>+(Basis!J301/(EOMONTH($B177,0)-$B177+1)*$C177)</f>
        <v>12140.930972705506</v>
      </c>
      <c r="L177" s="28">
        <f>+(Basis!K301/(EOMONTH($B177,0)-$B177+1)*$C177)</f>
        <v>13035.253071971623</v>
      </c>
      <c r="M177" s="28">
        <f>+(Basis!L301/(EOMONTH($B177,0)-$B177+1)*$C177)</f>
        <v>13699.340283837662</v>
      </c>
      <c r="N177" s="28">
        <f>+(Basis!M301/(EOMONTH($B177,0)-$B177+1)*$C177)</f>
        <v>14499.284018955115</v>
      </c>
      <c r="O177" s="28">
        <f>+(Basis!N301/(EOMONTH($B177,0)-$B177+1)*$C177)</f>
        <v>15148.820003938195</v>
      </c>
      <c r="P177" s="28">
        <f>+(Basis!O301/(EOMONTH($B177,0)-$B177+1)*$C177)</f>
        <v>15861.163630653453</v>
      </c>
      <c r="Q177" s="28">
        <f>+(Basis!P301/(EOMONTH($B177,0)-$B177+1)*$C177)</f>
        <v>16596.045214325706</v>
      </c>
      <c r="R177" s="28">
        <f>+(Basis!Q301/(EOMONTH($B177,0)-$B177+1)*$C177)</f>
        <v>16774.463529540244</v>
      </c>
      <c r="S177" s="28">
        <f>+(Basis!R301/(EOMONTH($B177,0)-$B177+1)*$C177)</f>
        <v>16206.006443450948</v>
      </c>
      <c r="T177" s="28">
        <f>+(Basis!S301/(EOMONTH($B177,0)-$B177+1)*$C177)</f>
        <v>15850.887694086854</v>
      </c>
      <c r="U177" s="28">
        <f>+(Basis!T301/(EOMONTH($B177,0)-$B177+1)*$C177)</f>
        <v>15964.355199933269</v>
      </c>
      <c r="V177" s="28">
        <f>+(Basis!U301/(EOMONTH($B177,0)-$B177+1)*$C177)</f>
        <v>16287.091813126772</v>
      </c>
      <c r="W177" s="28">
        <f>+(Basis!V301/(EOMONTH($B177,0)-$B177+1)*$C177)</f>
        <v>17290.17637874369</v>
      </c>
      <c r="X177" s="28">
        <f>+(Basis!W301/(EOMONTH($B177,0)-$B177+1)*$C177)</f>
        <v>20855.646896508802</v>
      </c>
      <c r="Y177" s="28">
        <f>+(Basis!X301/(EOMONTH($B177,0)-$B177+1)*$C177)</f>
        <v>22720.200620045627</v>
      </c>
      <c r="Z177" s="28">
        <f>+(Basis!Y301/(EOMONTH($B177,0)-$B177+1)*$C177)</f>
        <v>20968.890714114201</v>
      </c>
      <c r="AA177" s="28">
        <f>+(Basis!Z301/(EOMONTH($B177,0)-$B177+1)*$C177)</f>
        <v>18084.589380264857</v>
      </c>
      <c r="AB177" s="28">
        <f>+(Basis!AA301/(EOMONTH($B177,0)-$B177+1)*$C177)</f>
        <v>15163.093545019698</v>
      </c>
      <c r="AC177" s="28">
        <f>+(Basis!AB301/(EOMONTH($B177,0)-$B177+1)*$C177)</f>
        <v>12866.161942799155</v>
      </c>
      <c r="AD177" s="31">
        <f>+SUM(F177:AC177)*E177</f>
        <v>366533.24680533732</v>
      </c>
    </row>
    <row r="178" spans="2:32" ht="15.75" thickBot="1" x14ac:dyDescent="0.3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344763.04675090208</v>
      </c>
      <c r="G178" s="32">
        <f t="shared" si="67"/>
        <v>323942.12906938256</v>
      </c>
      <c r="H178" s="32">
        <f t="shared" si="67"/>
        <v>312726.54090683436</v>
      </c>
      <c r="I178" s="32">
        <f t="shared" si="67"/>
        <v>311222.81442742806</v>
      </c>
      <c r="J178" s="32">
        <f t="shared" si="67"/>
        <v>330797.98766749765</v>
      </c>
      <c r="K178" s="32">
        <f t="shared" si="67"/>
        <v>381141.39473634039</v>
      </c>
      <c r="L178" s="32">
        <f t="shared" si="67"/>
        <v>427294.34522247565</v>
      </c>
      <c r="M178" s="32">
        <f t="shared" si="67"/>
        <v>445535.20811733045</v>
      </c>
      <c r="N178" s="32">
        <f t="shared" si="67"/>
        <v>466220.6328821418</v>
      </c>
      <c r="O178" s="32">
        <f t="shared" si="67"/>
        <v>481230.00636879809</v>
      </c>
      <c r="P178" s="32">
        <f t="shared" si="67"/>
        <v>502415.49337521091</v>
      </c>
      <c r="Q178" s="32">
        <f t="shared" si="67"/>
        <v>525558.89731897716</v>
      </c>
      <c r="R178" s="32">
        <f t="shared" si="67"/>
        <v>518654.46368300822</v>
      </c>
      <c r="S178" s="32">
        <f t="shared" si="67"/>
        <v>501033.51440356823</v>
      </c>
      <c r="T178" s="32">
        <f t="shared" si="67"/>
        <v>498999.07575722999</v>
      </c>
      <c r="U178" s="32">
        <f t="shared" si="67"/>
        <v>507708.76587007829</v>
      </c>
      <c r="V178" s="32">
        <f t="shared" si="67"/>
        <v>518539.59977859753</v>
      </c>
      <c r="W178" s="32">
        <f t="shared" si="67"/>
        <v>541837.53966963757</v>
      </c>
      <c r="X178" s="32">
        <f t="shared" si="67"/>
        <v>645382.07524740545</v>
      </c>
      <c r="Y178" s="32">
        <f t="shared" si="67"/>
        <v>701466.67574619071</v>
      </c>
      <c r="Z178" s="32">
        <f t="shared" si="67"/>
        <v>651176.73436192144</v>
      </c>
      <c r="AA178" s="32">
        <f t="shared" si="67"/>
        <v>568999.9784844832</v>
      </c>
      <c r="AB178" s="32">
        <f t="shared" si="67"/>
        <v>468780.81685630471</v>
      </c>
      <c r="AC178" s="32">
        <f t="shared" si="67"/>
        <v>387102.91426371271</v>
      </c>
      <c r="AD178" s="33">
        <f>+SUM(AD174:AD177)</f>
        <v>11362530.650965458</v>
      </c>
      <c r="AE178" s="2">
        <f>+AD178-C174</f>
        <v>0</v>
      </c>
    </row>
    <row r="179" spans="2:32" x14ac:dyDescent="0.25">
      <c r="B179" s="45">
        <f>+EDATE(B174,1)</f>
        <v>46692</v>
      </c>
      <c r="C179" s="43">
        <f>IFERROR(VLOOKUP(B179,'Prod- 2'!$B$10:$E$81,4,0),0)</f>
        <v>10678218.83348079</v>
      </c>
      <c r="D179" s="34" t="s">
        <v>45</v>
      </c>
      <c r="E179" s="34">
        <f>+Basis!D303</f>
        <v>20</v>
      </c>
      <c r="F179" s="28">
        <f>+(Basis!E303/(EOMONTH($B179,0)-$B179+1)*$C179)</f>
        <v>10450.864293504044</v>
      </c>
      <c r="G179" s="28">
        <f>+(Basis!F303/(EOMONTH($B179,0)-$B179+1)*$C179)</f>
        <v>9856.9607006581136</v>
      </c>
      <c r="H179" s="28">
        <f>+(Basis!G303/(EOMONTH($B179,0)-$B179+1)*$C179)</f>
        <v>9533.9271631568572</v>
      </c>
      <c r="I179" s="28">
        <f>+(Basis!H303/(EOMONTH($B179,0)-$B179+1)*$C179)</f>
        <v>9534.5778123887849</v>
      </c>
      <c r="J179" s="28">
        <f>+(Basis!I303/(EOMONTH($B179,0)-$B179+1)*$C179)</f>
        <v>10370.606107618838</v>
      </c>
      <c r="K179" s="28">
        <f>+(Basis!J303/(EOMONTH($B179,0)-$B179+1)*$C179)</f>
        <v>12294.347270252234</v>
      </c>
      <c r="L179" s="28">
        <f>+(Basis!K303/(EOMONTH($B179,0)-$B179+1)*$C179)</f>
        <v>13806.5935587978</v>
      </c>
      <c r="M179" s="28">
        <f>+(Basis!L303/(EOMONTH($B179,0)-$B179+1)*$C179)</f>
        <v>14087.652515363457</v>
      </c>
      <c r="N179" s="28">
        <f>+(Basis!M303/(EOMONTH($B179,0)-$B179+1)*$C179)</f>
        <v>14578.451884891547</v>
      </c>
      <c r="O179" s="28">
        <f>+(Basis!N303/(EOMONTH($B179,0)-$B179+1)*$C179)</f>
        <v>15008.919992431453</v>
      </c>
      <c r="P179" s="28">
        <f>+(Basis!O303/(EOMONTH($B179,0)-$B179+1)*$C179)</f>
        <v>15714.912172854323</v>
      </c>
      <c r="Q179" s="28">
        <f>+(Basis!P303/(EOMONTH($B179,0)-$B179+1)*$C179)</f>
        <v>16478.206036159565</v>
      </c>
      <c r="R179" s="28">
        <f>+(Basis!Q303/(EOMONTH($B179,0)-$B179+1)*$C179)</f>
        <v>16171.050450246037</v>
      </c>
      <c r="S179" s="28">
        <f>+(Basis!R303/(EOMONTH($B179,0)-$B179+1)*$C179)</f>
        <v>15618.578110415139</v>
      </c>
      <c r="T179" s="28">
        <f>+(Basis!S303/(EOMONTH($B179,0)-$B179+1)*$C179)</f>
        <v>15703.568944809353</v>
      </c>
      <c r="U179" s="28">
        <f>+(Basis!T303/(EOMONTH($B179,0)-$B179+1)*$C179)</f>
        <v>16084.399087861835</v>
      </c>
      <c r="V179" s="28">
        <f>+(Basis!U303/(EOMONTH($B179,0)-$B179+1)*$C179)</f>
        <v>16459.771557160704</v>
      </c>
      <c r="W179" s="28">
        <f>+(Basis!V303/(EOMONTH($B179,0)-$B179+1)*$C179)</f>
        <v>17173.152525255871</v>
      </c>
      <c r="X179" s="28">
        <f>+(Basis!W303/(EOMONTH($B179,0)-$B179+1)*$C179)</f>
        <v>20323.101208117823</v>
      </c>
      <c r="Y179" s="28">
        <f>+(Basis!X303/(EOMONTH($B179,0)-$B179+1)*$C179)</f>
        <v>21975.752307126539</v>
      </c>
      <c r="Z179" s="28">
        <f>+(Basis!Y303/(EOMONTH($B179,0)-$B179+1)*$C179)</f>
        <v>20371.151836426565</v>
      </c>
      <c r="AA179" s="28">
        <f>+(Basis!Z303/(EOMONTH($B179,0)-$B179+1)*$C179)</f>
        <v>17843.038651035535</v>
      </c>
      <c r="AB179" s="28">
        <f>+(Basis!AA303/(EOMONTH($B179,0)-$B179+1)*$C179)</f>
        <v>14597.298923312528</v>
      </c>
      <c r="AC179" s="28">
        <f>+(Basis!AB303/(EOMONTH($B179,0)-$B179+1)*$C179)</f>
        <v>11903.744672848117</v>
      </c>
      <c r="AD179" s="29">
        <f>+SUM(F179:AC179)*E179</f>
        <v>7118812.5556538617</v>
      </c>
    </row>
    <row r="180" spans="2:32" x14ac:dyDescent="0.25">
      <c r="B180" s="46">
        <f>+B179</f>
        <v>46692</v>
      </c>
      <c r="C180" s="44">
        <f>IFERROR(VLOOKUP(B180,'Prod- 2'!$B$10:$E$81,4,0),0)</f>
        <v>10678218.83348079</v>
      </c>
      <c r="D180" s="35" t="s">
        <v>46</v>
      </c>
      <c r="E180" s="35">
        <f>+Basis!D304</f>
        <v>4</v>
      </c>
      <c r="F180" s="28">
        <f>+(Basis!E304/(EOMONTH($B180,0)-$B180+1)*$C180)</f>
        <v>10912.952140111784</v>
      </c>
      <c r="G180" s="28">
        <f>+(Basis!F304/(EOMONTH($B180,0)-$B180+1)*$C180)</f>
        <v>10179.902360666692</v>
      </c>
      <c r="H180" s="28">
        <f>+(Basis!G304/(EOMONTH($B180,0)-$B180+1)*$C180)</f>
        <v>9853.8100006449895</v>
      </c>
      <c r="I180" s="28">
        <f>+(Basis!H304/(EOMONTH($B180,0)-$B180+1)*$C180)</f>
        <v>9801.8225813285171</v>
      </c>
      <c r="J180" s="28">
        <f>+(Basis!I304/(EOMONTH($B180,0)-$B180+1)*$C180)</f>
        <v>10244.87527497977</v>
      </c>
      <c r="K180" s="28">
        <f>+(Basis!J304/(EOMONTH($B180,0)-$B180+1)*$C180)</f>
        <v>11476.090211953577</v>
      </c>
      <c r="L180" s="28">
        <f>+(Basis!K304/(EOMONTH($B180,0)-$B180+1)*$C180)</f>
        <v>12975.149731299263</v>
      </c>
      <c r="M180" s="28">
        <f>+(Basis!L304/(EOMONTH($B180,0)-$B180+1)*$C180)</f>
        <v>13886.183281761609</v>
      </c>
      <c r="N180" s="28">
        <f>+(Basis!M304/(EOMONTH($B180,0)-$B180+1)*$C180)</f>
        <v>14789.051033301655</v>
      </c>
      <c r="O180" s="28">
        <f>+(Basis!N304/(EOMONTH($B180,0)-$B180+1)*$C180)</f>
        <v>15320.580433923176</v>
      </c>
      <c r="P180" s="28">
        <f>+(Basis!O304/(EOMONTH($B180,0)-$B180+1)*$C180)</f>
        <v>16007.964729047357</v>
      </c>
      <c r="Q180" s="28">
        <f>+(Basis!P304/(EOMONTH($B180,0)-$B180+1)*$C180)</f>
        <v>16660.876632795553</v>
      </c>
      <c r="R180" s="28">
        <f>+(Basis!Q304/(EOMONTH($B180,0)-$B180+1)*$C180)</f>
        <v>16509.730480557086</v>
      </c>
      <c r="S180" s="28">
        <f>+(Basis!R304/(EOMONTH($B180,0)-$B180+1)*$C180)</f>
        <v>15928.932106179298</v>
      </c>
      <c r="T180" s="28">
        <f>+(Basis!S304/(EOMONTH($B180,0)-$B180+1)*$C180)</f>
        <v>15666.042456902229</v>
      </c>
      <c r="U180" s="28">
        <f>+(Basis!T304/(EOMONTH($B180,0)-$B180+1)*$C180)</f>
        <v>15764.098176146737</v>
      </c>
      <c r="V180" s="28">
        <f>+(Basis!U304/(EOMONTH($B180,0)-$B180+1)*$C180)</f>
        <v>16007.923536383683</v>
      </c>
      <c r="W180" s="28">
        <f>+(Basis!V304/(EOMONTH($B180,0)-$B180+1)*$C180)</f>
        <v>16705.435088408954</v>
      </c>
      <c r="X180" s="28">
        <f>+(Basis!W304/(EOMONTH($B180,0)-$B180+1)*$C180)</f>
        <v>20007.63142126584</v>
      </c>
      <c r="Y180" s="28">
        <f>+(Basis!X304/(EOMONTH($B180,0)-$B180+1)*$C180)</f>
        <v>21785.579866787608</v>
      </c>
      <c r="Z180" s="28">
        <f>+(Basis!Y304/(EOMONTH($B180,0)-$B180+1)*$C180)</f>
        <v>20295.180072267751</v>
      </c>
      <c r="AA180" s="28">
        <f>+(Basis!Z304/(EOMONTH($B180,0)-$B180+1)*$C180)</f>
        <v>17760.252886129103</v>
      </c>
      <c r="AB180" s="28">
        <f>+(Basis!AA304/(EOMONTH($B180,0)-$B180+1)*$C180)</f>
        <v>14815.269796973853</v>
      </c>
      <c r="AC180" s="28">
        <f>+(Basis!AB304/(EOMONTH($B180,0)-$B180+1)*$C180)</f>
        <v>12585.293482876703</v>
      </c>
      <c r="AD180" s="30">
        <f>+SUM(F180:AC180)*E180</f>
        <v>1423762.5111307711</v>
      </c>
    </row>
    <row r="181" spans="2:32" x14ac:dyDescent="0.25">
      <c r="B181" s="41">
        <f t="shared" ref="B181:B182" si="68">+B180</f>
        <v>46692</v>
      </c>
      <c r="C181" s="39">
        <f>IFERROR(VLOOKUP(B181,'Prod- 2'!$B$10:$E$81,4,0),0)</f>
        <v>10678218.83348079</v>
      </c>
      <c r="D181" s="36" t="s">
        <v>47</v>
      </c>
      <c r="E181" s="36">
        <f>+Basis!D305</f>
        <v>4</v>
      </c>
      <c r="F181" s="28">
        <f>+(Basis!E305/(EOMONTH($B181,0)-$B181+1)*$C181)</f>
        <v>11846.243187950633</v>
      </c>
      <c r="G181" s="28">
        <f>+(Basis!F305/(EOMONTH($B181,0)-$B181+1)*$C181)</f>
        <v>11084.006765589796</v>
      </c>
      <c r="H181" s="28">
        <f>+(Basis!G305/(EOMONTH($B181,0)-$B181+1)*$C181)</f>
        <v>10622.461114106804</v>
      </c>
      <c r="I181" s="28">
        <f>+(Basis!H305/(EOMONTH($B181,0)-$B181+1)*$C181)</f>
        <v>10424.407530719307</v>
      </c>
      <c r="J181" s="28">
        <f>+(Basis!I305/(EOMONTH($B181,0)-$B181+1)*$C181)</f>
        <v>10371.408334447524</v>
      </c>
      <c r="K181" s="28">
        <f>+(Basis!J305/(EOMONTH($B181,0)-$B181+1)*$C181)</f>
        <v>11013.829399439843</v>
      </c>
      <c r="L181" s="28">
        <f>+(Basis!K305/(EOMONTH($B181,0)-$B181+1)*$C181)</f>
        <v>12255.920268056236</v>
      </c>
      <c r="M181" s="28">
        <f>+(Basis!L305/(EOMONTH($B181,0)-$B181+1)*$C181)</f>
        <v>13634.414104097214</v>
      </c>
      <c r="N181" s="28">
        <f>+(Basis!M305/(EOMONTH($B181,0)-$B181+1)*$C181)</f>
        <v>14630.509081280923</v>
      </c>
      <c r="O181" s="28">
        <f>+(Basis!N305/(EOMONTH($B181,0)-$B181+1)*$C181)</f>
        <v>15166.076393000272</v>
      </c>
      <c r="P181" s="28">
        <f>+(Basis!O305/(EOMONTH($B181,0)-$B181+1)*$C181)</f>
        <v>15631.019426144199</v>
      </c>
      <c r="Q181" s="28">
        <f>+(Basis!P305/(EOMONTH($B181,0)-$B181+1)*$C181)</f>
        <v>16277.117627267367</v>
      </c>
      <c r="R181" s="28">
        <f>+(Basis!Q305/(EOMONTH($B181,0)-$B181+1)*$C181)</f>
        <v>16281.253875897488</v>
      </c>
      <c r="S181" s="28">
        <f>+(Basis!R305/(EOMONTH($B181,0)-$B181+1)*$C181)</f>
        <v>15760.004791062875</v>
      </c>
      <c r="T181" s="28">
        <f>+(Basis!S305/(EOMONTH($B181,0)-$B181+1)*$C181)</f>
        <v>15356.773416612214</v>
      </c>
      <c r="U181" s="28">
        <f>+(Basis!T305/(EOMONTH($B181,0)-$B181+1)*$C181)</f>
        <v>15404.956379585277</v>
      </c>
      <c r="V181" s="28">
        <f>+(Basis!U305/(EOMONTH($B181,0)-$B181+1)*$C181)</f>
        <v>15700.524898646725</v>
      </c>
      <c r="W181" s="28">
        <f>+(Basis!V305/(EOMONTH($B181,0)-$B181+1)*$C181)</f>
        <v>16479.598608962733</v>
      </c>
      <c r="X181" s="28">
        <f>+(Basis!W305/(EOMONTH($B181,0)-$B181+1)*$C181)</f>
        <v>19995.552024594315</v>
      </c>
      <c r="Y181" s="28">
        <f>+(Basis!X305/(EOMONTH($B181,0)-$B181+1)*$C181)</f>
        <v>22137.622342490668</v>
      </c>
      <c r="Z181" s="28">
        <f>+(Basis!Y305/(EOMONTH($B181,0)-$B181+1)*$C181)</f>
        <v>20619.245933950184</v>
      </c>
      <c r="AA181" s="28">
        <f>+(Basis!Z305/(EOMONTH($B181,0)-$B181+1)*$C181)</f>
        <v>17866.437041311168</v>
      </c>
      <c r="AB181" s="28">
        <f>+(Basis!AA305/(EOMONTH($B181,0)-$B181+1)*$C181)</f>
        <v>14897.216207712312</v>
      </c>
      <c r="AC181" s="28">
        <f>+(Basis!AB305/(EOMONTH($B181,0)-$B181+1)*$C181)</f>
        <v>12484.029029766885</v>
      </c>
      <c r="AD181" s="30">
        <f>+SUM(F181:AC181)*E181</f>
        <v>1423762.5111307718</v>
      </c>
    </row>
    <row r="182" spans="2:32" x14ac:dyDescent="0.25">
      <c r="B182" s="46">
        <f t="shared" si="68"/>
        <v>46692</v>
      </c>
      <c r="C182" s="44">
        <f>IFERROR(VLOOKUP(B182,'Prod- 2'!$B$10:$E$81,4,0),0)</f>
        <v>10678218.83348079</v>
      </c>
      <c r="D182" s="37" t="s">
        <v>48</v>
      </c>
      <c r="E182" s="37">
        <f>+Basis!D306</f>
        <v>2</v>
      </c>
      <c r="F182" s="28">
        <f>+(Basis!E306/(EOMONTH($B182,0)-$B182+1)*$C182)</f>
        <v>11986.312606903271</v>
      </c>
      <c r="G182" s="28">
        <f>+(Basis!F306/(EOMONTH($B182,0)-$B182+1)*$C182)</f>
        <v>11121.611416560954</v>
      </c>
      <c r="H182" s="28">
        <f>+(Basis!G306/(EOMONTH($B182,0)-$B182+1)*$C182)</f>
        <v>10629.008690244347</v>
      </c>
      <c r="I182" s="28">
        <f>+(Basis!H306/(EOMONTH($B182,0)-$B182+1)*$C182)</f>
        <v>10405.931148061101</v>
      </c>
      <c r="J182" s="28">
        <f>+(Basis!I306/(EOMONTH($B182,0)-$B182+1)*$C182)</f>
        <v>10744.558733852296</v>
      </c>
      <c r="K182" s="28">
        <f>+(Basis!J306/(EOMONTH($B182,0)-$B182+1)*$C182)</f>
        <v>11790.064421048888</v>
      </c>
      <c r="L182" s="28">
        <f>+(Basis!K306/(EOMONTH($B182,0)-$B182+1)*$C182)</f>
        <v>12658.541079652734</v>
      </c>
      <c r="M182" s="28">
        <f>+(Basis!L306/(EOMONTH($B182,0)-$B182+1)*$C182)</f>
        <v>13303.436518618448</v>
      </c>
      <c r="N182" s="28">
        <f>+(Basis!M306/(EOMONTH($B182,0)-$B182+1)*$C182)</f>
        <v>14080.262298408508</v>
      </c>
      <c r="O182" s="28">
        <f>+(Basis!N306/(EOMONTH($B182,0)-$B182+1)*$C182)</f>
        <v>14711.027033333397</v>
      </c>
      <c r="P182" s="28">
        <f>+(Basis!O306/(EOMONTH($B182,0)-$B182+1)*$C182)</f>
        <v>15402.784302012184</v>
      </c>
      <c r="Q182" s="28">
        <f>+(Basis!P306/(EOMONTH($B182,0)-$B182+1)*$C182)</f>
        <v>16116.428192486223</v>
      </c>
      <c r="R182" s="28">
        <f>+(Basis!Q306/(EOMONTH($B182,0)-$B182+1)*$C182)</f>
        <v>16289.690311758914</v>
      </c>
      <c r="S182" s="28">
        <f>+(Basis!R306/(EOMONTH($B182,0)-$B182+1)*$C182)</f>
        <v>15737.661337979071</v>
      </c>
      <c r="T182" s="28">
        <f>+(Basis!S306/(EOMONTH($B182,0)-$B182+1)*$C182)</f>
        <v>15392.805334634875</v>
      </c>
      <c r="U182" s="28">
        <f>+(Basis!T306/(EOMONTH($B182,0)-$B182+1)*$C182)</f>
        <v>15502.993688940858</v>
      </c>
      <c r="V182" s="28">
        <f>+(Basis!U306/(EOMONTH($B182,0)-$B182+1)*$C182)</f>
        <v>15816.403382903942</v>
      </c>
      <c r="W182" s="28">
        <f>+(Basis!V306/(EOMONTH($B182,0)-$B182+1)*$C182)</f>
        <v>16790.499329497394</v>
      </c>
      <c r="X182" s="28">
        <f>+(Basis!W306/(EOMONTH($B182,0)-$B182+1)*$C182)</f>
        <v>20252.929615140765</v>
      </c>
      <c r="Y182" s="28">
        <f>+(Basis!X306/(EOMONTH($B182,0)-$B182+1)*$C182)</f>
        <v>22063.598711804523</v>
      </c>
      <c r="Z182" s="28">
        <f>+(Basis!Y306/(EOMONTH($B182,0)-$B182+1)*$C182)</f>
        <v>20362.900745678842</v>
      </c>
      <c r="AA182" s="28">
        <f>+(Basis!Z306/(EOMONTH($B182,0)-$B182+1)*$C182)</f>
        <v>17561.954210997817</v>
      </c>
      <c r="AB182" s="28">
        <f>+(Basis!AA306/(EOMONTH($B182,0)-$B182+1)*$C182)</f>
        <v>14724.888076547111</v>
      </c>
      <c r="AC182" s="28">
        <f>+(Basis!AB306/(EOMONTH($B182,0)-$B182+1)*$C182)</f>
        <v>12494.336595626495</v>
      </c>
      <c r="AD182" s="31">
        <f>+SUM(F182:AC182)*E182</f>
        <v>711881.25556538603</v>
      </c>
    </row>
    <row r="183" spans="2:32" ht="15.75" thickBot="1" x14ac:dyDescent="0.3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324026.69239613705</v>
      </c>
      <c r="G183" s="32">
        <f t="shared" si="69"/>
        <v>304438.07335131016</v>
      </c>
      <c r="H183" s="32">
        <f t="shared" si="69"/>
        <v>293841.64510263299</v>
      </c>
      <c r="I183" s="32">
        <f t="shared" si="69"/>
        <v>292408.33899208921</v>
      </c>
      <c r="J183" s="32">
        <f t="shared" si="69"/>
        <v>311366.3740577905</v>
      </c>
      <c r="K183" s="32">
        <f t="shared" si="69"/>
        <v>359426.75269271614</v>
      </c>
      <c r="L183" s="32">
        <f t="shared" si="69"/>
        <v>402373.23333268339</v>
      </c>
      <c r="M183" s="32">
        <f t="shared" si="69"/>
        <v>418442.31288794137</v>
      </c>
      <c r="N183" s="32">
        <f t="shared" si="69"/>
        <v>437407.80275297828</v>
      </c>
      <c r="O183" s="32">
        <f t="shared" si="69"/>
        <v>451547.0812229896</v>
      </c>
      <c r="P183" s="32">
        <f t="shared" si="69"/>
        <v>471659.74868187698</v>
      </c>
      <c r="Q183" s="32">
        <f t="shared" si="69"/>
        <v>493548.95414841542</v>
      </c>
      <c r="R183" s="32">
        <f t="shared" si="69"/>
        <v>487164.32705425686</v>
      </c>
      <c r="S183" s="32">
        <f t="shared" si="69"/>
        <v>470602.63247322966</v>
      </c>
      <c r="T183" s="32">
        <f t="shared" si="69"/>
        <v>468948.25305951457</v>
      </c>
      <c r="U183" s="32">
        <f t="shared" si="69"/>
        <v>477370.18735804647</v>
      </c>
      <c r="V183" s="32">
        <f t="shared" si="69"/>
        <v>487662.03164914361</v>
      </c>
      <c r="W183" s="32">
        <f t="shared" si="69"/>
        <v>509784.18395359896</v>
      </c>
      <c r="X183" s="32">
        <f t="shared" si="69"/>
        <v>606980.61717607861</v>
      </c>
      <c r="Y183" s="32">
        <f t="shared" si="69"/>
        <v>659335.05240325304</v>
      </c>
      <c r="Z183" s="32">
        <f t="shared" si="69"/>
        <v>611806.54224476079</v>
      </c>
      <c r="AA183" s="32">
        <f t="shared" si="69"/>
        <v>534491.44115246739</v>
      </c>
      <c r="AB183" s="32">
        <f t="shared" si="69"/>
        <v>440245.69863808947</v>
      </c>
      <c r="AC183" s="32">
        <f t="shared" si="69"/>
        <v>363340.85669878963</v>
      </c>
      <c r="AD183" s="33">
        <f>+SUM(AD179:AD182)</f>
        <v>10678218.833480792</v>
      </c>
      <c r="AE183" s="2">
        <f>+AD183-C179</f>
        <v>0</v>
      </c>
    </row>
    <row r="184" spans="2:32" x14ac:dyDescent="0.25">
      <c r="B184" s="45">
        <f>+EDATE(B179,1)</f>
        <v>46722</v>
      </c>
      <c r="C184" s="43">
        <f>IFERROR(VLOOKUP(B184,'Prod- 2'!$B$10:$E$81,4,0),0)</f>
        <v>11377949.829272103</v>
      </c>
      <c r="D184" s="34" t="s">
        <v>45</v>
      </c>
      <c r="E184" s="34">
        <f>+Basis!D308</f>
        <v>22</v>
      </c>
      <c r="F184" s="28">
        <f>+(Basis!E308/(EOMONTH($B184,0)-$B184+1)*$C184)</f>
        <v>10776.480983573203</v>
      </c>
      <c r="G184" s="28">
        <f>+(Basis!F308/(EOMONTH($B184,0)-$B184+1)*$C184)</f>
        <v>10164.073186989512</v>
      </c>
      <c r="H184" s="28">
        <f>+(Basis!G308/(EOMONTH($B184,0)-$B184+1)*$C184)</f>
        <v>9830.9749210305454</v>
      </c>
      <c r="I184" s="28">
        <f>+(Basis!H308/(EOMONTH($B184,0)-$B184+1)*$C184)</f>
        <v>9831.6458424852644</v>
      </c>
      <c r="J184" s="28">
        <f>+(Basis!I308/(EOMONTH($B184,0)-$B184+1)*$C184)</f>
        <v>10693.72220021539</v>
      </c>
      <c r="K184" s="28">
        <f>+(Basis!J308/(EOMONTH($B184,0)-$B184+1)*$C184)</f>
        <v>12677.401202661311</v>
      </c>
      <c r="L184" s="28">
        <f>+(Basis!K308/(EOMONTH($B184,0)-$B184+1)*$C184)</f>
        <v>14236.764420220261</v>
      </c>
      <c r="M184" s="28">
        <f>+(Basis!L308/(EOMONTH($B184,0)-$B184+1)*$C184)</f>
        <v>14526.580306794864</v>
      </c>
      <c r="N184" s="28">
        <f>+(Basis!M308/(EOMONTH($B184,0)-$B184+1)*$C184)</f>
        <v>15032.671470542606</v>
      </c>
      <c r="O184" s="28">
        <f>+(Basis!N308/(EOMONTH($B184,0)-$B184+1)*$C184)</f>
        <v>15476.551636302864</v>
      </c>
      <c r="P184" s="28">
        <f>+(Basis!O308/(EOMONTH($B184,0)-$B184+1)*$C184)</f>
        <v>16204.540355054809</v>
      </c>
      <c r="Q184" s="28">
        <f>+(Basis!P308/(EOMONTH($B184,0)-$B184+1)*$C184)</f>
        <v>16991.616100349853</v>
      </c>
      <c r="R184" s="28">
        <f>+(Basis!Q308/(EOMONTH($B184,0)-$B184+1)*$C184)</f>
        <v>16674.890493966002</v>
      </c>
      <c r="S184" s="28">
        <f>+(Basis!R308/(EOMONTH($B184,0)-$B184+1)*$C184)</f>
        <v>16105.204820424289</v>
      </c>
      <c r="T184" s="28">
        <f>+(Basis!S308/(EOMONTH($B184,0)-$B184+1)*$C184)</f>
        <v>16192.84370701825</v>
      </c>
      <c r="U184" s="28">
        <f>+(Basis!T308/(EOMONTH($B184,0)-$B184+1)*$C184)</f>
        <v>16585.539342452677</v>
      </c>
      <c r="V184" s="28">
        <f>+(Basis!U308/(EOMONTH($B184,0)-$B184+1)*$C184)</f>
        <v>16972.607259856457</v>
      </c>
      <c r="W184" s="28">
        <f>+(Basis!V308/(EOMONTH($B184,0)-$B184+1)*$C184)</f>
        <v>17708.214978109878</v>
      </c>
      <c r="X184" s="28">
        <f>+(Basis!W308/(EOMONTH($B184,0)-$B184+1)*$C184)</f>
        <v>20956.306344217533</v>
      </c>
      <c r="Y184" s="28">
        <f>+(Basis!X308/(EOMONTH($B184,0)-$B184+1)*$C184)</f>
        <v>22660.448952979448</v>
      </c>
      <c r="Z184" s="28">
        <f>+(Basis!Y308/(EOMONTH($B184,0)-$B184+1)*$C184)</f>
        <v>21005.85408186635</v>
      </c>
      <c r="AA184" s="28">
        <f>+(Basis!Z308/(EOMONTH($B184,0)-$B184+1)*$C184)</f>
        <v>18398.97268894449</v>
      </c>
      <c r="AB184" s="28">
        <f>+(Basis!AA308/(EOMONTH($B184,0)-$B184+1)*$C184)</f>
        <v>15052.105724536948</v>
      </c>
      <c r="AC184" s="28">
        <f>+(Basis!AB308/(EOMONTH($B184,0)-$B184+1)*$C184)</f>
        <v>12274.628633346047</v>
      </c>
      <c r="AD184" s="29">
        <f>+SUM(F184:AC184)*E184</f>
        <v>8074674.0723866541</v>
      </c>
    </row>
    <row r="185" spans="2:32" x14ac:dyDescent="0.25">
      <c r="B185" s="46">
        <f>+B184</f>
        <v>46722</v>
      </c>
      <c r="C185" s="44">
        <f>IFERROR(VLOOKUP(B185,'Prod- 2'!$B$10:$E$81,4,0),0)</f>
        <v>11377949.829272103</v>
      </c>
      <c r="D185" s="35" t="s">
        <v>46</v>
      </c>
      <c r="E185" s="35">
        <f>+Basis!D309</f>
        <v>3</v>
      </c>
      <c r="F185" s="28">
        <f>+(Basis!E309/(EOMONTH($B185,0)-$B185+1)*$C185)</f>
        <v>11252.966061922543</v>
      </c>
      <c r="G185" s="28">
        <f>+(Basis!F309/(EOMONTH($B185,0)-$B185+1)*$C185)</f>
        <v>10497.076712836573</v>
      </c>
      <c r="H185" s="28">
        <f>+(Basis!G309/(EOMONTH($B185,0)-$B185+1)*$C185)</f>
        <v>10160.824320884009</v>
      </c>
      <c r="I185" s="28">
        <f>+(Basis!H309/(EOMONTH($B185,0)-$B185+1)*$C185)</f>
        <v>10107.217133964814</v>
      </c>
      <c r="J185" s="28">
        <f>+(Basis!I309/(EOMONTH($B185,0)-$B185+1)*$C185)</f>
        <v>10564.073982715719</v>
      </c>
      <c r="K185" s="28">
        <f>+(Basis!J309/(EOMONTH($B185,0)-$B185+1)*$C185)</f>
        <v>11833.649778780416</v>
      </c>
      <c r="L185" s="28">
        <f>+(Basis!K309/(EOMONTH($B185,0)-$B185+1)*$C185)</f>
        <v>13379.41536809291</v>
      </c>
      <c r="M185" s="28">
        <f>+(Basis!L309/(EOMONTH($B185,0)-$B185+1)*$C185)</f>
        <v>14318.833913414283</v>
      </c>
      <c r="N185" s="28">
        <f>+(Basis!M309/(EOMONTH($B185,0)-$B185+1)*$C185)</f>
        <v>15249.832238710736</v>
      </c>
      <c r="O185" s="28">
        <f>+(Basis!N309/(EOMONTH($B185,0)-$B185+1)*$C185)</f>
        <v>15797.922455667078</v>
      </c>
      <c r="P185" s="28">
        <f>+(Basis!O309/(EOMONTH($B185,0)-$B185+1)*$C185)</f>
        <v>16506.72352482046</v>
      </c>
      <c r="Q185" s="28">
        <f>+(Basis!P309/(EOMONTH($B185,0)-$B185+1)*$C185)</f>
        <v>17179.978149231232</v>
      </c>
      <c r="R185" s="28">
        <f>+(Basis!Q309/(EOMONTH($B185,0)-$B185+1)*$C185)</f>
        <v>17024.122749180682</v>
      </c>
      <c r="S185" s="28">
        <f>+(Basis!R309/(EOMONTH($B185,0)-$B185+1)*$C185)</f>
        <v>16425.228489242501</v>
      </c>
      <c r="T185" s="28">
        <f>+(Basis!S309/(EOMONTH($B185,0)-$B185+1)*$C185)</f>
        <v>16154.148009518591</v>
      </c>
      <c r="U185" s="28">
        <f>+(Basis!T309/(EOMONTH($B185,0)-$B185+1)*$C185)</f>
        <v>16255.258842469111</v>
      </c>
      <c r="V185" s="28">
        <f>+(Basis!U309/(EOMONTH($B185,0)-$B185+1)*$C185)</f>
        <v>16506.681048720468</v>
      </c>
      <c r="W185" s="28">
        <f>+(Basis!V309/(EOMONTH($B185,0)-$B185+1)*$C185)</f>
        <v>17225.924908857007</v>
      </c>
      <c r="X185" s="28">
        <f>+(Basis!W309/(EOMONTH($B185,0)-$B185+1)*$C185)</f>
        <v>20631.007492043609</v>
      </c>
      <c r="Y185" s="28">
        <f>+(Basis!X309/(EOMONTH($B185,0)-$B185+1)*$C185)</f>
        <v>22464.351326088818</v>
      </c>
      <c r="Z185" s="28">
        <f>+(Basis!Y309/(EOMONTH($B185,0)-$B185+1)*$C185)</f>
        <v>20927.515271912143</v>
      </c>
      <c r="AA185" s="28">
        <f>+(Basis!Z309/(EOMONTH($B185,0)-$B185+1)*$C185)</f>
        <v>18313.607575000831</v>
      </c>
      <c r="AB185" s="28">
        <f>+(Basis!AA309/(EOMONTH($B185,0)-$B185+1)*$C185)</f>
        <v>15276.867898173072</v>
      </c>
      <c r="AC185" s="28">
        <f>+(Basis!AB309/(EOMONTH($B185,0)-$B185+1)*$C185)</f>
        <v>12977.412401690954</v>
      </c>
      <c r="AD185" s="30">
        <f>+SUM(F185:AC185)*E185</f>
        <v>1101091.9189618158</v>
      </c>
    </row>
    <row r="186" spans="2:32" x14ac:dyDescent="0.25">
      <c r="B186" s="41">
        <f t="shared" ref="B186:B187" si="70">+B185</f>
        <v>46722</v>
      </c>
      <c r="C186" s="39">
        <f>IFERROR(VLOOKUP(B186,'Prod- 2'!$B$10:$E$81,4,0),0)</f>
        <v>11377949.829272103</v>
      </c>
      <c r="D186" s="36" t="s">
        <v>47</v>
      </c>
      <c r="E186" s="36">
        <f>+Basis!D310</f>
        <v>4</v>
      </c>
      <c r="F186" s="28">
        <f>+(Basis!E310/(EOMONTH($B186,0)-$B186+1)*$C186)</f>
        <v>12215.335579573437</v>
      </c>
      <c r="G186" s="28">
        <f>+(Basis!F310/(EOMONTH($B186,0)-$B186+1)*$C186)</f>
        <v>11429.350221820383</v>
      </c>
      <c r="H186" s="28">
        <f>+(Basis!G310/(EOMONTH($B186,0)-$B186+1)*$C186)</f>
        <v>10953.424231723184</v>
      </c>
      <c r="I186" s="28">
        <f>+(Basis!H310/(EOMONTH($B186,0)-$B186+1)*$C186)</f>
        <v>10749.199909680217</v>
      </c>
      <c r="J186" s="28">
        <f>+(Basis!I310/(EOMONTH($B186,0)-$B186+1)*$C186)</f>
        <v>10694.549421957156</v>
      </c>
      <c r="K186" s="28">
        <f>+(Basis!J310/(EOMONTH($B186,0)-$B186+1)*$C186)</f>
        <v>11356.986345441055</v>
      </c>
      <c r="L186" s="28">
        <f>+(Basis!K310/(EOMONTH($B186,0)-$B186+1)*$C186)</f>
        <v>12637.776933625657</v>
      </c>
      <c r="M186" s="28">
        <f>+(Basis!L310/(EOMONTH($B186,0)-$B186+1)*$C186)</f>
        <v>14059.220384891416</v>
      </c>
      <c r="N186" s="28">
        <f>+(Basis!M310/(EOMONTH($B186,0)-$B186+1)*$C186)</f>
        <v>15086.350608573031</v>
      </c>
      <c r="O186" s="28">
        <f>+(Basis!N310/(EOMONTH($B186,0)-$B186+1)*$C186)</f>
        <v>15638.604545479899</v>
      </c>
      <c r="P186" s="28">
        <f>+(Basis!O310/(EOMONTH($B186,0)-$B186+1)*$C186)</f>
        <v>16118.033769169531</v>
      </c>
      <c r="Q186" s="28">
        <f>+(Basis!P310/(EOMONTH($B186,0)-$B186+1)*$C186)</f>
        <v>16784.262397002014</v>
      </c>
      <c r="R186" s="28">
        <f>+(Basis!Q310/(EOMONTH($B186,0)-$B186+1)*$C186)</f>
        <v>16788.527518378964</v>
      </c>
      <c r="S186" s="28">
        <f>+(Basis!R310/(EOMONTH($B186,0)-$B186+1)*$C186)</f>
        <v>16251.037920134284</v>
      </c>
      <c r="T186" s="28">
        <f>+(Basis!S310/(EOMONTH($B186,0)-$B186+1)*$C186)</f>
        <v>15835.24310003997</v>
      </c>
      <c r="U186" s="28">
        <f>+(Basis!T310/(EOMONTH($B186,0)-$B186+1)*$C186)</f>
        <v>15884.927295492987</v>
      </c>
      <c r="V186" s="28">
        <f>+(Basis!U310/(EOMONTH($B186,0)-$B186+1)*$C186)</f>
        <v>16189.704817768194</v>
      </c>
      <c r="W186" s="28">
        <f>+(Basis!V310/(EOMONTH($B186,0)-$B186+1)*$C186)</f>
        <v>16993.052061425424</v>
      </c>
      <c r="X186" s="28">
        <f>+(Basis!W310/(EOMONTH($B186,0)-$B186+1)*$C186)</f>
        <v>20618.551738637201</v>
      </c>
      <c r="Y186" s="28">
        <f>+(Basis!X310/(EOMONTH($B186,0)-$B186+1)*$C186)</f>
        <v>22827.362359270272</v>
      </c>
      <c r="Z186" s="28">
        <f>+(Basis!Y310/(EOMONTH($B186,0)-$B186+1)*$C186)</f>
        <v>21261.678026089012</v>
      </c>
      <c r="AA186" s="28">
        <f>+(Basis!Z310/(EOMONTH($B186,0)-$B186+1)*$C186)</f>
        <v>18423.100100876185</v>
      </c>
      <c r="AB186" s="28">
        <f>+(Basis!AA310/(EOMONTH($B186,0)-$B186+1)*$C186)</f>
        <v>15361.367506262328</v>
      </c>
      <c r="AC186" s="28">
        <f>+(Basis!AB310/(EOMONTH($B186,0)-$B186+1)*$C186)</f>
        <v>12872.992860626948</v>
      </c>
      <c r="AD186" s="30">
        <f>+SUM(F186:AC186)*E186</f>
        <v>1468122.5586157553</v>
      </c>
    </row>
    <row r="187" spans="2:32" x14ac:dyDescent="0.25">
      <c r="B187" s="46">
        <f t="shared" si="70"/>
        <v>46722</v>
      </c>
      <c r="C187" s="44">
        <f>IFERROR(VLOOKUP(B187,'Prod- 2'!$B$10:$E$81,4,0),0)</f>
        <v>11377949.829272103</v>
      </c>
      <c r="D187" s="37" t="s">
        <v>48</v>
      </c>
      <c r="E187" s="37">
        <f>+Basis!D311</f>
        <v>2</v>
      </c>
      <c r="F187" s="28">
        <f>+(Basis!E311/(EOMONTH($B187,0)-$B187+1)*$C187)</f>
        <v>12359.769129501123</v>
      </c>
      <c r="G187" s="28">
        <f>+(Basis!F311/(EOMONTH($B187,0)-$B187+1)*$C187)</f>
        <v>11468.126517704011</v>
      </c>
      <c r="H187" s="28">
        <f>+(Basis!G311/(EOMONTH($B187,0)-$B187+1)*$C187)</f>
        <v>10960.175810133651</v>
      </c>
      <c r="I187" s="28">
        <f>+(Basis!H311/(EOMONTH($B187,0)-$B187+1)*$C187)</f>
        <v>10730.14785993873</v>
      </c>
      <c r="J187" s="28">
        <f>+(Basis!I311/(EOMONTH($B187,0)-$B187+1)*$C187)</f>
        <v>11079.326036624114</v>
      </c>
      <c r="K187" s="28">
        <f>+(Basis!J311/(EOMONTH($B187,0)-$B187+1)*$C187)</f>
        <v>12157.406455608683</v>
      </c>
      <c r="L187" s="28">
        <f>+(Basis!K311/(EOMONTH($B187,0)-$B187+1)*$C187)</f>
        <v>13052.942167610885</v>
      </c>
      <c r="M187" s="28">
        <f>+(Basis!L311/(EOMONTH($B187,0)-$B187+1)*$C187)</f>
        <v>13717.930558927652</v>
      </c>
      <c r="N187" s="28">
        <f>+(Basis!M311/(EOMONTH($B187,0)-$B187+1)*$C187)</f>
        <v>14518.959833478701</v>
      </c>
      <c r="O187" s="28">
        <f>+(Basis!N311/(EOMONTH($B187,0)-$B187+1)*$C187)</f>
        <v>15169.377251610495</v>
      </c>
      <c r="P187" s="28">
        <f>+(Basis!O311/(EOMONTH($B187,0)-$B187+1)*$C187)</f>
        <v>15882.68754268366</v>
      </c>
      <c r="Q187" s="28">
        <f>+(Basis!P311/(EOMONTH($B187,0)-$B187+1)*$C187)</f>
        <v>16618.566375166145</v>
      </c>
      <c r="R187" s="28">
        <f>+(Basis!Q311/(EOMONTH($B187,0)-$B187+1)*$C187)</f>
        <v>16797.226807555104</v>
      </c>
      <c r="S187" s="28">
        <f>+(Basis!R311/(EOMONTH($B187,0)-$B187+1)*$C187)</f>
        <v>16227.998313982798</v>
      </c>
      <c r="T187" s="28">
        <f>+(Basis!S311/(EOMONTH($B187,0)-$B187+1)*$C187)</f>
        <v>15872.397661468369</v>
      </c>
      <c r="U187" s="28">
        <f>+(Basis!T311/(EOMONTH($B187,0)-$B187+1)*$C187)</f>
        <v>15986.019144959235</v>
      </c>
      <c r="V187" s="28">
        <f>+(Basis!U311/(EOMONTH($B187,0)-$B187+1)*$C187)</f>
        <v>16309.193718105304</v>
      </c>
      <c r="W187" s="28">
        <f>+(Basis!V311/(EOMONTH($B187,0)-$B187+1)*$C187)</f>
        <v>17313.639489271318</v>
      </c>
      <c r="X187" s="28">
        <f>+(Basis!W311/(EOMONTH($B187,0)-$B187+1)*$C187)</f>
        <v>20883.948420885361</v>
      </c>
      <c r="Y187" s="28">
        <f>+(Basis!X311/(EOMONTH($B187,0)-$B187+1)*$C187)</f>
        <v>22751.032380617682</v>
      </c>
      <c r="Z187" s="28">
        <f>+(Basis!Y311/(EOMONTH($B187,0)-$B187+1)*$C187)</f>
        <v>20997.345912585854</v>
      </c>
      <c r="AA187" s="28">
        <f>+(Basis!Z311/(EOMONTH($B187,0)-$B187+1)*$C187)</f>
        <v>18109.130524911456</v>
      </c>
      <c r="AB187" s="28">
        <f>+(Basis!AA311/(EOMONTH($B187,0)-$B187+1)*$C187)</f>
        <v>15183.670162168899</v>
      </c>
      <c r="AC187" s="28">
        <f>+(Basis!AB311/(EOMONTH($B187,0)-$B187+1)*$C187)</f>
        <v>12883.621578439506</v>
      </c>
      <c r="AD187" s="31">
        <f>+SUM(F187:AC187)*E187</f>
        <v>734061.27930787741</v>
      </c>
    </row>
    <row r="188" spans="2:32" ht="15.75" thickBot="1" x14ac:dyDescent="0.3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344422.36040167412</v>
      </c>
      <c r="G188" s="32">
        <f t="shared" si="71"/>
        <v>323754.49417496851</v>
      </c>
      <c r="H188" s="32">
        <f t="shared" si="71"/>
        <v>312497.9697724841</v>
      </c>
      <c r="I188" s="32">
        <f t="shared" si="71"/>
        <v>311074.95529516862</v>
      </c>
      <c r="J188" s="32">
        <f t="shared" si="71"/>
        <v>331890.96011396259</v>
      </c>
      <c r="K188" s="32">
        <f t="shared" si="71"/>
        <v>384146.53408787167</v>
      </c>
      <c r="L188" s="32">
        <f t="shared" si="71"/>
        <v>430004.05541884887</v>
      </c>
      <c r="M188" s="32">
        <f t="shared" si="71"/>
        <v>446214.01114715083</v>
      </c>
      <c r="N188" s="32">
        <f t="shared" si="71"/>
        <v>465851.59116931906</v>
      </c>
      <c r="O188" s="32">
        <f t="shared" si="71"/>
        <v>480771.07605080481</v>
      </c>
      <c r="P188" s="32">
        <f t="shared" si="71"/>
        <v>502257.56854771264</v>
      </c>
      <c r="Q188" s="32">
        <f t="shared" si="71"/>
        <v>525729.67099373078</v>
      </c>
      <c r="R188" s="32">
        <f t="shared" si="71"/>
        <v>518668.52280342014</v>
      </c>
      <c r="S188" s="32">
        <f t="shared" si="71"/>
        <v>501050.33982556459</v>
      </c>
      <c r="T188" s="32">
        <f t="shared" si="71"/>
        <v>499790.77330605383</v>
      </c>
      <c r="U188" s="32">
        <f t="shared" si="71"/>
        <v>509159.38953325665</v>
      </c>
      <c r="V188" s="32">
        <f t="shared" si="71"/>
        <v>520294.60957028688</v>
      </c>
      <c r="W188" s="32">
        <f t="shared" si="71"/>
        <v>543857.9914692326</v>
      </c>
      <c r="X188" s="32">
        <f t="shared" si="71"/>
        <v>647173.86584523611</v>
      </c>
      <c r="Y188" s="32">
        <f t="shared" si="71"/>
        <v>702734.44514213083</v>
      </c>
      <c r="Z188" s="32">
        <f t="shared" si="71"/>
        <v>651952.73954632389</v>
      </c>
      <c r="AA188" s="32">
        <f t="shared" si="71"/>
        <v>569628.88333510887</v>
      </c>
      <c r="AB188" s="32">
        <f t="shared" si="71"/>
        <v>468789.73998371919</v>
      </c>
      <c r="AC188" s="32">
        <f t="shared" si="71"/>
        <v>386233.28173807269</v>
      </c>
      <c r="AD188" s="33">
        <f>+SUM(AD184:AD187)</f>
        <v>11377949.829272103</v>
      </c>
      <c r="AE188" s="2">
        <f>+AD188-C184</f>
        <v>0</v>
      </c>
      <c r="AF188" s="66">
        <f>+AD188+AD183+AD178+AD173+AD168+AD163+AD158+AD153+AD148+AD143+AD138+AD133</f>
        <v>145379853.21010736</v>
      </c>
    </row>
    <row r="189" spans="2:32" hidden="1" x14ac:dyDescent="0.25">
      <c r="B189" s="45">
        <f>+EDATE(B184,1)</f>
        <v>46753</v>
      </c>
      <c r="C189" s="43">
        <f>IFERROR(VLOOKUP(B189,'Prod- 2'!$B$10:$E$81,4,0),0)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25">
      <c r="B190" s="46">
        <f>+B189</f>
        <v>46753</v>
      </c>
      <c r="C190" s="44">
        <f>IFERROR(VLOOKUP(B190,'Prod- 2'!$B$10:$E$81,4,0),0)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25">
      <c r="B191" s="41">
        <f t="shared" ref="B191:B192" si="72">+B190</f>
        <v>46753</v>
      </c>
      <c r="C191" s="39">
        <f>IFERROR(VLOOKUP(B191,'Prod- 2'!$B$10:$E$81,4,0),0)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25">
      <c r="B192" s="46">
        <f t="shared" si="72"/>
        <v>46753</v>
      </c>
      <c r="C192" s="44">
        <f>IFERROR(VLOOKUP(B192,'Prod- 2'!$B$10:$E$81,4,0),0)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.75" hidden="1" thickBot="1" x14ac:dyDescent="0.3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25">
      <c r="B194" s="45">
        <f>+EDATE(B189,1)</f>
        <v>46784</v>
      </c>
      <c r="C194" s="43">
        <f>IFERROR(VLOOKUP(B194,'Prod- 2'!$B$10:$E$81,4,0),0)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25">
      <c r="B195" s="46">
        <f>+B194</f>
        <v>46784</v>
      </c>
      <c r="C195" s="44">
        <f>IFERROR(VLOOKUP(B195,'Prod- 2'!$B$10:$E$81,4,0),0)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25">
      <c r="B196" s="41">
        <f t="shared" ref="B196:B197" si="74">+B195</f>
        <v>46784</v>
      </c>
      <c r="C196" s="39">
        <f>IFERROR(VLOOKUP(B196,'Prod- 2'!$B$10:$E$81,4,0),0)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25">
      <c r="B197" s="46">
        <f t="shared" si="74"/>
        <v>46784</v>
      </c>
      <c r="C197" s="44">
        <f>IFERROR(VLOOKUP(B197,'Prod- 2'!$B$10:$E$81,4,0),0)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.75" hidden="1" thickBot="1" x14ac:dyDescent="0.3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25">
      <c r="B199" s="45">
        <f>+EDATE(B194,1)</f>
        <v>46813</v>
      </c>
      <c r="C199" s="43">
        <f>IFERROR(VLOOKUP(B199,'Prod- 2'!$B$10:$E$81,4,0),0)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25">
      <c r="B200" s="46">
        <f>+B199</f>
        <v>46813</v>
      </c>
      <c r="C200" s="44">
        <f>IFERROR(VLOOKUP(B200,'Prod- 2'!$B$10:$E$81,4,0),0)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25">
      <c r="B201" s="41">
        <f t="shared" ref="B201:B202" si="76">+B200</f>
        <v>46813</v>
      </c>
      <c r="C201" s="39">
        <f>IFERROR(VLOOKUP(B201,'Prod- 2'!$B$10:$E$81,4,0),0)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25">
      <c r="B202" s="46">
        <f t="shared" si="76"/>
        <v>46813</v>
      </c>
      <c r="C202" s="44">
        <f>IFERROR(VLOOKUP(B202,'Prod- 2'!$B$10:$E$81,4,0),0)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.75" hidden="1" thickBot="1" x14ac:dyDescent="0.3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25">
      <c r="B204" s="45">
        <f>+EDATE(B199,1)</f>
        <v>46844</v>
      </c>
      <c r="C204" s="43">
        <f>IFERROR(VLOOKUP(B204,'Prod- 2'!$B$10:$E$81,4,0),0)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25">
      <c r="B205" s="46">
        <f>+B204</f>
        <v>46844</v>
      </c>
      <c r="C205" s="44">
        <f>IFERROR(VLOOKUP(B205,'Prod- 2'!$B$10:$E$81,4,0),0)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25">
      <c r="B206" s="41">
        <f t="shared" ref="B206:B207" si="78">+B205</f>
        <v>46844</v>
      </c>
      <c r="C206" s="39">
        <f>IFERROR(VLOOKUP(B206,'Prod- 2'!$B$10:$E$81,4,0),0)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25">
      <c r="B207" s="46">
        <f t="shared" si="78"/>
        <v>46844</v>
      </c>
      <c r="C207" s="44">
        <f>IFERROR(VLOOKUP(B207,'Prod- 2'!$B$10:$E$81,4,0),0)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.75" hidden="1" thickBot="1" x14ac:dyDescent="0.3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25">
      <c r="B209" s="45">
        <f>+EDATE(B204,1)</f>
        <v>46874</v>
      </c>
      <c r="C209" s="43">
        <f>IFERROR(VLOOKUP(B209,'Prod- 2'!$B$10:$E$81,4,0),0)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25">
      <c r="B210" s="46">
        <f>+B209</f>
        <v>46874</v>
      </c>
      <c r="C210" s="44">
        <f>IFERROR(VLOOKUP(B210,'Prod- 2'!$B$10:$E$81,4,0),0)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25">
      <c r="B211" s="41">
        <f t="shared" ref="B211:B212" si="80">+B210</f>
        <v>46874</v>
      </c>
      <c r="C211" s="39">
        <f>IFERROR(VLOOKUP(B211,'Prod- 2'!$B$10:$E$81,4,0),0)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25">
      <c r="B212" s="46">
        <f t="shared" si="80"/>
        <v>46874</v>
      </c>
      <c r="C212" s="44">
        <f>IFERROR(VLOOKUP(B212,'Prod- 2'!$B$10:$E$81,4,0),0)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.75" hidden="1" thickBot="1" x14ac:dyDescent="0.3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25">
      <c r="B214" s="45">
        <f>+EDATE(B209,1)</f>
        <v>46905</v>
      </c>
      <c r="C214" s="43">
        <f>IFERROR(VLOOKUP(B214,'Prod- 2'!$B$10:$E$81,4,0),0)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25">
      <c r="B215" s="46">
        <f>+B214</f>
        <v>46905</v>
      </c>
      <c r="C215" s="44">
        <f>IFERROR(VLOOKUP(B215,'Prod- 2'!$B$10:$E$81,4,0),0)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25">
      <c r="B216" s="41">
        <f t="shared" ref="B216:B217" si="82">+B215</f>
        <v>46905</v>
      </c>
      <c r="C216" s="39">
        <f>IFERROR(VLOOKUP(B216,'Prod- 2'!$B$10:$E$81,4,0),0)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25">
      <c r="B217" s="46">
        <f t="shared" si="82"/>
        <v>46905</v>
      </c>
      <c r="C217" s="44">
        <f>IFERROR(VLOOKUP(B217,'Prod- 2'!$B$10:$E$81,4,0),0)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.75" hidden="1" thickBot="1" x14ac:dyDescent="0.3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25">
      <c r="B219" s="45">
        <f>+EDATE(B214,1)</f>
        <v>46935</v>
      </c>
      <c r="C219" s="43">
        <f>IFERROR(VLOOKUP(B219,'Prod- 2'!$B$10:$E$81,4,0),0)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25">
      <c r="B220" s="46">
        <f>+B219</f>
        <v>46935</v>
      </c>
      <c r="C220" s="44">
        <f>IFERROR(VLOOKUP(B220,'Prod- 2'!$B$10:$E$81,4,0),0)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25">
      <c r="B221" s="41">
        <f t="shared" ref="B221:B222" si="84">+B220</f>
        <v>46935</v>
      </c>
      <c r="C221" s="39">
        <f>IFERROR(VLOOKUP(B221,'Prod- 2'!$B$10:$E$81,4,0),0)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25">
      <c r="B222" s="46">
        <f t="shared" si="84"/>
        <v>46935</v>
      </c>
      <c r="C222" s="44">
        <f>IFERROR(VLOOKUP(B222,'Prod- 2'!$B$10:$E$81,4,0),0)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.75" hidden="1" thickBot="1" x14ac:dyDescent="0.3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25">
      <c r="B224" s="45">
        <f>+EDATE(B219,1)</f>
        <v>46966</v>
      </c>
      <c r="C224" s="43">
        <f>IFERROR(VLOOKUP(B224,'Prod- 2'!$B$10:$E$81,4,0),0)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25">
      <c r="B225" s="46">
        <f>+B224</f>
        <v>46966</v>
      </c>
      <c r="C225" s="44">
        <f>IFERROR(VLOOKUP(B225,'Prod- 2'!$B$10:$E$81,4,0),0)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25">
      <c r="B226" s="41">
        <f t="shared" ref="B226:B227" si="86">+B225</f>
        <v>46966</v>
      </c>
      <c r="C226" s="39">
        <f>IFERROR(VLOOKUP(B226,'Prod- 2'!$B$10:$E$81,4,0),0)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25">
      <c r="B227" s="46">
        <f t="shared" si="86"/>
        <v>46966</v>
      </c>
      <c r="C227" s="44">
        <f>IFERROR(VLOOKUP(B227,'Prod- 2'!$B$10:$E$81,4,0),0)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.75" hidden="1" thickBot="1" x14ac:dyDescent="0.3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25">
      <c r="B229" s="45">
        <f>+EDATE(B224,1)</f>
        <v>46997</v>
      </c>
      <c r="C229" s="43">
        <f>IFERROR(VLOOKUP(B229,'Prod- 2'!$B$10:$E$81,4,0),0)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25">
      <c r="B230" s="46">
        <f>+B229</f>
        <v>46997</v>
      </c>
      <c r="C230" s="44">
        <f>IFERROR(VLOOKUP(B230,'Prod- 2'!$B$10:$E$81,4,0),0)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25">
      <c r="B231" s="41">
        <f t="shared" ref="B231:B232" si="88">+B230</f>
        <v>46997</v>
      </c>
      <c r="C231" s="39">
        <f>IFERROR(VLOOKUP(B231,'Prod- 2'!$B$10:$E$81,4,0),0)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25">
      <c r="B232" s="46">
        <f t="shared" si="88"/>
        <v>46997</v>
      </c>
      <c r="C232" s="44">
        <f>IFERROR(VLOOKUP(B232,'Prod- 2'!$B$10:$E$81,4,0),0)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.75" hidden="1" thickBot="1" x14ac:dyDescent="0.3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25">
      <c r="B234" s="45">
        <f>+EDATE(B229,1)</f>
        <v>47027</v>
      </c>
      <c r="C234" s="43">
        <f>IFERROR(VLOOKUP(B234,'Prod- 2'!$B$10:$E$81,4,0),0)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25">
      <c r="B235" s="46">
        <f>+B234</f>
        <v>47027</v>
      </c>
      <c r="C235" s="44">
        <f>IFERROR(VLOOKUP(B235,'Prod- 2'!$B$10:$E$81,4,0),0)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25">
      <c r="B236" s="41">
        <f t="shared" ref="B236:B237" si="90">+B235</f>
        <v>47027</v>
      </c>
      <c r="C236" s="39">
        <f>IFERROR(VLOOKUP(B236,'Prod- 2'!$B$10:$E$81,4,0),0)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25">
      <c r="B237" s="46">
        <f t="shared" si="90"/>
        <v>47027</v>
      </c>
      <c r="C237" s="44">
        <f>IFERROR(VLOOKUP(B237,'Prod- 2'!$B$10:$E$81,4,0),0)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.75" hidden="1" thickBot="1" x14ac:dyDescent="0.3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25">
      <c r="B239" s="45">
        <f>+EDATE(B234,1)</f>
        <v>47058</v>
      </c>
      <c r="C239" s="43">
        <f>IFERROR(VLOOKUP(B239,'Prod- 2'!$B$10:$E$81,4,0),0)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25">
      <c r="B240" s="46">
        <f>+B239</f>
        <v>47058</v>
      </c>
      <c r="C240" s="44">
        <f>IFERROR(VLOOKUP(B240,'Prod- 2'!$B$10:$E$81,4,0),0)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25">
      <c r="B241" s="41">
        <f t="shared" ref="B241:B242" si="92">+B240</f>
        <v>47058</v>
      </c>
      <c r="C241" s="39">
        <f>IFERROR(VLOOKUP(B241,'Prod- 2'!$B$10:$E$81,4,0),0)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25">
      <c r="B242" s="46">
        <f t="shared" si="92"/>
        <v>47058</v>
      </c>
      <c r="C242" s="44">
        <f>IFERROR(VLOOKUP(B242,'Prod- 2'!$B$10:$E$81,4,0),0)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.75" hidden="1" thickBot="1" x14ac:dyDescent="0.3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25">
      <c r="B244" s="45">
        <f>+EDATE(B239,1)</f>
        <v>47088</v>
      </c>
      <c r="C244" s="43">
        <f>IFERROR(VLOOKUP(B244,'Prod- 2'!$B$10:$E$81,4,0),0)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25">
      <c r="B245" s="46">
        <f>+B244</f>
        <v>47088</v>
      </c>
      <c r="C245" s="44">
        <f>IFERROR(VLOOKUP(B245,'Prod- 2'!$B$10:$E$81,4,0),0)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25">
      <c r="B246" s="41">
        <f t="shared" ref="B246:B247" si="94">+B245</f>
        <v>47088</v>
      </c>
      <c r="C246" s="39">
        <f>IFERROR(VLOOKUP(B246,'Prod- 2'!$B$10:$E$81,4,0),0)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25">
      <c r="B247" s="46">
        <f t="shared" si="94"/>
        <v>47088</v>
      </c>
      <c r="C247" s="44">
        <f>IFERROR(VLOOKUP(B247,'Prod- 2'!$B$10:$E$81,4,0),0)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.75" hidden="1" thickBot="1" x14ac:dyDescent="0.3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25">
      <c r="B249" s="45">
        <f>+EDATE(B244,1)</f>
        <v>47119</v>
      </c>
      <c r="C249" s="43">
        <f>IFERROR(VLOOKUP(B249,'Prod- 2'!$B$10:$E$81,4,0),0)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25">
      <c r="B250" s="46">
        <f>+B249</f>
        <v>47119</v>
      </c>
      <c r="C250" s="44">
        <f>IFERROR(VLOOKUP(B250,'Prod- 2'!$B$10:$E$81,4,0),0)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25">
      <c r="B251" s="41">
        <f t="shared" ref="B251:B252" si="96">+B250</f>
        <v>47119</v>
      </c>
      <c r="C251" s="39">
        <f>IFERROR(VLOOKUP(B251,'Prod- 2'!$B$10:$E$81,4,0),0)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25">
      <c r="B252" s="46">
        <f t="shared" si="96"/>
        <v>47119</v>
      </c>
      <c r="C252" s="44">
        <f>IFERROR(VLOOKUP(B252,'Prod- 2'!$B$10:$E$81,4,0),0)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.75" hidden="1" thickBot="1" x14ac:dyDescent="0.3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25">
      <c r="B254" s="45">
        <f>+EDATE(B249,1)</f>
        <v>47150</v>
      </c>
      <c r="C254" s="43">
        <f>IFERROR(VLOOKUP(B254,'Prod- 2'!$B$10:$E$81,4,0),0)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25">
      <c r="B255" s="46">
        <f>+B254</f>
        <v>47150</v>
      </c>
      <c r="C255" s="44">
        <f>IFERROR(VLOOKUP(B255,'Prod- 2'!$B$10:$E$81,4,0),0)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25">
      <c r="B256" s="41">
        <f t="shared" ref="B256:B257" si="98">+B255</f>
        <v>47150</v>
      </c>
      <c r="C256" s="39">
        <f>IFERROR(VLOOKUP(B256,'Prod- 2'!$B$10:$E$81,4,0),0)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25">
      <c r="B257" s="46">
        <f t="shared" si="98"/>
        <v>47150</v>
      </c>
      <c r="C257" s="44">
        <f>IFERROR(VLOOKUP(B257,'Prod- 2'!$B$10:$E$81,4,0),0)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.75" hidden="1" thickBot="1" x14ac:dyDescent="0.3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25">
      <c r="B259" s="45">
        <f>+EDATE(B254,1)</f>
        <v>47178</v>
      </c>
      <c r="C259" s="43">
        <f>IFERROR(VLOOKUP(B259,'Prod- 2'!$B$10:$E$81,4,0),0)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25">
      <c r="B260" s="46">
        <f>+B259</f>
        <v>47178</v>
      </c>
      <c r="C260" s="44">
        <f>IFERROR(VLOOKUP(B260,'Prod- 2'!$B$10:$E$81,4,0),0)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25">
      <c r="B261" s="41">
        <f t="shared" ref="B261:B262" si="100">+B260</f>
        <v>47178</v>
      </c>
      <c r="C261" s="39">
        <f>IFERROR(VLOOKUP(B261,'Prod- 2'!$B$10:$E$81,4,0),0)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25">
      <c r="B262" s="46">
        <f t="shared" si="100"/>
        <v>47178</v>
      </c>
      <c r="C262" s="44">
        <f>IFERROR(VLOOKUP(B262,'Prod- 2'!$B$10:$E$81,4,0),0)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.75" hidden="1" thickBot="1" x14ac:dyDescent="0.3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25">
      <c r="B264" s="45">
        <f>+EDATE(B259,1)</f>
        <v>47209</v>
      </c>
      <c r="C264" s="43">
        <f>IFERROR(VLOOKUP(B264,'Prod- 2'!$B$10:$E$81,4,0),0)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25">
      <c r="B265" s="46">
        <f>+B264</f>
        <v>47209</v>
      </c>
      <c r="C265" s="44">
        <f>IFERROR(VLOOKUP(B265,'Prod- 2'!$B$10:$E$81,4,0),0)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25">
      <c r="B266" s="41">
        <f t="shared" ref="B266:B267" si="102">+B265</f>
        <v>47209</v>
      </c>
      <c r="C266" s="39">
        <f>IFERROR(VLOOKUP(B266,'Prod- 2'!$B$10:$E$81,4,0),0)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25">
      <c r="B267" s="46">
        <f t="shared" si="102"/>
        <v>47209</v>
      </c>
      <c r="C267" s="44">
        <f>IFERROR(VLOOKUP(B267,'Prod- 2'!$B$10:$E$81,4,0),0)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.75" hidden="1" thickBot="1" x14ac:dyDescent="0.3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25">
      <c r="B269" s="45">
        <f>+EDATE(B264,1)</f>
        <v>47239</v>
      </c>
      <c r="C269" s="43">
        <f>IFERROR(VLOOKUP(B269,'Prod- 2'!$B$10:$E$81,4,0),0)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25">
      <c r="B270" s="46">
        <f>+B269</f>
        <v>47239</v>
      </c>
      <c r="C270" s="44">
        <f>IFERROR(VLOOKUP(B270,'Prod- 2'!$B$10:$E$81,4,0),0)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25">
      <c r="B271" s="41">
        <f t="shared" ref="B271:B272" si="104">+B270</f>
        <v>47239</v>
      </c>
      <c r="C271" s="39">
        <f>IFERROR(VLOOKUP(B271,'Prod- 2'!$B$10:$E$81,4,0),0)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25">
      <c r="B272" s="46">
        <f t="shared" si="104"/>
        <v>47239</v>
      </c>
      <c r="C272" s="44">
        <f>IFERROR(VLOOKUP(B272,'Prod- 2'!$B$10:$E$81,4,0),0)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.75" hidden="1" thickBot="1" x14ac:dyDescent="0.3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25">
      <c r="B274" s="45">
        <f>+EDATE(B269,1)</f>
        <v>47270</v>
      </c>
      <c r="C274" s="43">
        <f>IFERROR(VLOOKUP(B274,'Prod- 2'!$B$10:$E$81,4,0),0)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25">
      <c r="B275" s="46">
        <f>+B274</f>
        <v>47270</v>
      </c>
      <c r="C275" s="44">
        <f>IFERROR(VLOOKUP(B275,'Prod- 2'!$B$10:$E$81,4,0),0)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25">
      <c r="B276" s="41">
        <f t="shared" ref="B276:B277" si="106">+B275</f>
        <v>47270</v>
      </c>
      <c r="C276" s="39">
        <f>IFERROR(VLOOKUP(B276,'Prod- 2'!$B$10:$E$81,4,0),0)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25">
      <c r="B277" s="46">
        <f t="shared" si="106"/>
        <v>47270</v>
      </c>
      <c r="C277" s="44">
        <f>IFERROR(VLOOKUP(B277,'Prod- 2'!$B$10:$E$81,4,0),0)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.75" hidden="1" thickBot="1" x14ac:dyDescent="0.3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25">
      <c r="B279" s="45">
        <f>+EDATE(B274,1)</f>
        <v>47300</v>
      </c>
      <c r="C279" s="43">
        <f>IFERROR(VLOOKUP(B279,'Prod- 2'!$B$10:$E$81,4,0),0)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25">
      <c r="B280" s="46">
        <f>+B279</f>
        <v>47300</v>
      </c>
      <c r="C280" s="44">
        <f>IFERROR(VLOOKUP(B280,'Prod- 2'!$B$10:$E$81,4,0),0)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25">
      <c r="B281" s="41">
        <f t="shared" ref="B281:B282" si="108">+B280</f>
        <v>47300</v>
      </c>
      <c r="C281" s="39">
        <f>IFERROR(VLOOKUP(B281,'Prod- 2'!$B$10:$E$81,4,0),0)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25">
      <c r="B282" s="46">
        <f t="shared" si="108"/>
        <v>47300</v>
      </c>
      <c r="C282" s="44">
        <f>IFERROR(VLOOKUP(B282,'Prod- 2'!$B$10:$E$81,4,0),0)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.75" hidden="1" thickBot="1" x14ac:dyDescent="0.3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25">
      <c r="B284" s="45">
        <f>+EDATE(B279,1)</f>
        <v>47331</v>
      </c>
      <c r="C284" s="43">
        <f>IFERROR(VLOOKUP(B284,'Prod- 2'!$B$10:$E$81,4,0),0)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25">
      <c r="B285" s="46">
        <f>+B284</f>
        <v>47331</v>
      </c>
      <c r="C285" s="44">
        <f>IFERROR(VLOOKUP(B285,'Prod- 2'!$B$10:$E$81,4,0),0)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25">
      <c r="B286" s="41">
        <f t="shared" ref="B286:B287" si="110">+B285</f>
        <v>47331</v>
      </c>
      <c r="C286" s="39">
        <f>IFERROR(VLOOKUP(B286,'Prod- 2'!$B$10:$E$81,4,0),0)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25">
      <c r="B287" s="46">
        <f t="shared" si="110"/>
        <v>47331</v>
      </c>
      <c r="C287" s="44">
        <f>IFERROR(VLOOKUP(B287,'Prod- 2'!$B$10:$E$81,4,0),0)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.75" hidden="1" thickBot="1" x14ac:dyDescent="0.3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25">
      <c r="B289" s="45">
        <f>+EDATE(B284,1)</f>
        <v>47362</v>
      </c>
      <c r="C289" s="43">
        <f>IFERROR(VLOOKUP(B289,'Prod- 2'!$B$10:$E$81,4,0),0)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25">
      <c r="B290" s="46">
        <f>+B289</f>
        <v>47362</v>
      </c>
      <c r="C290" s="44">
        <f>IFERROR(VLOOKUP(B290,'Prod- 2'!$B$10:$E$81,4,0),0)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25">
      <c r="B291" s="41">
        <f t="shared" ref="B291:B292" si="112">+B290</f>
        <v>47362</v>
      </c>
      <c r="C291" s="39">
        <f>IFERROR(VLOOKUP(B291,'Prod- 2'!$B$10:$E$81,4,0),0)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25">
      <c r="B292" s="46">
        <f t="shared" si="112"/>
        <v>47362</v>
      </c>
      <c r="C292" s="44">
        <f>IFERROR(VLOOKUP(B292,'Prod- 2'!$B$10:$E$81,4,0),0)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.75" hidden="1" thickBot="1" x14ac:dyDescent="0.3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25">
      <c r="B294" s="45">
        <f>+EDATE(B289,1)</f>
        <v>47392</v>
      </c>
      <c r="C294" s="43">
        <f>IFERROR(VLOOKUP(B294,'Prod- 2'!$B$10:$E$81,4,0),0)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25">
      <c r="B295" s="46">
        <f>+B294</f>
        <v>47392</v>
      </c>
      <c r="C295" s="44">
        <f>IFERROR(VLOOKUP(B295,'Prod- 2'!$B$10:$E$81,4,0),0)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25">
      <c r="B296" s="41">
        <f t="shared" ref="B296:B297" si="114">+B295</f>
        <v>47392</v>
      </c>
      <c r="C296" s="39">
        <f>IFERROR(VLOOKUP(B296,'Prod- 2'!$B$10:$E$81,4,0),0)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25">
      <c r="B297" s="46">
        <f t="shared" si="114"/>
        <v>47392</v>
      </c>
      <c r="C297" s="44">
        <f>IFERROR(VLOOKUP(B297,'Prod- 2'!$B$10:$E$81,4,0),0)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.75" hidden="1" thickBot="1" x14ac:dyDescent="0.3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25">
      <c r="B299" s="45">
        <f>+EDATE(B294,1)</f>
        <v>47423</v>
      </c>
      <c r="C299" s="43">
        <f>IFERROR(VLOOKUP(B299,'Prod- 2'!$B$10:$E$81,4,0),0)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25">
      <c r="B300" s="46">
        <f>+B299</f>
        <v>47423</v>
      </c>
      <c r="C300" s="44">
        <f>IFERROR(VLOOKUP(B300,'Prod- 2'!$B$10:$E$81,4,0),0)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25">
      <c r="B301" s="41">
        <f t="shared" ref="B301:B302" si="116">+B300</f>
        <v>47423</v>
      </c>
      <c r="C301" s="39">
        <f>IFERROR(VLOOKUP(B301,'Prod- 2'!$B$10:$E$81,4,0),0)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25">
      <c r="B302" s="46">
        <f t="shared" si="116"/>
        <v>47423</v>
      </c>
      <c r="C302" s="44">
        <f>IFERROR(VLOOKUP(B302,'Prod- 2'!$B$10:$E$81,4,0),0)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.75" hidden="1" thickBot="1" x14ac:dyDescent="0.3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25">
      <c r="B304" s="45">
        <f>+EDATE(B299,1)</f>
        <v>47453</v>
      </c>
      <c r="C304" s="43">
        <f>IFERROR(VLOOKUP(B304,'Prod- 2'!$B$10:$E$81,4,0),0)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25">
      <c r="B305" s="46">
        <f>+B304</f>
        <v>47453</v>
      </c>
      <c r="C305" s="44">
        <f>IFERROR(VLOOKUP(B305,'Prod- 2'!$B$10:$E$81,4,0),0)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25">
      <c r="B306" s="41">
        <f t="shared" ref="B306:B307" si="118">+B305</f>
        <v>47453</v>
      </c>
      <c r="C306" s="39">
        <f>IFERROR(VLOOKUP(B306,'Prod- 2'!$B$10:$E$81,4,0),0)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25">
      <c r="B307" s="46">
        <f t="shared" si="118"/>
        <v>47453</v>
      </c>
      <c r="C307" s="44">
        <f>IFERROR(VLOOKUP(B307,'Prod- 2'!$B$10:$E$81,4,0),0)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.75" hidden="1" thickBot="1" x14ac:dyDescent="0.3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25">
      <c r="B309" s="45">
        <f>+EDATE(B304,1)</f>
        <v>47484</v>
      </c>
      <c r="C309" s="43">
        <f>IFERROR(VLOOKUP(B309,'Prod- 2'!$B$10:$E$81,4,0),0)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25">
      <c r="B310" s="46">
        <f>+B309</f>
        <v>47484</v>
      </c>
      <c r="C310" s="44">
        <f>IFERROR(VLOOKUP(B310,'Prod- 2'!$B$10:$E$81,4,0),0)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25">
      <c r="B311" s="41">
        <f t="shared" ref="B311:B312" si="120">+B310</f>
        <v>47484</v>
      </c>
      <c r="C311" s="39">
        <f>IFERROR(VLOOKUP(B311,'Prod- 2'!$B$10:$E$81,4,0),0)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25">
      <c r="B312" s="46">
        <f t="shared" si="120"/>
        <v>47484</v>
      </c>
      <c r="C312" s="44">
        <f>IFERROR(VLOOKUP(B312,'Prod- 2'!$B$10:$E$81,4,0),0)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.75" hidden="1" thickBot="1" x14ac:dyDescent="0.3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25">
      <c r="B314" s="45">
        <f>+EDATE(B309,1)</f>
        <v>47515</v>
      </c>
      <c r="C314" s="43">
        <f>IFERROR(VLOOKUP(B314,'Prod- 2'!$B$10:$E$81,4,0),0)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25">
      <c r="B315" s="46">
        <f>+B314</f>
        <v>47515</v>
      </c>
      <c r="C315" s="44">
        <f>IFERROR(VLOOKUP(B315,'Prod- 2'!$B$10:$E$81,4,0),0)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25">
      <c r="B316" s="41">
        <f t="shared" ref="B316:B317" si="122">+B315</f>
        <v>47515</v>
      </c>
      <c r="C316" s="39">
        <f>IFERROR(VLOOKUP(B316,'Prod- 2'!$B$10:$E$81,4,0),0)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25">
      <c r="B317" s="46">
        <f t="shared" si="122"/>
        <v>47515</v>
      </c>
      <c r="C317" s="44">
        <f>IFERROR(VLOOKUP(B317,'Prod- 2'!$B$10:$E$81,4,0),0)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.75" hidden="1" thickBot="1" x14ac:dyDescent="0.3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25">
      <c r="B319" s="45">
        <f>+EDATE(B314,1)</f>
        <v>47543</v>
      </c>
      <c r="C319" s="43">
        <f>IFERROR(VLOOKUP(B319,'Prod- 2'!$B$10:$E$81,4,0),0)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25">
      <c r="B320" s="46">
        <f>+B319</f>
        <v>47543</v>
      </c>
      <c r="C320" s="44">
        <f>IFERROR(VLOOKUP(B320,'Prod- 2'!$B$10:$E$81,4,0),0)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25">
      <c r="B321" s="41">
        <f t="shared" ref="B321:B322" si="124">+B320</f>
        <v>47543</v>
      </c>
      <c r="C321" s="39">
        <f>IFERROR(VLOOKUP(B321,'Prod- 2'!$B$10:$E$81,4,0),0)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25">
      <c r="B322" s="46">
        <f t="shared" si="124"/>
        <v>47543</v>
      </c>
      <c r="C322" s="44">
        <f>IFERROR(VLOOKUP(B322,'Prod- 2'!$B$10:$E$81,4,0),0)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.75" hidden="1" thickBot="1" x14ac:dyDescent="0.3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25">
      <c r="B324" s="45">
        <f>+EDATE(B319,1)</f>
        <v>47574</v>
      </c>
      <c r="C324" s="43">
        <f>IFERROR(VLOOKUP(B324,'Prod- 2'!$B$10:$E$81,4,0),0)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25">
      <c r="B325" s="46">
        <f>+B324</f>
        <v>47574</v>
      </c>
      <c r="C325" s="44">
        <f>IFERROR(VLOOKUP(B325,'Prod- 2'!$B$10:$E$81,4,0),0)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25">
      <c r="B326" s="41">
        <f t="shared" ref="B326:B327" si="126">+B325</f>
        <v>47574</v>
      </c>
      <c r="C326" s="39">
        <f>IFERROR(VLOOKUP(B326,'Prod- 2'!$B$10:$E$81,4,0),0)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25">
      <c r="B327" s="46">
        <f t="shared" si="126"/>
        <v>47574</v>
      </c>
      <c r="C327" s="44">
        <f>IFERROR(VLOOKUP(B327,'Prod- 2'!$B$10:$E$81,4,0),0)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.75" hidden="1" thickBot="1" x14ac:dyDescent="0.3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25">
      <c r="B329" s="45">
        <f>+EDATE(B324,1)</f>
        <v>47604</v>
      </c>
      <c r="C329" s="43">
        <f>IFERROR(VLOOKUP(B329,'Prod- 2'!$B$10:$E$81,4,0),0)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25">
      <c r="B330" s="46">
        <f>+B329</f>
        <v>47604</v>
      </c>
      <c r="C330" s="44">
        <f>IFERROR(VLOOKUP(B330,'Prod- 2'!$B$10:$E$81,4,0),0)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25">
      <c r="B331" s="41">
        <f t="shared" ref="B331:B332" si="128">+B330</f>
        <v>47604</v>
      </c>
      <c r="C331" s="39">
        <f>IFERROR(VLOOKUP(B331,'Prod- 2'!$B$10:$E$81,4,0),0)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25">
      <c r="B332" s="46">
        <f t="shared" si="128"/>
        <v>47604</v>
      </c>
      <c r="C332" s="44">
        <f>IFERROR(VLOOKUP(B332,'Prod- 2'!$B$10:$E$81,4,0),0)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.75" hidden="1" thickBot="1" x14ac:dyDescent="0.3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25">
      <c r="B334" s="45">
        <f>+EDATE(B329,1)</f>
        <v>47635</v>
      </c>
      <c r="C334" s="43">
        <f>IFERROR(VLOOKUP(B334,'Prod- 2'!$B$10:$E$81,4,0),0)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25">
      <c r="B335" s="46">
        <f>+B334</f>
        <v>47635</v>
      </c>
      <c r="C335" s="44">
        <f>IFERROR(VLOOKUP(B335,'Prod- 2'!$B$10:$E$81,4,0),0)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25">
      <c r="B336" s="41">
        <f t="shared" ref="B336:B337" si="130">+B335</f>
        <v>47635</v>
      </c>
      <c r="C336" s="39">
        <f>IFERROR(VLOOKUP(B336,'Prod- 2'!$B$10:$E$81,4,0),0)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25">
      <c r="B337" s="46">
        <f t="shared" si="130"/>
        <v>47635</v>
      </c>
      <c r="C337" s="44">
        <f>IFERROR(VLOOKUP(B337,'Prod- 2'!$B$10:$E$81,4,0),0)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.75" hidden="1" thickBot="1" x14ac:dyDescent="0.3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25">
      <c r="B339" s="45">
        <f>+EDATE(B334,1)</f>
        <v>47665</v>
      </c>
      <c r="C339" s="43">
        <f>IFERROR(VLOOKUP(B339,'Prod- 2'!$B$10:$E$81,4,0),0)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25">
      <c r="B340" s="46">
        <f>+B339</f>
        <v>47665</v>
      </c>
      <c r="C340" s="44">
        <f>IFERROR(VLOOKUP(B340,'Prod- 2'!$B$10:$E$81,4,0),0)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25">
      <c r="B341" s="41">
        <f t="shared" ref="B341:B342" si="132">+B340</f>
        <v>47665</v>
      </c>
      <c r="C341" s="39">
        <f>IFERROR(VLOOKUP(B341,'Prod- 2'!$B$10:$E$81,4,0),0)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25">
      <c r="B342" s="46">
        <f t="shared" si="132"/>
        <v>47665</v>
      </c>
      <c r="C342" s="44">
        <f>IFERROR(VLOOKUP(B342,'Prod- 2'!$B$10:$E$81,4,0),0)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.75" hidden="1" thickBot="1" x14ac:dyDescent="0.3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25">
      <c r="B344" s="45">
        <f>+EDATE(B339,1)</f>
        <v>47696</v>
      </c>
      <c r="C344" s="43">
        <f>IFERROR(VLOOKUP(B344,'Prod- 2'!$B$10:$E$81,4,0),0)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25">
      <c r="B345" s="46">
        <f>+B344</f>
        <v>47696</v>
      </c>
      <c r="C345" s="44">
        <f>IFERROR(VLOOKUP(B345,'Prod- 2'!$B$10:$E$81,4,0),0)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25">
      <c r="B346" s="41">
        <f t="shared" ref="B346:B347" si="134">+B345</f>
        <v>47696</v>
      </c>
      <c r="C346" s="39">
        <f>IFERROR(VLOOKUP(B346,'Prod- 2'!$B$10:$E$81,4,0),0)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25">
      <c r="B347" s="46">
        <f t="shared" si="134"/>
        <v>47696</v>
      </c>
      <c r="C347" s="44">
        <f>IFERROR(VLOOKUP(B347,'Prod- 2'!$B$10:$E$81,4,0),0)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.75" hidden="1" thickBot="1" x14ac:dyDescent="0.3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25">
      <c r="B349" s="45">
        <f>+EDATE(B344,1)</f>
        <v>47727</v>
      </c>
      <c r="C349" s="43">
        <f>IFERROR(VLOOKUP(B349,'Prod- 2'!$B$10:$E$81,4,0),0)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25">
      <c r="B350" s="46">
        <f>+B349</f>
        <v>47727</v>
      </c>
      <c r="C350" s="44">
        <f>IFERROR(VLOOKUP(B350,'Prod- 2'!$B$10:$E$81,4,0),0)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25">
      <c r="B351" s="41">
        <f t="shared" ref="B351:B352" si="136">+B350</f>
        <v>47727</v>
      </c>
      <c r="C351" s="39">
        <f>IFERROR(VLOOKUP(B351,'Prod- 2'!$B$10:$E$81,4,0),0)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25">
      <c r="B352" s="46">
        <f t="shared" si="136"/>
        <v>47727</v>
      </c>
      <c r="C352" s="44">
        <f>IFERROR(VLOOKUP(B352,'Prod- 2'!$B$10:$E$81,4,0),0)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.75" hidden="1" thickBot="1" x14ac:dyDescent="0.3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25">
      <c r="B354" s="45">
        <f>+EDATE(B349,1)</f>
        <v>47757</v>
      </c>
      <c r="C354" s="43">
        <f>IFERROR(VLOOKUP(B354,'Prod- 2'!$B$10:$E$81,4,0),0)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25">
      <c r="B355" s="46">
        <f>+B354</f>
        <v>47757</v>
      </c>
      <c r="C355" s="44">
        <f>IFERROR(VLOOKUP(B355,'Prod- 2'!$B$10:$E$81,4,0),0)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25">
      <c r="B356" s="41">
        <f t="shared" ref="B356:B357" si="138">+B355</f>
        <v>47757</v>
      </c>
      <c r="C356" s="39">
        <f>IFERROR(VLOOKUP(B356,'Prod- 2'!$B$10:$E$81,4,0),0)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25">
      <c r="B357" s="46">
        <f t="shared" si="138"/>
        <v>47757</v>
      </c>
      <c r="C357" s="44">
        <f>IFERROR(VLOOKUP(B357,'Prod- 2'!$B$10:$E$81,4,0),0)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.75" hidden="1" thickBot="1" x14ac:dyDescent="0.3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25">
      <c r="B359" s="45">
        <f>+EDATE(B354,1)</f>
        <v>47788</v>
      </c>
      <c r="C359" s="43">
        <f>IFERROR(VLOOKUP(B359,'Prod- 2'!$B$10:$E$81,4,0),0)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25">
      <c r="B360" s="46">
        <f>+B359</f>
        <v>47788</v>
      </c>
      <c r="C360" s="44">
        <f>IFERROR(VLOOKUP(B360,'Prod- 2'!$B$10:$E$81,4,0),0)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25">
      <c r="B361" s="41">
        <f t="shared" ref="B361:B362" si="140">+B360</f>
        <v>47788</v>
      </c>
      <c r="C361" s="39">
        <f>IFERROR(VLOOKUP(B361,'Prod- 2'!$B$10:$E$81,4,0),0)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25">
      <c r="B362" s="46">
        <f t="shared" si="140"/>
        <v>47788</v>
      </c>
      <c r="C362" s="44">
        <f>IFERROR(VLOOKUP(B362,'Prod- 2'!$B$10:$E$81,4,0),0)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.75" hidden="1" thickBot="1" x14ac:dyDescent="0.3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25">
      <c r="B364" s="45">
        <f>+EDATE(B359,1)</f>
        <v>47818</v>
      </c>
      <c r="C364" s="43">
        <f>IFERROR(VLOOKUP(B364,'Prod- 2'!$B$10:$E$117,4,0),0)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25">
      <c r="B365" s="46">
        <f>+B364</f>
        <v>47818</v>
      </c>
      <c r="C365" s="44">
        <f>IFERROR(VLOOKUP(B365,'Prod- 2'!$B$10:$E$117,4,0),0)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25">
      <c r="B366" s="41">
        <f t="shared" ref="B366:B367" si="142">+B365</f>
        <v>47818</v>
      </c>
      <c r="C366" s="39">
        <f>IFERROR(VLOOKUP(B366,'Prod- 2'!$B$10:$E$117,4,0),0)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25">
      <c r="B367" s="46">
        <f t="shared" si="142"/>
        <v>47818</v>
      </c>
      <c r="C367" s="44">
        <f>IFERROR(VLOOKUP(B367,'Prod- 2'!$B$10:$E$117,4,0),0)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.75" hidden="1" thickBot="1" x14ac:dyDescent="0.3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25">
      <c r="B369" s="45">
        <f>+EDATE(B364,1)</f>
        <v>47849</v>
      </c>
      <c r="C369" s="43">
        <f>IFERROR(VLOOKUP(B369,'Prod- 2'!$B$10:$E$117,4,0),0)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25">
      <c r="B370" s="46">
        <f>+B369</f>
        <v>47849</v>
      </c>
      <c r="C370" s="44">
        <f>IFERROR(VLOOKUP(B370,'Prod- 2'!$B$10:$E$117,4,0),0)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25">
      <c r="B371" s="41">
        <f t="shared" ref="B371:B372" si="144">+B370</f>
        <v>47849</v>
      </c>
      <c r="C371" s="39">
        <f>IFERROR(VLOOKUP(B371,'Prod- 2'!$B$10:$E$117,4,0),0)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25">
      <c r="B372" s="46">
        <f t="shared" si="144"/>
        <v>47849</v>
      </c>
      <c r="C372" s="44">
        <f>IFERROR(VLOOKUP(B372,'Prod- 2'!$B$10:$E$117,4,0),0)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.75" hidden="1" thickBot="1" x14ac:dyDescent="0.3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25">
      <c r="B374" s="45">
        <f>+EDATE(B369,1)</f>
        <v>47880</v>
      </c>
      <c r="C374" s="43">
        <f>IFERROR(VLOOKUP(B374,'Prod- 2'!$B$10:$E$117,4,0),0)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25">
      <c r="B375" s="46">
        <f>+B374</f>
        <v>47880</v>
      </c>
      <c r="C375" s="44">
        <f>IFERROR(VLOOKUP(B375,'Prod- 2'!$B$10:$E$117,4,0),0)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25">
      <c r="B376" s="41">
        <f t="shared" ref="B376:B377" si="146">+B375</f>
        <v>47880</v>
      </c>
      <c r="C376" s="39">
        <f>IFERROR(VLOOKUP(B376,'Prod- 2'!$B$10:$E$117,4,0),0)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25">
      <c r="B377" s="46">
        <f t="shared" si="146"/>
        <v>47880</v>
      </c>
      <c r="C377" s="44">
        <f>IFERROR(VLOOKUP(B377,'Prod- 2'!$B$10:$E$117,4,0),0)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.75" hidden="1" thickBot="1" x14ac:dyDescent="0.3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25">
      <c r="B379" s="45">
        <f>+EDATE(B374,1)</f>
        <v>47908</v>
      </c>
      <c r="C379" s="43">
        <f>IFERROR(VLOOKUP(B379,'Prod- 2'!$B$10:$E$117,4,0),0)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25">
      <c r="B380" s="46">
        <f>+B379</f>
        <v>47908</v>
      </c>
      <c r="C380" s="44">
        <f>IFERROR(VLOOKUP(B380,'Prod- 2'!$B$10:$E$117,4,0),0)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25">
      <c r="B381" s="41">
        <f t="shared" ref="B381:B382" si="148">+B380</f>
        <v>47908</v>
      </c>
      <c r="C381" s="39">
        <f>IFERROR(VLOOKUP(B381,'Prod- 2'!$B$10:$E$117,4,0),0)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25">
      <c r="B382" s="46">
        <f t="shared" si="148"/>
        <v>47908</v>
      </c>
      <c r="C382" s="44">
        <f>IFERROR(VLOOKUP(B382,'Prod- 2'!$B$10:$E$117,4,0),0)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.75" hidden="1" thickBot="1" x14ac:dyDescent="0.3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25">
      <c r="B384" s="45">
        <f>+EDATE(B379,1)</f>
        <v>47939</v>
      </c>
      <c r="C384" s="43">
        <f>IFERROR(VLOOKUP(B384,'Prod- 2'!$B$10:$E$117,4,0),0)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25">
      <c r="B385" s="46">
        <f>+B384</f>
        <v>47939</v>
      </c>
      <c r="C385" s="44">
        <f>IFERROR(VLOOKUP(B385,'Prod- 2'!$B$10:$E$117,4,0),0)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25">
      <c r="B386" s="41">
        <f t="shared" ref="B386:B387" si="150">+B385</f>
        <v>47939</v>
      </c>
      <c r="C386" s="39">
        <f>IFERROR(VLOOKUP(B386,'Prod- 2'!$B$10:$E$117,4,0),0)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25">
      <c r="B387" s="46">
        <f t="shared" si="150"/>
        <v>47939</v>
      </c>
      <c r="C387" s="44">
        <f>IFERROR(VLOOKUP(B387,'Prod- 2'!$B$10:$E$117,4,0),0)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.75" hidden="1" thickBot="1" x14ac:dyDescent="0.3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25">
      <c r="B389" s="45">
        <f>+EDATE(B384,1)</f>
        <v>47969</v>
      </c>
      <c r="C389" s="43">
        <f>IFERROR(VLOOKUP(B389,'Prod- 2'!$B$10:$E$117,4,0),0)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25">
      <c r="B390" s="46">
        <f>+B389</f>
        <v>47969</v>
      </c>
      <c r="C390" s="44">
        <f>IFERROR(VLOOKUP(B390,'Prod- 2'!$B$10:$E$117,4,0),0)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25">
      <c r="B391" s="41">
        <f t="shared" ref="B391:B392" si="152">+B390</f>
        <v>47969</v>
      </c>
      <c r="C391" s="39">
        <f>IFERROR(VLOOKUP(B391,'Prod- 2'!$B$10:$E$117,4,0),0)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25">
      <c r="B392" s="46">
        <f t="shared" si="152"/>
        <v>47969</v>
      </c>
      <c r="C392" s="44">
        <f>IFERROR(VLOOKUP(B392,'Prod- 2'!$B$10:$E$117,4,0),0)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.75" hidden="1" thickBot="1" x14ac:dyDescent="0.3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25">
      <c r="B394" s="45">
        <f>+EDATE(B389,1)</f>
        <v>48000</v>
      </c>
      <c r="C394" s="43">
        <f>IFERROR(VLOOKUP(B394,'Prod- 2'!$B$10:$E$117,4,0),0)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25">
      <c r="B395" s="46">
        <f>+B394</f>
        <v>48000</v>
      </c>
      <c r="C395" s="44">
        <f>IFERROR(VLOOKUP(B395,'Prod- 2'!$B$10:$E$117,4,0),0)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25">
      <c r="B396" s="41">
        <f t="shared" ref="B396:B397" si="154">+B395</f>
        <v>48000</v>
      </c>
      <c r="C396" s="39">
        <f>IFERROR(VLOOKUP(B396,'Prod- 2'!$B$10:$E$117,4,0),0)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25">
      <c r="B397" s="46">
        <f t="shared" si="154"/>
        <v>48000</v>
      </c>
      <c r="C397" s="44">
        <f>IFERROR(VLOOKUP(B397,'Prod- 2'!$B$10:$E$117,4,0),0)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.75" hidden="1" thickBot="1" x14ac:dyDescent="0.3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25">
      <c r="B399" s="45">
        <f>+EDATE(B394,1)</f>
        <v>48030</v>
      </c>
      <c r="C399" s="43">
        <f>IFERROR(VLOOKUP(B399,'Prod- 2'!$B$10:$E$117,4,0),0)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25">
      <c r="B400" s="46">
        <f>+B399</f>
        <v>48030</v>
      </c>
      <c r="C400" s="44">
        <f>IFERROR(VLOOKUP(B400,'Prod- 2'!$B$10:$E$117,4,0),0)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25">
      <c r="B401" s="41">
        <f t="shared" ref="B401:B402" si="156">+B400</f>
        <v>48030</v>
      </c>
      <c r="C401" s="39">
        <f>IFERROR(VLOOKUP(B401,'Prod- 2'!$B$10:$E$117,4,0),0)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25">
      <c r="B402" s="46">
        <f t="shared" si="156"/>
        <v>48030</v>
      </c>
      <c r="C402" s="44">
        <f>IFERROR(VLOOKUP(B402,'Prod- 2'!$B$10:$E$117,4,0),0)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.75" hidden="1" thickBot="1" x14ac:dyDescent="0.3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25">
      <c r="B404" s="45">
        <f>+EDATE(B399,1)</f>
        <v>48061</v>
      </c>
      <c r="C404" s="43">
        <f>IFERROR(VLOOKUP(B404,'Prod- 2'!$B$10:$E$117,4,0),0)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25">
      <c r="B405" s="46">
        <f>+B404</f>
        <v>48061</v>
      </c>
      <c r="C405" s="44">
        <f>IFERROR(VLOOKUP(B405,'Prod- 2'!$B$10:$E$117,4,0),0)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25">
      <c r="B406" s="41">
        <f t="shared" ref="B406:B407" si="158">+B405</f>
        <v>48061</v>
      </c>
      <c r="C406" s="39">
        <f>IFERROR(VLOOKUP(B406,'Prod- 2'!$B$10:$E$117,4,0),0)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25">
      <c r="B407" s="46">
        <f t="shared" si="158"/>
        <v>48061</v>
      </c>
      <c r="C407" s="44">
        <f>IFERROR(VLOOKUP(B407,'Prod- 2'!$B$10:$E$117,4,0),0)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.75" hidden="1" thickBot="1" x14ac:dyDescent="0.3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25">
      <c r="B409" s="45">
        <f>+EDATE(B404,1)</f>
        <v>48092</v>
      </c>
      <c r="C409" s="43">
        <f>IFERROR(VLOOKUP(B409,'Prod- 2'!$B$10:$E$117,4,0),0)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25">
      <c r="B410" s="46">
        <f>+B409</f>
        <v>48092</v>
      </c>
      <c r="C410" s="44">
        <f>IFERROR(VLOOKUP(B410,'Prod- 2'!$B$10:$E$117,4,0),0)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25">
      <c r="B411" s="41">
        <f t="shared" ref="B411:B412" si="160">+B410</f>
        <v>48092</v>
      </c>
      <c r="C411" s="39">
        <f>IFERROR(VLOOKUP(B411,'Prod- 2'!$B$10:$E$117,4,0),0)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25">
      <c r="B412" s="46">
        <f t="shared" si="160"/>
        <v>48092</v>
      </c>
      <c r="C412" s="44">
        <f>IFERROR(VLOOKUP(B412,'Prod- 2'!$B$10:$E$117,4,0),0)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.75" hidden="1" thickBot="1" x14ac:dyDescent="0.3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25">
      <c r="B414" s="45">
        <f>+EDATE(B409,1)</f>
        <v>48122</v>
      </c>
      <c r="C414" s="43">
        <f>IFERROR(VLOOKUP(B414,'Prod- 2'!$B$10:$E$117,4,0),0)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25">
      <c r="B415" s="46">
        <f>+B414</f>
        <v>48122</v>
      </c>
      <c r="C415" s="44">
        <f>IFERROR(VLOOKUP(B415,'Prod- 2'!$B$10:$E$117,4,0),0)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25">
      <c r="B416" s="41">
        <f t="shared" ref="B416:B417" si="162">+B415</f>
        <v>48122</v>
      </c>
      <c r="C416" s="39">
        <f>IFERROR(VLOOKUP(B416,'Prod- 2'!$B$10:$E$117,4,0),0)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25">
      <c r="B417" s="46">
        <f t="shared" si="162"/>
        <v>48122</v>
      </c>
      <c r="C417" s="44">
        <f>IFERROR(VLOOKUP(B417,'Prod- 2'!$B$10:$E$117,4,0),0)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.75" hidden="1" thickBot="1" x14ac:dyDescent="0.3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25">
      <c r="B419" s="45">
        <f>+EDATE(B414,1)</f>
        <v>48153</v>
      </c>
      <c r="C419" s="43">
        <f>IFERROR(VLOOKUP(B419,'Prod- 2'!$B$10:$E$117,4,0),0)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25">
      <c r="B420" s="46">
        <f>+B419</f>
        <v>48153</v>
      </c>
      <c r="C420" s="44">
        <f>IFERROR(VLOOKUP(B420,'Prod- 2'!$B$10:$E$117,4,0),0)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25">
      <c r="B421" s="41">
        <f t="shared" ref="B421:B422" si="164">+B420</f>
        <v>48153</v>
      </c>
      <c r="C421" s="39">
        <f>IFERROR(VLOOKUP(B421,'Prod- 2'!$B$10:$E$117,4,0),0)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25">
      <c r="B422" s="46">
        <f t="shared" si="164"/>
        <v>48153</v>
      </c>
      <c r="C422" s="44">
        <f>IFERROR(VLOOKUP(B422,'Prod- 2'!$B$10:$E$117,4,0),0)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.75" hidden="1" thickBot="1" x14ac:dyDescent="0.3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25">
      <c r="B424" s="45">
        <f>+EDATE(B419,1)</f>
        <v>48183</v>
      </c>
      <c r="C424" s="43">
        <f>IFERROR(VLOOKUP(B424,'Prod- 2'!$B$10:$E$117,4,0),0)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25">
      <c r="B425" s="46">
        <f>+B424</f>
        <v>48183</v>
      </c>
      <c r="C425" s="44">
        <f>IFERROR(VLOOKUP(B425,'Prod- 2'!$B$10:$E$117,4,0),0)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25">
      <c r="B426" s="41">
        <f t="shared" ref="B426:B427" si="166">+B425</f>
        <v>48183</v>
      </c>
      <c r="C426" s="39">
        <f>IFERROR(VLOOKUP(B426,'Prod- 2'!$B$10:$E$117,4,0),0)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25">
      <c r="B427" s="46">
        <f t="shared" si="166"/>
        <v>48183</v>
      </c>
      <c r="C427" s="44">
        <f>IFERROR(VLOOKUP(B427,'Prod- 2'!$B$10:$E$117,4,0),0)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.75" hidden="1" thickBot="1" x14ac:dyDescent="0.3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25">
      <c r="B429" s="45">
        <f>+EDATE(B424,1)</f>
        <v>48214</v>
      </c>
      <c r="C429" s="43">
        <f>IFERROR(VLOOKUP(B429,'Prod- 2'!$B$10:$E$117,4,0),0)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25">
      <c r="B430" s="46">
        <f>+B429</f>
        <v>48214</v>
      </c>
      <c r="C430" s="44">
        <f>IFERROR(VLOOKUP(B430,'Prod- 2'!$B$10:$E$117,4,0),0)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25">
      <c r="B431" s="41">
        <f t="shared" ref="B431:B432" si="168">+B430</f>
        <v>48214</v>
      </c>
      <c r="C431" s="39">
        <f>IFERROR(VLOOKUP(B431,'Prod- 2'!$B$10:$E$117,4,0),0)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25">
      <c r="B432" s="46">
        <f t="shared" si="168"/>
        <v>48214</v>
      </c>
      <c r="C432" s="44">
        <f>IFERROR(VLOOKUP(B432,'Prod- 2'!$B$10:$E$117,4,0),0)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.75" hidden="1" thickBot="1" x14ac:dyDescent="0.3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25">
      <c r="B434" s="45">
        <f>+EDATE(B429,1)</f>
        <v>48245</v>
      </c>
      <c r="C434" s="43">
        <f>IFERROR(VLOOKUP(B434,'Prod- 2'!$B$10:$E$117,4,0),0)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25">
      <c r="B435" s="46">
        <f>+B434</f>
        <v>48245</v>
      </c>
      <c r="C435" s="44">
        <f>IFERROR(VLOOKUP(B435,'Prod- 2'!$B$10:$E$117,4,0),0)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25">
      <c r="B436" s="41">
        <f t="shared" ref="B436:B437" si="170">+B435</f>
        <v>48245</v>
      </c>
      <c r="C436" s="39">
        <f>IFERROR(VLOOKUP(B436,'Prod- 2'!$B$10:$E$117,4,0),0)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25">
      <c r="B437" s="46">
        <f t="shared" si="170"/>
        <v>48245</v>
      </c>
      <c r="C437" s="44">
        <f>IFERROR(VLOOKUP(B437,'Prod- 2'!$B$10:$E$117,4,0),0)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.75" hidden="1" thickBot="1" x14ac:dyDescent="0.3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25">
      <c r="B439" s="45">
        <f>+EDATE(B434,1)</f>
        <v>48274</v>
      </c>
      <c r="C439" s="43">
        <f>IFERROR(VLOOKUP(B439,'Prod- 2'!$B$10:$E$117,4,0),0)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25">
      <c r="B440" s="46">
        <f>+B439</f>
        <v>48274</v>
      </c>
      <c r="C440" s="44">
        <f>IFERROR(VLOOKUP(B440,'Prod- 2'!$B$10:$E$117,4,0),0)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25">
      <c r="B441" s="41">
        <f t="shared" ref="B441:B442" si="172">+B440</f>
        <v>48274</v>
      </c>
      <c r="C441" s="39">
        <f>IFERROR(VLOOKUP(B441,'Prod- 2'!$B$10:$E$117,4,0),0)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25">
      <c r="B442" s="46">
        <f t="shared" si="172"/>
        <v>48274</v>
      </c>
      <c r="C442" s="44">
        <f>IFERROR(VLOOKUP(B442,'Prod- 2'!$B$10:$E$117,4,0),0)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.75" hidden="1" thickBot="1" x14ac:dyDescent="0.3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25">
      <c r="B444" s="45">
        <f>+EDATE(B439,1)</f>
        <v>48305</v>
      </c>
      <c r="C444" s="43">
        <f>IFERROR(VLOOKUP(B444,'Prod- 2'!$B$10:$E$117,4,0),0)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25">
      <c r="B445" s="46">
        <f>+B444</f>
        <v>48305</v>
      </c>
      <c r="C445" s="44">
        <f>IFERROR(VLOOKUP(B445,'Prod- 2'!$B$10:$E$117,4,0),0)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25">
      <c r="B446" s="41">
        <f t="shared" ref="B446:B447" si="174">+B445</f>
        <v>48305</v>
      </c>
      <c r="C446" s="39">
        <f>IFERROR(VLOOKUP(B446,'Prod- 2'!$B$10:$E$117,4,0),0)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25">
      <c r="B447" s="46">
        <f t="shared" si="174"/>
        <v>48305</v>
      </c>
      <c r="C447" s="44">
        <f>IFERROR(VLOOKUP(B447,'Prod- 2'!$B$10:$E$117,4,0),0)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.75" hidden="1" thickBot="1" x14ac:dyDescent="0.3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25">
      <c r="B449" s="45">
        <f>+EDATE(B444,1)</f>
        <v>48335</v>
      </c>
      <c r="C449" s="43">
        <f>IFERROR(VLOOKUP(B449,'Prod- 2'!$B$10:$E$117,4,0),0)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25">
      <c r="B450" s="46">
        <f>+B449</f>
        <v>48335</v>
      </c>
      <c r="C450" s="44">
        <f>IFERROR(VLOOKUP(B450,'Prod- 2'!$B$10:$E$117,4,0),0)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25">
      <c r="B451" s="41">
        <f t="shared" ref="B451:B452" si="176">+B450</f>
        <v>48335</v>
      </c>
      <c r="C451" s="39">
        <f>IFERROR(VLOOKUP(B451,'Prod- 2'!$B$10:$E$117,4,0),0)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25">
      <c r="B452" s="46">
        <f t="shared" si="176"/>
        <v>48335</v>
      </c>
      <c r="C452" s="44">
        <f>IFERROR(VLOOKUP(B452,'Prod- 2'!$B$10:$E$117,4,0),0)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.75" hidden="1" thickBot="1" x14ac:dyDescent="0.3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25">
      <c r="B454" s="45">
        <f>+EDATE(B449,1)</f>
        <v>48366</v>
      </c>
      <c r="C454" s="43">
        <f>IFERROR(VLOOKUP(B454,'Prod- 2'!$B$10:$E$117,4,0),0)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25">
      <c r="B455" s="46">
        <f>+B454</f>
        <v>48366</v>
      </c>
      <c r="C455" s="44">
        <f>IFERROR(VLOOKUP(B455,'Prod- 2'!$B$10:$E$117,4,0),0)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25">
      <c r="B456" s="41">
        <f t="shared" ref="B456:B457" si="178">+B455</f>
        <v>48366</v>
      </c>
      <c r="C456" s="39">
        <f>IFERROR(VLOOKUP(B456,'Prod- 2'!$B$10:$E$117,4,0),0)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25">
      <c r="B457" s="46">
        <f t="shared" si="178"/>
        <v>48366</v>
      </c>
      <c r="C457" s="44">
        <f>IFERROR(VLOOKUP(B457,'Prod- 2'!$B$10:$E$117,4,0),0)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.75" hidden="1" thickBot="1" x14ac:dyDescent="0.3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25">
      <c r="B459" s="45">
        <f>+EDATE(B454,1)</f>
        <v>48396</v>
      </c>
      <c r="C459" s="43">
        <f>IFERROR(VLOOKUP(B459,'Prod- 2'!$B$10:$E$117,4,0),0)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25">
      <c r="B460" s="46">
        <f>+B459</f>
        <v>48396</v>
      </c>
      <c r="C460" s="44">
        <f>IFERROR(VLOOKUP(B460,'Prod- 2'!$B$10:$E$117,4,0),0)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25">
      <c r="B461" s="41">
        <f t="shared" ref="B461:B462" si="180">+B460</f>
        <v>48396</v>
      </c>
      <c r="C461" s="39">
        <f>IFERROR(VLOOKUP(B461,'Prod- 2'!$B$10:$E$117,4,0),0)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25">
      <c r="B462" s="46">
        <f t="shared" si="180"/>
        <v>48396</v>
      </c>
      <c r="C462" s="44">
        <f>IFERROR(VLOOKUP(B462,'Prod- 2'!$B$10:$E$117,4,0),0)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.75" hidden="1" thickBot="1" x14ac:dyDescent="0.3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25">
      <c r="B464" s="45">
        <f>+EDATE(B459,1)</f>
        <v>48427</v>
      </c>
      <c r="C464" s="43">
        <f>IFERROR(VLOOKUP(B464,'Prod- 2'!$B$10:$E$117,4,0),0)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25">
      <c r="B465" s="46">
        <f>+B464</f>
        <v>48427</v>
      </c>
      <c r="C465" s="44">
        <f>IFERROR(VLOOKUP(B465,'Prod- 2'!$B$10:$E$117,4,0),0)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25">
      <c r="B466" s="41">
        <f t="shared" ref="B466:B467" si="182">+B465</f>
        <v>48427</v>
      </c>
      <c r="C466" s="39">
        <f>IFERROR(VLOOKUP(B466,'Prod- 2'!$B$10:$E$117,4,0),0)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25">
      <c r="B467" s="46">
        <f t="shared" si="182"/>
        <v>48427</v>
      </c>
      <c r="C467" s="44">
        <f>IFERROR(VLOOKUP(B467,'Prod- 2'!$B$10:$E$117,4,0),0)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.75" hidden="1" thickBot="1" x14ac:dyDescent="0.3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25">
      <c r="B469" s="45">
        <f>+EDATE(B464,1)</f>
        <v>48458</v>
      </c>
      <c r="C469" s="43">
        <f>IFERROR(VLOOKUP(B469,'Prod- 2'!$B$10:$E$117,4,0),0)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25">
      <c r="B470" s="46">
        <f>+B469</f>
        <v>48458</v>
      </c>
      <c r="C470" s="44">
        <f>IFERROR(VLOOKUP(B470,'Prod- 2'!$B$10:$E$117,4,0),0)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25">
      <c r="B471" s="41">
        <f t="shared" ref="B471:B472" si="184">+B470</f>
        <v>48458</v>
      </c>
      <c r="C471" s="39">
        <f>IFERROR(VLOOKUP(B471,'Prod- 2'!$B$10:$E$117,4,0),0)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25">
      <c r="B472" s="46">
        <f t="shared" si="184"/>
        <v>48458</v>
      </c>
      <c r="C472" s="44">
        <f>IFERROR(VLOOKUP(B472,'Prod- 2'!$B$10:$E$117,4,0),0)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.75" hidden="1" thickBot="1" x14ac:dyDescent="0.3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25">
      <c r="B474" s="45">
        <f>+EDATE(B469,1)</f>
        <v>48488</v>
      </c>
      <c r="C474" s="43">
        <f>IFERROR(VLOOKUP(B474,'Prod- 2'!$B$10:$E$117,4,0),0)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25">
      <c r="B475" s="46">
        <f>+B474</f>
        <v>48488</v>
      </c>
      <c r="C475" s="44">
        <f>IFERROR(VLOOKUP(B475,'Prod- 2'!$B$10:$E$117,4,0),0)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25">
      <c r="B476" s="41">
        <f t="shared" ref="B476:B477" si="186">+B475</f>
        <v>48488</v>
      </c>
      <c r="C476" s="39">
        <f>IFERROR(VLOOKUP(B476,'Prod- 2'!$B$10:$E$117,4,0),0)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25">
      <c r="B477" s="46">
        <f t="shared" si="186"/>
        <v>48488</v>
      </c>
      <c r="C477" s="44">
        <f>IFERROR(VLOOKUP(B477,'Prod- 2'!$B$10:$E$117,4,0),0)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.75" hidden="1" thickBot="1" x14ac:dyDescent="0.3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25">
      <c r="B479" s="45">
        <f>+EDATE(B474,1)</f>
        <v>48519</v>
      </c>
      <c r="C479" s="43">
        <f>IFERROR(VLOOKUP(B479,'Prod- 2'!$B$10:$E$117,4,0),0)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25">
      <c r="B480" s="46">
        <f>+B479</f>
        <v>48519</v>
      </c>
      <c r="C480" s="44">
        <f>IFERROR(VLOOKUP(B480,'Prod- 2'!$B$10:$E$117,4,0),0)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25">
      <c r="B481" s="41">
        <f t="shared" ref="B481:B482" si="188">+B480</f>
        <v>48519</v>
      </c>
      <c r="C481" s="39">
        <f>IFERROR(VLOOKUP(B481,'Prod- 2'!$B$10:$E$117,4,0),0)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25">
      <c r="B482" s="46">
        <f t="shared" si="188"/>
        <v>48519</v>
      </c>
      <c r="C482" s="44">
        <f>IFERROR(VLOOKUP(B482,'Prod- 2'!$B$10:$E$117,4,0),0)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.75" hidden="1" thickBot="1" x14ac:dyDescent="0.3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25">
      <c r="B484" s="45">
        <f>+EDATE(B479,1)</f>
        <v>48549</v>
      </c>
      <c r="C484" s="43">
        <f>IFERROR(VLOOKUP(B484,'Prod- 2'!$B$10:$E$117,4,0),0)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25">
      <c r="B485" s="46">
        <f>+B484</f>
        <v>48549</v>
      </c>
      <c r="C485" s="44">
        <f>IFERROR(VLOOKUP(B485,'Prod- 2'!$B$10:$E$117,4,0),0)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25">
      <c r="B486" s="41">
        <f t="shared" ref="B486:B487" si="190">+B485</f>
        <v>48549</v>
      </c>
      <c r="C486" s="39">
        <f>IFERROR(VLOOKUP(B486,'Prod- 2'!$B$10:$E$117,4,0),0)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25">
      <c r="B487" s="46">
        <f t="shared" si="190"/>
        <v>48549</v>
      </c>
      <c r="C487" s="44">
        <f>IFERROR(VLOOKUP(B487,'Prod- 2'!$B$10:$E$117,4,0),0)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.75" hidden="1" thickBot="1" x14ac:dyDescent="0.3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25">
      <c r="B489" s="45">
        <f>+EDATE(B484,1)</f>
        <v>48580</v>
      </c>
      <c r="C489" s="43">
        <f>IFERROR(VLOOKUP(B489,'Prod- 2'!$B$10:$E$117,4,0),0)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25">
      <c r="B490" s="46">
        <f>+B489</f>
        <v>48580</v>
      </c>
      <c r="C490" s="44">
        <f>IFERROR(VLOOKUP(B490,'Prod- 2'!$B$10:$E$117,4,0),0)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25">
      <c r="B491" s="41">
        <f t="shared" ref="B491:B492" si="192">+B490</f>
        <v>48580</v>
      </c>
      <c r="C491" s="39">
        <f>IFERROR(VLOOKUP(B491,'Prod- 2'!$B$10:$E$117,4,0),0)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25">
      <c r="B492" s="46">
        <f t="shared" si="192"/>
        <v>48580</v>
      </c>
      <c r="C492" s="44">
        <f>IFERROR(VLOOKUP(B492,'Prod- 2'!$B$10:$E$117,4,0),0)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.75" hidden="1" thickBot="1" x14ac:dyDescent="0.3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25">
      <c r="B494" s="45">
        <f>+EDATE(B489,1)</f>
        <v>48611</v>
      </c>
      <c r="C494" s="43">
        <f>IFERROR(VLOOKUP(B494,'Prod- 2'!$B$10:$E$117,4,0),0)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25">
      <c r="B495" s="46">
        <f>+B494</f>
        <v>48611</v>
      </c>
      <c r="C495" s="44">
        <f>IFERROR(VLOOKUP(B495,'Prod- 2'!$B$10:$E$117,4,0),0)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25">
      <c r="B496" s="41">
        <f t="shared" ref="B496:B497" si="194">+B495</f>
        <v>48611</v>
      </c>
      <c r="C496" s="39">
        <f>IFERROR(VLOOKUP(B496,'Prod- 2'!$B$10:$E$117,4,0),0)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25">
      <c r="B497" s="46">
        <f t="shared" si="194"/>
        <v>48611</v>
      </c>
      <c r="C497" s="44">
        <f>IFERROR(VLOOKUP(B497,'Prod- 2'!$B$10:$E$117,4,0),0)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.75" hidden="1" thickBot="1" x14ac:dyDescent="0.3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25">
      <c r="B499" s="45">
        <f>+EDATE(B494,1)</f>
        <v>48639</v>
      </c>
      <c r="C499" s="43">
        <f>IFERROR(VLOOKUP(B499,'Prod- 2'!$B$10:$E$117,4,0),0)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25">
      <c r="B500" s="46">
        <f>+B499</f>
        <v>48639</v>
      </c>
      <c r="C500" s="44">
        <f>IFERROR(VLOOKUP(B500,'Prod- 2'!$B$10:$E$117,4,0),0)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25">
      <c r="B501" s="41">
        <f t="shared" ref="B501:B502" si="196">+B500</f>
        <v>48639</v>
      </c>
      <c r="C501" s="39">
        <f>IFERROR(VLOOKUP(B501,'Prod- 2'!$B$10:$E$117,4,0),0)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25">
      <c r="B502" s="46">
        <f t="shared" si="196"/>
        <v>48639</v>
      </c>
      <c r="C502" s="44">
        <f>IFERROR(VLOOKUP(B502,'Prod- 2'!$B$10:$E$117,4,0),0)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.75" hidden="1" thickBot="1" x14ac:dyDescent="0.3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25">
      <c r="B504" s="45">
        <f>+EDATE(B499,1)</f>
        <v>48670</v>
      </c>
      <c r="C504" s="43">
        <f>IFERROR(VLOOKUP(B504,'Prod- 2'!$B$10:$E$117,4,0),0)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25">
      <c r="B505" s="46">
        <f>+B504</f>
        <v>48670</v>
      </c>
      <c r="C505" s="44">
        <f>IFERROR(VLOOKUP(B505,'Prod- 2'!$B$10:$E$117,4,0),0)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25">
      <c r="B506" s="41">
        <f t="shared" ref="B506:B507" si="198">+B505</f>
        <v>48670</v>
      </c>
      <c r="C506" s="39">
        <f>IFERROR(VLOOKUP(B506,'Prod- 2'!$B$10:$E$117,4,0),0)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25">
      <c r="B507" s="46">
        <f t="shared" si="198"/>
        <v>48670</v>
      </c>
      <c r="C507" s="44">
        <f>IFERROR(VLOOKUP(B507,'Prod- 2'!$B$10:$E$117,4,0),0)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.75" hidden="1" thickBot="1" x14ac:dyDescent="0.3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25">
      <c r="B509" s="45">
        <f>+EDATE(B504,1)</f>
        <v>48700</v>
      </c>
      <c r="C509" s="43">
        <f>IFERROR(VLOOKUP(B509,'Prod- 2'!$B$10:$E$117,4,0),0)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25">
      <c r="B510" s="46">
        <f>+B509</f>
        <v>48700</v>
      </c>
      <c r="C510" s="44">
        <f>IFERROR(VLOOKUP(B510,'Prod- 2'!$B$10:$E$117,4,0),0)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25">
      <c r="B511" s="41">
        <f t="shared" ref="B511:B512" si="200">+B510</f>
        <v>48700</v>
      </c>
      <c r="C511" s="39">
        <f>IFERROR(VLOOKUP(B511,'Prod- 2'!$B$10:$E$117,4,0),0)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25">
      <c r="B512" s="46">
        <f t="shared" si="200"/>
        <v>48700</v>
      </c>
      <c r="C512" s="44">
        <f>IFERROR(VLOOKUP(B512,'Prod- 2'!$B$10:$E$117,4,0),0)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.75" hidden="1" thickBot="1" x14ac:dyDescent="0.3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25">
      <c r="B514" s="45">
        <f>+EDATE(B509,1)</f>
        <v>48731</v>
      </c>
      <c r="C514" s="43">
        <f>IFERROR(VLOOKUP(B514,'Prod- 2'!$B$10:$E$117,4,0),0)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25">
      <c r="B515" s="46">
        <f>+B514</f>
        <v>48731</v>
      </c>
      <c r="C515" s="44">
        <f>IFERROR(VLOOKUP(B515,'Prod- 2'!$B$10:$E$117,4,0),0)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25">
      <c r="B516" s="41">
        <f t="shared" ref="B516:B517" si="202">+B515</f>
        <v>48731</v>
      </c>
      <c r="C516" s="39">
        <f>IFERROR(VLOOKUP(B516,'Prod- 2'!$B$10:$E$117,4,0),0)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25">
      <c r="B517" s="46">
        <f t="shared" si="202"/>
        <v>48731</v>
      </c>
      <c r="C517" s="44">
        <f>IFERROR(VLOOKUP(B517,'Prod- 2'!$B$10:$E$117,4,0),0)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.75" hidden="1" thickBot="1" x14ac:dyDescent="0.3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25">
      <c r="B519" s="45">
        <f>+EDATE(B514,1)</f>
        <v>48761</v>
      </c>
      <c r="C519" s="43">
        <f>IFERROR(VLOOKUP(B519,'Prod- 2'!$B$10:$E$117,4,0),0)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25">
      <c r="B520" s="46">
        <f>+B519</f>
        <v>48761</v>
      </c>
      <c r="C520" s="44">
        <f>IFERROR(VLOOKUP(B520,'Prod- 2'!$B$10:$E$117,4,0),0)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25">
      <c r="B521" s="41">
        <f t="shared" ref="B521:B522" si="204">+B520</f>
        <v>48761</v>
      </c>
      <c r="C521" s="39">
        <f>IFERROR(VLOOKUP(B521,'Prod- 2'!$B$10:$E$117,4,0),0)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25">
      <c r="B522" s="46">
        <f t="shared" si="204"/>
        <v>48761</v>
      </c>
      <c r="C522" s="44">
        <f>IFERROR(VLOOKUP(B522,'Prod- 2'!$B$10:$E$117,4,0),0)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.75" hidden="1" thickBot="1" x14ac:dyDescent="0.3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25">
      <c r="B524" s="45">
        <f>+EDATE(B519,1)</f>
        <v>48792</v>
      </c>
      <c r="C524" s="43">
        <f>IFERROR(VLOOKUP(B524,'Prod- 2'!$B$10:$E$117,4,0),0)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25">
      <c r="B525" s="46">
        <f>+B524</f>
        <v>48792</v>
      </c>
      <c r="C525" s="44">
        <f>IFERROR(VLOOKUP(B525,'Prod- 2'!$B$10:$E$117,4,0),0)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25">
      <c r="B526" s="41">
        <f t="shared" ref="B526:B527" si="206">+B525</f>
        <v>48792</v>
      </c>
      <c r="C526" s="39">
        <f>IFERROR(VLOOKUP(B526,'Prod- 2'!$B$10:$E$117,4,0),0)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25">
      <c r="B527" s="46">
        <f t="shared" si="206"/>
        <v>48792</v>
      </c>
      <c r="C527" s="44">
        <f>IFERROR(VLOOKUP(B527,'Prod- 2'!$B$10:$E$117,4,0),0)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.75" hidden="1" thickBot="1" x14ac:dyDescent="0.3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25">
      <c r="B529" s="45">
        <f>+EDATE(B524,1)</f>
        <v>48823</v>
      </c>
      <c r="C529" s="43">
        <f>IFERROR(VLOOKUP(B529,'Prod- 2'!$B$10:$E$117,4,0),0)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25">
      <c r="B530" s="46">
        <f>+B529</f>
        <v>48823</v>
      </c>
      <c r="C530" s="44">
        <f>IFERROR(VLOOKUP(B530,'Prod- 2'!$B$10:$E$117,4,0),0)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25">
      <c r="B531" s="41">
        <f t="shared" ref="B531:B532" si="208">+B530</f>
        <v>48823</v>
      </c>
      <c r="C531" s="39">
        <f>IFERROR(VLOOKUP(B531,'Prod- 2'!$B$10:$E$117,4,0),0)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25">
      <c r="B532" s="46">
        <f t="shared" si="208"/>
        <v>48823</v>
      </c>
      <c r="C532" s="44">
        <f>IFERROR(VLOOKUP(B532,'Prod- 2'!$B$10:$E$117,4,0),0)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.75" hidden="1" thickBot="1" x14ac:dyDescent="0.3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25">
      <c r="B534" s="45">
        <f>+EDATE(B529,1)</f>
        <v>48853</v>
      </c>
      <c r="C534" s="43">
        <f>IFERROR(VLOOKUP(B534,'Prod- 2'!$B$10:$E$117,4,0),0)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25">
      <c r="B535" s="46">
        <f>+B534</f>
        <v>48853</v>
      </c>
      <c r="C535" s="44">
        <f>IFERROR(VLOOKUP(B535,'Prod- 2'!$B$10:$E$117,4,0),0)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25">
      <c r="B536" s="41">
        <f t="shared" ref="B536:B537" si="210">+B535</f>
        <v>48853</v>
      </c>
      <c r="C536" s="39">
        <f>IFERROR(VLOOKUP(B536,'Prod- 2'!$B$10:$E$117,4,0),0)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25">
      <c r="B537" s="46">
        <f t="shared" si="210"/>
        <v>48853</v>
      </c>
      <c r="C537" s="44">
        <f>IFERROR(VLOOKUP(B537,'Prod- 2'!$B$10:$E$117,4,0),0)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.75" hidden="1" thickBot="1" x14ac:dyDescent="0.3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25">
      <c r="B539" s="45">
        <f>+EDATE(B534,1)</f>
        <v>48884</v>
      </c>
      <c r="C539" s="43">
        <f>IFERROR(VLOOKUP(B539,'Prod- 2'!$B$10:$E$117,4,0),0)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25">
      <c r="B540" s="46">
        <f>+B539</f>
        <v>48884</v>
      </c>
      <c r="C540" s="44">
        <f>IFERROR(VLOOKUP(B540,'Prod- 2'!$B$10:$E$117,4,0),0)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25">
      <c r="B541" s="41">
        <f t="shared" ref="B541:B542" si="212">+B540</f>
        <v>48884</v>
      </c>
      <c r="C541" s="39">
        <f>IFERROR(VLOOKUP(B541,'Prod- 2'!$B$10:$E$117,4,0),0)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25">
      <c r="B542" s="46">
        <f t="shared" si="212"/>
        <v>48884</v>
      </c>
      <c r="C542" s="44">
        <f>IFERROR(VLOOKUP(B542,'Prod- 2'!$B$10:$E$117,4,0),0)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.75" hidden="1" thickBot="1" x14ac:dyDescent="0.3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25">
      <c r="B544" s="45">
        <f>+EDATE(B539,1)</f>
        <v>48914</v>
      </c>
      <c r="C544" s="43">
        <f>IFERROR(VLOOKUP(B544,'Prod- 2'!$B$10:$E$117,4,0),0)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25">
      <c r="B545" s="46">
        <f>+B544</f>
        <v>48914</v>
      </c>
      <c r="C545" s="44">
        <f>IFERROR(VLOOKUP(B545,'Prod- 2'!$B$10:$E$117,4,0),0)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25">
      <c r="B546" s="41">
        <f t="shared" ref="B546:B547" si="214">+B545</f>
        <v>48914</v>
      </c>
      <c r="C546" s="39">
        <f>IFERROR(VLOOKUP(B546,'Prod- 2'!$B$10:$E$117,4,0),0)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25">
      <c r="B547" s="46">
        <f t="shared" si="214"/>
        <v>48914</v>
      </c>
      <c r="C547" s="44">
        <f>IFERROR(VLOOKUP(B547,'Prod- 2'!$B$10:$E$117,4,0),0)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.75" hidden="1" thickBot="1" x14ac:dyDescent="0.3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3E24-5FF2-4355-8146-12C7986EC551}">
  <dimension ref="B2:N128"/>
  <sheetViews>
    <sheetView showGridLines="0" workbookViewId="0">
      <selection activeCell="B2" sqref="B2:F128"/>
    </sheetView>
  </sheetViews>
  <sheetFormatPr baseColWidth="10" defaultRowHeight="15" x14ac:dyDescent="0.2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 x14ac:dyDescent="0.25">
      <c r="B2" s="56" t="s">
        <v>3</v>
      </c>
      <c r="C2" s="4"/>
      <c r="D2" s="4" t="str">
        <f>+Basis!D3</f>
        <v>CP-CEOC-2025-001</v>
      </c>
      <c r="E2" s="4"/>
      <c r="F2" s="5"/>
    </row>
    <row r="3" spans="2:12" x14ac:dyDescent="0.25">
      <c r="B3" s="11" t="s">
        <v>4</v>
      </c>
      <c r="C3" s="6"/>
      <c r="D3" s="51" t="s">
        <v>58</v>
      </c>
      <c r="E3" s="6"/>
      <c r="F3" s="52"/>
    </row>
    <row r="5" spans="2:12" x14ac:dyDescent="0.25">
      <c r="B5" s="56" t="s">
        <v>0</v>
      </c>
      <c r="C5" s="4"/>
      <c r="D5" s="4" t="str">
        <f>+Basis!D4</f>
        <v>kWh</v>
      </c>
      <c r="E5" s="4"/>
      <c r="F5" s="5"/>
    </row>
    <row r="6" spans="2:12" x14ac:dyDescent="0.25">
      <c r="B6" s="9" t="s">
        <v>1</v>
      </c>
      <c r="D6" t="str">
        <f>+Basis!D5</f>
        <v>PLC - Pague Lo Contratado</v>
      </c>
      <c r="F6" s="13"/>
    </row>
    <row r="7" spans="2:12" x14ac:dyDescent="0.25">
      <c r="B7" s="11" t="s">
        <v>2</v>
      </c>
      <c r="C7" s="6"/>
      <c r="D7" s="6"/>
      <c r="E7" s="6"/>
      <c r="F7" s="52"/>
    </row>
    <row r="9" spans="2:12" ht="45" x14ac:dyDescent="0.2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25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25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25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25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25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25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25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25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25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25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25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25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25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25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25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25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25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25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25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25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25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25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25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25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P03'!AF128</f>
        <v>0</v>
      </c>
      <c r="I33" s="65">
        <f t="shared" si="3"/>
        <v>0</v>
      </c>
    </row>
    <row r="34" spans="2:11" hidden="1" x14ac:dyDescent="0.25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25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25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25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25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25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25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25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25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25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25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25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P03'!AF188</f>
        <v>0</v>
      </c>
      <c r="I45" s="65">
        <f t="shared" si="3"/>
        <v>0</v>
      </c>
    </row>
    <row r="46" spans="2:11" x14ac:dyDescent="0.25">
      <c r="B46" s="57">
        <f t="shared" si="1"/>
        <v>46753</v>
      </c>
      <c r="C46" s="58">
        <v>30981950.532273568</v>
      </c>
      <c r="D46" s="59">
        <f t="shared" si="2"/>
        <v>1</v>
      </c>
      <c r="E46" s="58">
        <f t="shared" si="0"/>
        <v>30981950.532273568</v>
      </c>
      <c r="F46" s="82"/>
      <c r="I46" s="65">
        <f>+ROUND(J46,2)</f>
        <v>0</v>
      </c>
      <c r="K46" s="87"/>
    </row>
    <row r="47" spans="2:11" x14ac:dyDescent="0.25">
      <c r="B47" s="61">
        <f t="shared" si="1"/>
        <v>46784</v>
      </c>
      <c r="C47" s="62">
        <v>29414803.275804035</v>
      </c>
      <c r="D47" s="63">
        <f t="shared" si="2"/>
        <v>1</v>
      </c>
      <c r="E47" s="62">
        <f t="shared" si="0"/>
        <v>29414803.275804035</v>
      </c>
      <c r="F47" s="83"/>
      <c r="I47" s="65">
        <f t="shared" ref="I47:I110" si="4">+ROUND(J47,2)</f>
        <v>0</v>
      </c>
    </row>
    <row r="48" spans="2:11" x14ac:dyDescent="0.25">
      <c r="B48" s="61">
        <f t="shared" si="1"/>
        <v>46813</v>
      </c>
      <c r="C48" s="62">
        <v>32396440.68908225</v>
      </c>
      <c r="D48" s="63">
        <f t="shared" si="2"/>
        <v>1</v>
      </c>
      <c r="E48" s="62">
        <f t="shared" si="0"/>
        <v>32396440.68908225</v>
      </c>
      <c r="F48" s="83"/>
      <c r="I48" s="65">
        <f t="shared" si="4"/>
        <v>0</v>
      </c>
    </row>
    <row r="49" spans="2:11" x14ac:dyDescent="0.25">
      <c r="B49" s="61">
        <f t="shared" si="1"/>
        <v>46844</v>
      </c>
      <c r="C49" s="62">
        <v>30442742.699037369</v>
      </c>
      <c r="D49" s="63">
        <f t="shared" si="2"/>
        <v>1</v>
      </c>
      <c r="E49" s="62">
        <f t="shared" si="0"/>
        <v>30442742.699037369</v>
      </c>
      <c r="F49" s="83"/>
      <c r="I49" s="65">
        <f t="shared" si="4"/>
        <v>0</v>
      </c>
    </row>
    <row r="50" spans="2:11" x14ac:dyDescent="0.25">
      <c r="B50" s="61">
        <f t="shared" si="1"/>
        <v>46874</v>
      </c>
      <c r="C50" s="62">
        <v>31558971.208107676</v>
      </c>
      <c r="D50" s="63">
        <f t="shared" si="2"/>
        <v>1</v>
      </c>
      <c r="E50" s="62">
        <f t="shared" si="0"/>
        <v>31558971.208107676</v>
      </c>
      <c r="F50" s="83"/>
      <c r="I50" s="65">
        <f t="shared" si="4"/>
        <v>0</v>
      </c>
    </row>
    <row r="51" spans="2:11" x14ac:dyDescent="0.25">
      <c r="B51" s="61">
        <f t="shared" si="1"/>
        <v>46905</v>
      </c>
      <c r="C51" s="62">
        <v>28009357.98020497</v>
      </c>
      <c r="D51" s="63">
        <f t="shared" si="2"/>
        <v>1</v>
      </c>
      <c r="E51" s="62">
        <f t="shared" si="0"/>
        <v>28009357.98020497</v>
      </c>
      <c r="F51" s="83"/>
      <c r="I51" s="65">
        <f t="shared" si="4"/>
        <v>0</v>
      </c>
    </row>
    <row r="52" spans="2:11" x14ac:dyDescent="0.25">
      <c r="B52" s="61">
        <f t="shared" si="1"/>
        <v>46935</v>
      </c>
      <c r="C52" s="62">
        <v>29733398.658462182</v>
      </c>
      <c r="D52" s="63">
        <f t="shared" si="2"/>
        <v>1</v>
      </c>
      <c r="E52" s="62">
        <f t="shared" si="0"/>
        <v>29733398.658462182</v>
      </c>
      <c r="F52" s="83"/>
      <c r="I52" s="65">
        <f t="shared" si="4"/>
        <v>0</v>
      </c>
    </row>
    <row r="53" spans="2:11" x14ac:dyDescent="0.25">
      <c r="B53" s="61">
        <f t="shared" si="1"/>
        <v>46966</v>
      </c>
      <c r="C53" s="62">
        <v>29458440.741830051</v>
      </c>
      <c r="D53" s="63">
        <f t="shared" si="2"/>
        <v>1</v>
      </c>
      <c r="E53" s="62">
        <f t="shared" si="0"/>
        <v>29458440.741830051</v>
      </c>
      <c r="F53" s="83"/>
      <c r="I53" s="65">
        <f t="shared" si="4"/>
        <v>0</v>
      </c>
    </row>
    <row r="54" spans="2:11" x14ac:dyDescent="0.25">
      <c r="B54" s="61">
        <f t="shared" si="1"/>
        <v>46997</v>
      </c>
      <c r="C54" s="62">
        <v>25287784.757813741</v>
      </c>
      <c r="D54" s="63">
        <f t="shared" si="2"/>
        <v>1</v>
      </c>
      <c r="E54" s="62">
        <f t="shared" si="0"/>
        <v>25287784.757813741</v>
      </c>
      <c r="F54" s="83"/>
      <c r="I54" s="65">
        <f t="shared" si="4"/>
        <v>0</v>
      </c>
    </row>
    <row r="55" spans="2:11" x14ac:dyDescent="0.25">
      <c r="B55" s="61">
        <f t="shared" si="1"/>
        <v>47027</v>
      </c>
      <c r="C55" s="62">
        <v>25906271.57538826</v>
      </c>
      <c r="D55" s="63">
        <f t="shared" si="2"/>
        <v>1</v>
      </c>
      <c r="E55" s="62">
        <f t="shared" si="0"/>
        <v>25906271.57538826</v>
      </c>
      <c r="F55" s="83"/>
      <c r="I55" s="65">
        <f t="shared" si="4"/>
        <v>0</v>
      </c>
    </row>
    <row r="56" spans="2:11" x14ac:dyDescent="0.25">
      <c r="B56" s="61">
        <f t="shared" si="1"/>
        <v>47058</v>
      </c>
      <c r="C56" s="62">
        <v>24795609.306018226</v>
      </c>
      <c r="D56" s="63">
        <f t="shared" si="2"/>
        <v>1</v>
      </c>
      <c r="E56" s="62">
        <f t="shared" si="0"/>
        <v>24795609.306018226</v>
      </c>
      <c r="F56" s="83"/>
      <c r="I56" s="65">
        <f t="shared" si="4"/>
        <v>0</v>
      </c>
    </row>
    <row r="57" spans="2:11" x14ac:dyDescent="0.25">
      <c r="B57" s="70">
        <f t="shared" si="1"/>
        <v>47088</v>
      </c>
      <c r="C57" s="71">
        <v>29637485.388135538</v>
      </c>
      <c r="D57" s="72">
        <f t="shared" si="2"/>
        <v>1</v>
      </c>
      <c r="E57" s="71">
        <f t="shared" si="0"/>
        <v>29637485.388135538</v>
      </c>
      <c r="F57" s="84"/>
      <c r="H57" s="65">
        <f>+SUM(E46:E57)-'Cant. P03'!AF248</f>
        <v>0</v>
      </c>
      <c r="I57" s="65">
        <f t="shared" si="4"/>
        <v>0</v>
      </c>
    </row>
    <row r="58" spans="2:11" hidden="1" x14ac:dyDescent="0.25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25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25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25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25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25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25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25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25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25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25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25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P03'!AF308</f>
        <v>0</v>
      </c>
      <c r="I69" s="65">
        <f t="shared" si="4"/>
        <v>0</v>
      </c>
    </row>
    <row r="70" spans="2:11" hidden="1" x14ac:dyDescent="0.25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25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25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25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25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25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25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25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25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25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25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25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P03'!AF368</f>
        <v>0</v>
      </c>
      <c r="I81" s="65">
        <f t="shared" si="4"/>
        <v>0</v>
      </c>
    </row>
    <row r="82" spans="2:11" hidden="1" x14ac:dyDescent="0.25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25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25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25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25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25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25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25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25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25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25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25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P03'!AF428</f>
        <v>0</v>
      </c>
      <c r="I93" s="65">
        <f t="shared" si="4"/>
        <v>0</v>
      </c>
    </row>
    <row r="94" spans="2:11" hidden="1" x14ac:dyDescent="0.25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25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25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25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25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25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25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25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25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25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25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25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P03'!AF488</f>
        <v>0</v>
      </c>
      <c r="I105" s="65">
        <f t="shared" si="4"/>
        <v>0</v>
      </c>
    </row>
    <row r="106" spans="2:11" hidden="1" x14ac:dyDescent="0.25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25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25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25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25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25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25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25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25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25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25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25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P03'!AF548</f>
        <v>0</v>
      </c>
      <c r="I117" s="65">
        <f t="shared" si="8"/>
        <v>0</v>
      </c>
    </row>
    <row r="118" spans="2:9" x14ac:dyDescent="0.25">
      <c r="B118" s="12" t="s">
        <v>15</v>
      </c>
      <c r="C118" s="89">
        <f>SUM(C26:C57)</f>
        <v>347623256.81215787</v>
      </c>
      <c r="D118" s="90"/>
      <c r="E118" s="89">
        <f>SUM(E10:E57)</f>
        <v>347623256.81215787</v>
      </c>
      <c r="F118" s="12">
        <f>IFERROR(AVERAGE(F10:F21),0)</f>
        <v>0</v>
      </c>
      <c r="H118" s="65"/>
    </row>
    <row r="119" spans="2:9" x14ac:dyDescent="0.25">
      <c r="E119" s="88"/>
    </row>
    <row r="121" spans="2:9" x14ac:dyDescent="0.25">
      <c r="B121" t="s">
        <v>12</v>
      </c>
    </row>
    <row r="122" spans="2:9" x14ac:dyDescent="0.25">
      <c r="B122" t="s">
        <v>53</v>
      </c>
      <c r="E122" s="14">
        <f>+Basis!D6</f>
        <v>45748</v>
      </c>
    </row>
    <row r="123" spans="2:9" x14ac:dyDescent="0.25">
      <c r="B123" t="s">
        <v>13</v>
      </c>
    </row>
    <row r="127" spans="2:9" x14ac:dyDescent="0.25">
      <c r="B127" s="6"/>
      <c r="C127" s="6"/>
      <c r="D127" s="6"/>
    </row>
    <row r="128" spans="2:9" x14ac:dyDescent="0.25">
      <c r="B128" s="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2DB6-C220-42F5-B204-19A250D095E9}">
  <dimension ref="A2:AG548"/>
  <sheetViews>
    <sheetView showGridLines="0" zoomScale="60" zoomScaleNormal="60" workbookViewId="0">
      <pane xSplit="5" ySplit="8" topLeftCell="F240" activePane="bottomRight" state="frozen"/>
      <selection activeCell="F16" sqref="F16"/>
      <selection pane="topRight" activeCell="F16" sqref="F16"/>
      <selection pane="bottomLeft" activeCell="F16" sqref="F16"/>
      <selection pane="bottomRight" activeCell="B8" sqref="B8:AD248"/>
    </sheetView>
  </sheetViews>
  <sheetFormatPr baseColWidth="10" defaultRowHeight="15" x14ac:dyDescent="0.2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 x14ac:dyDescent="0.25">
      <c r="B2" s="3" t="str">
        <f>+"CUADRO DE CANTIDADES HORARIAS OFRECIDAS "&amp;'Prod- 3'!D3</f>
        <v>CUADRO DE CANTIDADES HORARIAS OFRECIDAS Producto 03 - Curva Horaria / Plana</v>
      </c>
    </row>
    <row r="3" spans="1:33" x14ac:dyDescent="0.25">
      <c r="B3" s="3" t="s">
        <v>16</v>
      </c>
    </row>
    <row r="4" spans="1:33" x14ac:dyDescent="0.25">
      <c r="B4" s="3" t="str">
        <f>+'Prod- 3'!D6</f>
        <v>PLC - Pague Lo Contratado</v>
      </c>
      <c r="F4" s="66"/>
      <c r="G4" s="66"/>
    </row>
    <row r="5" spans="1:33" x14ac:dyDescent="0.25">
      <c r="B5" s="3"/>
    </row>
    <row r="6" spans="1:33" x14ac:dyDescent="0.25">
      <c r="B6" s="3" t="s">
        <v>2</v>
      </c>
      <c r="C6">
        <f>+'Prod- 3'!D7</f>
        <v>0</v>
      </c>
    </row>
    <row r="7" spans="1:33" ht="15.75" thickBot="1" x14ac:dyDescent="0.3"/>
    <row r="8" spans="1:33" ht="30.75" thickBot="1" x14ac:dyDescent="0.3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.75" hidden="1" thickBot="1" x14ac:dyDescent="0.3">
      <c r="A9" s="1"/>
      <c r="B9" s="45">
        <f>+'Prod- 3'!B10</f>
        <v>45658</v>
      </c>
      <c r="C9" s="43">
        <f>IFERROR(VLOOKUP(B9,'Prod- 3'!$B$10:$E$81,4,0),0)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.75" hidden="1" thickBot="1" x14ac:dyDescent="0.3">
      <c r="A10" s="1"/>
      <c r="B10" s="46">
        <f>+B9</f>
        <v>45658</v>
      </c>
      <c r="C10" s="44">
        <f>IFERROR(VLOOKUP(B10,'Prod- 3'!$B$10:$E$81,4,0),0)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.75" hidden="1" thickBot="1" x14ac:dyDescent="0.3">
      <c r="A11" s="1"/>
      <c r="B11" s="41">
        <f t="shared" ref="B11:B12" si="0">+B10</f>
        <v>45658</v>
      </c>
      <c r="C11" s="39">
        <f>IFERROR(VLOOKUP(B11,'Prod- 3'!$B$10:$E$81,4,0),0)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.75" hidden="1" thickBot="1" x14ac:dyDescent="0.3">
      <c r="A12" s="1"/>
      <c r="B12" s="46">
        <f t="shared" si="0"/>
        <v>45658</v>
      </c>
      <c r="C12" s="44">
        <f>IFERROR(VLOOKUP(B12,'Prod- 3'!$B$10:$E$81,4,0),0)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.75" hidden="1" thickBot="1" x14ac:dyDescent="0.3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.75" hidden="1" thickBot="1" x14ac:dyDescent="0.3">
      <c r="B14" s="45">
        <f>+EDATE(B9,1)</f>
        <v>45689</v>
      </c>
      <c r="C14" s="43">
        <f>IFERROR(VLOOKUP(B14,'Prod- 3'!$B$10:$E$81,4,0),0)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.75" hidden="1" thickBot="1" x14ac:dyDescent="0.3">
      <c r="B15" s="46">
        <f>+B14</f>
        <v>45689</v>
      </c>
      <c r="C15" s="44">
        <f>IFERROR(VLOOKUP(B15,'Prod- 3'!$B$10:$E$81,4,0),0)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.75" hidden="1" thickBot="1" x14ac:dyDescent="0.3">
      <c r="B16" s="41">
        <f t="shared" ref="B16:B17" si="2">+B15</f>
        <v>45689</v>
      </c>
      <c r="C16" s="39">
        <f>IFERROR(VLOOKUP(B16,'Prod- 3'!$B$10:$E$81,4,0),0)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.75" hidden="1" thickBot="1" x14ac:dyDescent="0.3">
      <c r="B17" s="46">
        <f t="shared" si="2"/>
        <v>45689</v>
      </c>
      <c r="C17" s="44">
        <f>IFERROR(VLOOKUP(B17,'Prod- 3'!$B$10:$E$81,4,0),0)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.75" hidden="1" thickBot="1" x14ac:dyDescent="0.3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.75" hidden="1" thickBot="1" x14ac:dyDescent="0.3">
      <c r="B19" s="45">
        <f>+EDATE(B14,1)</f>
        <v>45717</v>
      </c>
      <c r="C19" s="43">
        <f>IFERROR(VLOOKUP(B19,'Prod- 3'!$B$10:$E$81,4,0),0)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.75" hidden="1" thickBot="1" x14ac:dyDescent="0.3">
      <c r="B20" s="46">
        <f>+B19</f>
        <v>45717</v>
      </c>
      <c r="C20" s="44">
        <f>IFERROR(VLOOKUP(B20,'Prod- 3'!$B$10:$E$81,4,0),0)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.75" hidden="1" thickBot="1" x14ac:dyDescent="0.3">
      <c r="B21" s="41">
        <f t="shared" ref="B21:B22" si="4">+B20</f>
        <v>45717</v>
      </c>
      <c r="C21" s="39">
        <f>IFERROR(VLOOKUP(B21,'Prod- 3'!$B$10:$E$81,4,0),0)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.75" hidden="1" thickBot="1" x14ac:dyDescent="0.3">
      <c r="B22" s="46">
        <f t="shared" si="4"/>
        <v>45717</v>
      </c>
      <c r="C22" s="44">
        <f>IFERROR(VLOOKUP(B22,'Prod- 3'!$B$10:$E$81,4,0),0)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.75" hidden="1" thickBot="1" x14ac:dyDescent="0.3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.75" hidden="1" thickBot="1" x14ac:dyDescent="0.3">
      <c r="B24" s="45">
        <f>+EDATE(B19,1)</f>
        <v>45748</v>
      </c>
      <c r="C24" s="43">
        <f>IFERROR(VLOOKUP(B24,'Prod- 3'!$B$10:$E$81,4,0),0)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.75" hidden="1" thickBot="1" x14ac:dyDescent="0.3">
      <c r="B25" s="46">
        <f>+B24</f>
        <v>45748</v>
      </c>
      <c r="C25" s="44">
        <f>IFERROR(VLOOKUP(B25,'Prod- 3'!$B$10:$E$81,4,0),0)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.75" hidden="1" thickBot="1" x14ac:dyDescent="0.3">
      <c r="B26" s="41">
        <f t="shared" ref="B26:B27" si="6">+B25</f>
        <v>45748</v>
      </c>
      <c r="C26" s="39">
        <f>IFERROR(VLOOKUP(B26,'Prod- 3'!$B$10:$E$81,4,0),0)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.75" hidden="1" thickBot="1" x14ac:dyDescent="0.3">
      <c r="B27" s="46">
        <f t="shared" si="6"/>
        <v>45748</v>
      </c>
      <c r="C27" s="44">
        <f>IFERROR(VLOOKUP(B27,'Prod- 3'!$B$10:$E$81,4,0),0)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.75" hidden="1" thickBot="1" x14ac:dyDescent="0.3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.75" hidden="1" thickBot="1" x14ac:dyDescent="0.3">
      <c r="B29" s="45">
        <f>+EDATE(B24,1)</f>
        <v>45778</v>
      </c>
      <c r="C29" s="43">
        <f>IFERROR(VLOOKUP(B29,'Prod- 3'!$B$10:$E$81,4,0),0)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.75" hidden="1" thickBot="1" x14ac:dyDescent="0.3">
      <c r="B30" s="46">
        <f>+B29</f>
        <v>45778</v>
      </c>
      <c r="C30" s="44">
        <f>IFERROR(VLOOKUP(B30,'Prod- 3'!$B$10:$E$81,4,0),0)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.75" hidden="1" thickBot="1" x14ac:dyDescent="0.3">
      <c r="B31" s="41">
        <f t="shared" ref="B31:B32" si="8">+B30</f>
        <v>45778</v>
      </c>
      <c r="C31" s="39">
        <f>IFERROR(VLOOKUP(B31,'Prod- 3'!$B$10:$E$81,4,0),0)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.75" hidden="1" thickBot="1" x14ac:dyDescent="0.3">
      <c r="B32" s="46">
        <f t="shared" si="8"/>
        <v>45778</v>
      </c>
      <c r="C32" s="44">
        <f>IFERROR(VLOOKUP(B32,'Prod- 3'!$B$10:$E$81,4,0),0)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.75" hidden="1" thickBot="1" x14ac:dyDescent="0.3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.75" hidden="1" thickBot="1" x14ac:dyDescent="0.3">
      <c r="B34" s="45">
        <f>+EDATE(B29,1)</f>
        <v>45809</v>
      </c>
      <c r="C34" s="43">
        <f>IFERROR(VLOOKUP(B34,'Prod- 3'!$B$10:$E$81,4,0),0)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.75" hidden="1" thickBot="1" x14ac:dyDescent="0.3">
      <c r="B35" s="46">
        <f>+B34</f>
        <v>45809</v>
      </c>
      <c r="C35" s="44">
        <f>IFERROR(VLOOKUP(B35,'Prod- 3'!$B$10:$E$81,4,0),0)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.75" hidden="1" thickBot="1" x14ac:dyDescent="0.3">
      <c r="B36" s="41">
        <f t="shared" ref="B36:B37" si="10">+B35</f>
        <v>45809</v>
      </c>
      <c r="C36" s="39">
        <f>IFERROR(VLOOKUP(B36,'Prod- 3'!$B$10:$E$81,4,0),0)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.75" hidden="1" thickBot="1" x14ac:dyDescent="0.3">
      <c r="B37" s="46">
        <f t="shared" si="10"/>
        <v>45809</v>
      </c>
      <c r="C37" s="44">
        <f>IFERROR(VLOOKUP(B37,'Prod- 3'!$B$10:$E$81,4,0),0)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.75" hidden="1" thickBot="1" x14ac:dyDescent="0.3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.75" hidden="1" thickBot="1" x14ac:dyDescent="0.3">
      <c r="B39" s="45">
        <f>+EDATE(B34,1)</f>
        <v>45839</v>
      </c>
      <c r="C39" s="43">
        <f>IFERROR(VLOOKUP(B39,'Prod- 3'!$B$10:$E$81,4,0),0)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.75" hidden="1" thickBot="1" x14ac:dyDescent="0.3">
      <c r="B40" s="46">
        <f>+B39</f>
        <v>45839</v>
      </c>
      <c r="C40" s="44">
        <f>IFERROR(VLOOKUP(B40,'Prod- 3'!$B$10:$E$81,4,0),0)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.75" hidden="1" thickBot="1" x14ac:dyDescent="0.3">
      <c r="B41" s="41">
        <f t="shared" ref="B41:B42" si="12">+B40</f>
        <v>45839</v>
      </c>
      <c r="C41" s="39">
        <f>IFERROR(VLOOKUP(B41,'Prod- 3'!$B$10:$E$81,4,0),0)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.75" hidden="1" thickBot="1" x14ac:dyDescent="0.3">
      <c r="B42" s="46">
        <f t="shared" si="12"/>
        <v>45839</v>
      </c>
      <c r="C42" s="44">
        <f>IFERROR(VLOOKUP(B42,'Prod- 3'!$B$10:$E$81,4,0),0)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.75" hidden="1" thickBot="1" x14ac:dyDescent="0.3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.75" hidden="1" thickBot="1" x14ac:dyDescent="0.3">
      <c r="B44" s="45">
        <f>+EDATE(B39,1)</f>
        <v>45870</v>
      </c>
      <c r="C44" s="43">
        <f>IFERROR(VLOOKUP(B44,'Prod- 3'!$B$10:$E$81,4,0),0)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.75" hidden="1" thickBot="1" x14ac:dyDescent="0.3">
      <c r="B45" s="46">
        <f>+B44</f>
        <v>45870</v>
      </c>
      <c r="C45" s="44">
        <f>IFERROR(VLOOKUP(B45,'Prod- 3'!$B$10:$E$81,4,0),0)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.75" hidden="1" thickBot="1" x14ac:dyDescent="0.3">
      <c r="B46" s="41">
        <f t="shared" ref="B46:B47" si="14">+B45</f>
        <v>45870</v>
      </c>
      <c r="C46" s="39">
        <f>IFERROR(VLOOKUP(B46,'Prod- 3'!$B$10:$E$81,4,0),0)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.75" hidden="1" thickBot="1" x14ac:dyDescent="0.3">
      <c r="B47" s="46">
        <f t="shared" si="14"/>
        <v>45870</v>
      </c>
      <c r="C47" s="44">
        <f>IFERROR(VLOOKUP(B47,'Prod- 3'!$B$10:$E$81,4,0),0)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.75" hidden="1" thickBot="1" x14ac:dyDescent="0.3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.75" hidden="1" thickBot="1" x14ac:dyDescent="0.3">
      <c r="B49" s="45">
        <f>+EDATE(B44,1)</f>
        <v>45901</v>
      </c>
      <c r="C49" s="43">
        <f>IFERROR(VLOOKUP(B49,'Prod- 3'!$B$10:$E$81,4,0),0)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.75" hidden="1" thickBot="1" x14ac:dyDescent="0.3">
      <c r="B50" s="46">
        <f>+B49</f>
        <v>45901</v>
      </c>
      <c r="C50" s="44">
        <f>IFERROR(VLOOKUP(B50,'Prod- 3'!$B$10:$E$81,4,0),0)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.75" hidden="1" thickBot="1" x14ac:dyDescent="0.3">
      <c r="B51" s="41">
        <f t="shared" ref="B51:B52" si="16">+B50</f>
        <v>45901</v>
      </c>
      <c r="C51" s="39">
        <f>IFERROR(VLOOKUP(B51,'Prod- 3'!$B$10:$E$81,4,0),0)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.75" hidden="1" thickBot="1" x14ac:dyDescent="0.3">
      <c r="B52" s="46">
        <f t="shared" si="16"/>
        <v>45901</v>
      </c>
      <c r="C52" s="44">
        <f>IFERROR(VLOOKUP(B52,'Prod- 3'!$B$10:$E$81,4,0),0)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.75" hidden="1" thickBot="1" x14ac:dyDescent="0.3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.75" hidden="1" thickBot="1" x14ac:dyDescent="0.3">
      <c r="B54" s="45">
        <f>+EDATE(B49,1)</f>
        <v>45931</v>
      </c>
      <c r="C54" s="43">
        <f>IFERROR(VLOOKUP(B54,'Prod- 3'!$B$10:$E$81,4,0),0)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.75" hidden="1" thickBot="1" x14ac:dyDescent="0.3">
      <c r="B55" s="46">
        <f>+B54</f>
        <v>45931</v>
      </c>
      <c r="C55" s="44">
        <f>IFERROR(VLOOKUP(B55,'Prod- 3'!$B$10:$E$81,4,0),0)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.75" hidden="1" thickBot="1" x14ac:dyDescent="0.3">
      <c r="B56" s="41">
        <f t="shared" ref="B56:B57" si="18">+B55</f>
        <v>45931</v>
      </c>
      <c r="C56" s="39">
        <f>IFERROR(VLOOKUP(B56,'Prod- 3'!$B$10:$E$81,4,0),0)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.75" hidden="1" thickBot="1" x14ac:dyDescent="0.3">
      <c r="B57" s="46">
        <f t="shared" si="18"/>
        <v>45931</v>
      </c>
      <c r="C57" s="44">
        <f>IFERROR(VLOOKUP(B57,'Prod- 3'!$B$10:$E$81,4,0),0)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.75" hidden="1" thickBot="1" x14ac:dyDescent="0.3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.75" hidden="1" thickBot="1" x14ac:dyDescent="0.3">
      <c r="B59" s="45">
        <f>+EDATE(B54,1)</f>
        <v>45962</v>
      </c>
      <c r="C59" s="43">
        <f>IFERROR(VLOOKUP(B59,'Prod- 3'!$B$10:$E$81,4,0),0)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.75" hidden="1" thickBot="1" x14ac:dyDescent="0.3">
      <c r="B60" s="46">
        <f>+B59</f>
        <v>45962</v>
      </c>
      <c r="C60" s="44">
        <f>IFERROR(VLOOKUP(B60,'Prod- 3'!$B$10:$E$81,4,0),0)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.75" hidden="1" thickBot="1" x14ac:dyDescent="0.3">
      <c r="B61" s="41">
        <f t="shared" ref="B61:B62" si="20">+B60</f>
        <v>45962</v>
      </c>
      <c r="C61" s="39">
        <f>IFERROR(VLOOKUP(B61,'Prod- 3'!$B$10:$E$81,4,0),0)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.75" hidden="1" thickBot="1" x14ac:dyDescent="0.3">
      <c r="B62" s="46">
        <f t="shared" si="20"/>
        <v>45962</v>
      </c>
      <c r="C62" s="44">
        <f>IFERROR(VLOOKUP(B62,'Prod- 3'!$B$10:$E$81,4,0),0)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.75" hidden="1" thickBot="1" x14ac:dyDescent="0.3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.75" hidden="1" thickBot="1" x14ac:dyDescent="0.3">
      <c r="B64" s="45">
        <f>+EDATE(B59,1)</f>
        <v>45992</v>
      </c>
      <c r="C64" s="43">
        <f>IFERROR(VLOOKUP(B64,'Prod- 3'!$B$10:$E$81,4,0),0)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.75" hidden="1" thickBot="1" x14ac:dyDescent="0.3">
      <c r="B65" s="46">
        <f>+B64</f>
        <v>45992</v>
      </c>
      <c r="C65" s="44">
        <f>IFERROR(VLOOKUP(B65,'Prod- 3'!$B$10:$E$81,4,0),0)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.75" hidden="1" thickBot="1" x14ac:dyDescent="0.3">
      <c r="B66" s="41">
        <f t="shared" ref="B66:B67" si="22">+B65</f>
        <v>45992</v>
      </c>
      <c r="C66" s="39">
        <f>IFERROR(VLOOKUP(B66,'Prod- 3'!$B$10:$E$81,4,0),0)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.75" hidden="1" thickBot="1" x14ac:dyDescent="0.3">
      <c r="B67" s="46">
        <f t="shared" si="22"/>
        <v>45992</v>
      </c>
      <c r="C67" s="44">
        <f>IFERROR(VLOOKUP(B67,'Prod- 3'!$B$10:$E$81,4,0),0)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.75" hidden="1" thickBot="1" x14ac:dyDescent="0.3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t="15.75" hidden="1" thickBot="1" x14ac:dyDescent="0.3">
      <c r="B69" s="45">
        <f>+EDATE(B64,1)</f>
        <v>46023</v>
      </c>
      <c r="C69" s="43">
        <f>IFERROR(VLOOKUP(B69,'Prod- 3'!$B$10:$E$81,4,0),0)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t="15.75" hidden="1" thickBot="1" x14ac:dyDescent="0.3">
      <c r="B70" s="46">
        <f>+B69</f>
        <v>46023</v>
      </c>
      <c r="C70" s="44">
        <f>IFERROR(VLOOKUP(B70,'Prod- 3'!$B$10:$E$81,4,0),0)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t="15.75" hidden="1" thickBot="1" x14ac:dyDescent="0.3">
      <c r="B71" s="41">
        <f t="shared" ref="B71:B72" si="24">+B70</f>
        <v>46023</v>
      </c>
      <c r="C71" s="39">
        <f>IFERROR(VLOOKUP(B71,'Prod- 3'!$B$10:$E$81,4,0),0)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t="15.75" hidden="1" thickBot="1" x14ac:dyDescent="0.3">
      <c r="B72" s="46">
        <f t="shared" si="24"/>
        <v>46023</v>
      </c>
      <c r="C72" s="44">
        <f>IFERROR(VLOOKUP(B72,'Prod- 3'!$B$10:$E$81,4,0),0)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.75" hidden="1" thickBot="1" x14ac:dyDescent="0.3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t="15.75" hidden="1" thickBot="1" x14ac:dyDescent="0.3">
      <c r="B74" s="45">
        <f>+EDATE(B69,1)</f>
        <v>46054</v>
      </c>
      <c r="C74" s="43">
        <f>IFERROR(VLOOKUP(B74,'Prod- 3'!$B$10:$E$81,4,0),0)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t="15.75" hidden="1" thickBot="1" x14ac:dyDescent="0.3">
      <c r="B75" s="46">
        <f>+B74</f>
        <v>46054</v>
      </c>
      <c r="C75" s="44">
        <f>IFERROR(VLOOKUP(B75,'Prod- 3'!$B$10:$E$81,4,0),0)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t="15.75" hidden="1" thickBot="1" x14ac:dyDescent="0.3">
      <c r="B76" s="41">
        <f t="shared" ref="B76:B77" si="26">+B75</f>
        <v>46054</v>
      </c>
      <c r="C76" s="39">
        <f>IFERROR(VLOOKUP(B76,'Prod- 3'!$B$10:$E$81,4,0),0)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t="15.75" hidden="1" thickBot="1" x14ac:dyDescent="0.3">
      <c r="B77" s="46">
        <f t="shared" si="26"/>
        <v>46054</v>
      </c>
      <c r="C77" s="44">
        <f>IFERROR(VLOOKUP(B77,'Prod- 3'!$B$10:$E$81,4,0),0)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.75" hidden="1" thickBot="1" x14ac:dyDescent="0.3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t="15.75" hidden="1" thickBot="1" x14ac:dyDescent="0.3">
      <c r="B79" s="45">
        <f>+EDATE(B74,1)</f>
        <v>46082</v>
      </c>
      <c r="C79" s="43">
        <f>IFERROR(VLOOKUP(B79,'Prod- 3'!$B$10:$E$81,4,0),0)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t="15.75" hidden="1" thickBot="1" x14ac:dyDescent="0.3">
      <c r="B80" s="46">
        <f>+B79</f>
        <v>46082</v>
      </c>
      <c r="C80" s="44">
        <f>IFERROR(VLOOKUP(B80,'Prod- 3'!$B$10:$E$81,4,0),0)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t="15.75" hidden="1" thickBot="1" x14ac:dyDescent="0.3">
      <c r="B81" s="41">
        <f t="shared" ref="B81:B82" si="28">+B80</f>
        <v>46082</v>
      </c>
      <c r="C81" s="39">
        <f>IFERROR(VLOOKUP(B81,'Prod- 3'!$B$10:$E$81,4,0),0)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t="15.75" hidden="1" thickBot="1" x14ac:dyDescent="0.3">
      <c r="B82" s="46">
        <f t="shared" si="28"/>
        <v>46082</v>
      </c>
      <c r="C82" s="44">
        <f>IFERROR(VLOOKUP(B82,'Prod- 3'!$B$10:$E$81,4,0),0)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.75" hidden="1" thickBot="1" x14ac:dyDescent="0.3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t="15.75" hidden="1" thickBot="1" x14ac:dyDescent="0.3">
      <c r="B84" s="45">
        <f>+EDATE(B79,1)</f>
        <v>46113</v>
      </c>
      <c r="C84" s="43">
        <f>IFERROR(VLOOKUP(B84,'Prod- 3'!$B$10:$E$81,4,0),0)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t="15.75" hidden="1" thickBot="1" x14ac:dyDescent="0.3">
      <c r="B85" s="46">
        <f>+B84</f>
        <v>46113</v>
      </c>
      <c r="C85" s="44">
        <f>IFERROR(VLOOKUP(B85,'Prod- 3'!$B$10:$E$81,4,0),0)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t="15.75" hidden="1" thickBot="1" x14ac:dyDescent="0.3">
      <c r="B86" s="41">
        <f t="shared" ref="B86:B87" si="30">+B85</f>
        <v>46113</v>
      </c>
      <c r="C86" s="39">
        <f>IFERROR(VLOOKUP(B86,'Prod- 3'!$B$10:$E$81,4,0),0)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t="15.75" hidden="1" thickBot="1" x14ac:dyDescent="0.3">
      <c r="B87" s="46">
        <f t="shared" si="30"/>
        <v>46113</v>
      </c>
      <c r="C87" s="44">
        <f>IFERROR(VLOOKUP(B87,'Prod- 3'!$B$10:$E$81,4,0),0)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.75" hidden="1" thickBot="1" x14ac:dyDescent="0.3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t="15.75" hidden="1" thickBot="1" x14ac:dyDescent="0.3">
      <c r="B89" s="45">
        <f>+EDATE(B84,1)</f>
        <v>46143</v>
      </c>
      <c r="C89" s="43">
        <f>IFERROR(VLOOKUP(B89,'Prod- 3'!$B$10:$E$81,4,0),0)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t="15.75" hidden="1" thickBot="1" x14ac:dyDescent="0.3">
      <c r="B90" s="46">
        <f>+B89</f>
        <v>46143</v>
      </c>
      <c r="C90" s="44">
        <f>IFERROR(VLOOKUP(B90,'Prod- 3'!$B$10:$E$81,4,0),0)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t="15.75" hidden="1" thickBot="1" x14ac:dyDescent="0.3">
      <c r="B91" s="41">
        <f t="shared" ref="B91:B92" si="32">+B90</f>
        <v>46143</v>
      </c>
      <c r="C91" s="39">
        <f>IFERROR(VLOOKUP(B91,'Prod- 3'!$B$10:$E$81,4,0),0)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t="15.75" hidden="1" thickBot="1" x14ac:dyDescent="0.3">
      <c r="B92" s="46">
        <f t="shared" si="32"/>
        <v>46143</v>
      </c>
      <c r="C92" s="44">
        <f>IFERROR(VLOOKUP(B92,'Prod- 3'!$B$10:$E$81,4,0),0)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.75" hidden="1" thickBot="1" x14ac:dyDescent="0.3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t="15.75" hidden="1" thickBot="1" x14ac:dyDescent="0.3">
      <c r="B94" s="45">
        <f>+EDATE(B89,1)</f>
        <v>46174</v>
      </c>
      <c r="C94" s="43">
        <f>IFERROR(VLOOKUP(B94,'Prod- 3'!$B$10:$E$81,4,0),0)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t="15.75" hidden="1" thickBot="1" x14ac:dyDescent="0.3">
      <c r="B95" s="46">
        <f>+B94</f>
        <v>46174</v>
      </c>
      <c r="C95" s="44">
        <f>IFERROR(VLOOKUP(B95,'Prod- 3'!$B$10:$E$81,4,0),0)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t="15.75" hidden="1" thickBot="1" x14ac:dyDescent="0.3">
      <c r="B96" s="41">
        <f t="shared" ref="B96:B97" si="34">+B95</f>
        <v>46174</v>
      </c>
      <c r="C96" s="39">
        <f>IFERROR(VLOOKUP(B96,'Prod- 3'!$B$10:$E$81,4,0),0)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t="15.75" hidden="1" thickBot="1" x14ac:dyDescent="0.3">
      <c r="B97" s="46">
        <f t="shared" si="34"/>
        <v>46174</v>
      </c>
      <c r="C97" s="44">
        <f>IFERROR(VLOOKUP(B97,'Prod- 3'!$B$10:$E$81,4,0),0)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.75" hidden="1" thickBot="1" x14ac:dyDescent="0.3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t="15.75" hidden="1" thickBot="1" x14ac:dyDescent="0.3">
      <c r="B99" s="45">
        <f>+EDATE(B94,1)</f>
        <v>46204</v>
      </c>
      <c r="C99" s="43">
        <f>IFERROR(VLOOKUP(B99,'Prod- 3'!$B$10:$E$81,4,0),0)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t="15.75" hidden="1" thickBot="1" x14ac:dyDescent="0.3">
      <c r="B100" s="46">
        <f>+B99</f>
        <v>46204</v>
      </c>
      <c r="C100" s="44">
        <f>IFERROR(VLOOKUP(B100,'Prod- 3'!$B$10:$E$81,4,0),0)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t="15.75" hidden="1" thickBot="1" x14ac:dyDescent="0.3">
      <c r="B101" s="41">
        <f t="shared" ref="B101:B102" si="36">+B100</f>
        <v>46204</v>
      </c>
      <c r="C101" s="39">
        <f>IFERROR(VLOOKUP(B101,'Prod- 3'!$B$10:$E$81,4,0),0)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t="15.75" hidden="1" thickBot="1" x14ac:dyDescent="0.3">
      <c r="B102" s="46">
        <f t="shared" si="36"/>
        <v>46204</v>
      </c>
      <c r="C102" s="44">
        <f>IFERROR(VLOOKUP(B102,'Prod- 3'!$B$10:$E$81,4,0),0)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.75" hidden="1" thickBot="1" x14ac:dyDescent="0.3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t="15.75" hidden="1" thickBot="1" x14ac:dyDescent="0.3">
      <c r="B104" s="45">
        <f>+EDATE(B99,1)</f>
        <v>46235</v>
      </c>
      <c r="C104" s="43">
        <f>IFERROR(VLOOKUP(B104,'Prod- 3'!$B$10:$E$81,4,0),0)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t="15.75" hidden="1" thickBot="1" x14ac:dyDescent="0.3">
      <c r="B105" s="46">
        <f>+B104</f>
        <v>46235</v>
      </c>
      <c r="C105" s="44">
        <f>IFERROR(VLOOKUP(B105,'Prod- 3'!$B$10:$E$81,4,0),0)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t="15.75" hidden="1" thickBot="1" x14ac:dyDescent="0.3">
      <c r="B106" s="41">
        <f t="shared" ref="B106:B107" si="38">+B105</f>
        <v>46235</v>
      </c>
      <c r="C106" s="39">
        <f>IFERROR(VLOOKUP(B106,'Prod- 3'!$B$10:$E$81,4,0),0)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t="15.75" hidden="1" thickBot="1" x14ac:dyDescent="0.3">
      <c r="B107" s="46">
        <f t="shared" si="38"/>
        <v>46235</v>
      </c>
      <c r="C107" s="44">
        <f>IFERROR(VLOOKUP(B107,'Prod- 3'!$B$10:$E$81,4,0),0)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.75" hidden="1" thickBot="1" x14ac:dyDescent="0.3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t="15.75" hidden="1" thickBot="1" x14ac:dyDescent="0.3">
      <c r="B109" s="45">
        <f>+EDATE(B104,1)</f>
        <v>46266</v>
      </c>
      <c r="C109" s="43">
        <f>IFERROR(VLOOKUP(B109,'Prod- 3'!$B$10:$E$81,4,0),0)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t="15.75" hidden="1" thickBot="1" x14ac:dyDescent="0.3">
      <c r="B110" s="46">
        <f>+B109</f>
        <v>46266</v>
      </c>
      <c r="C110" s="44">
        <f>IFERROR(VLOOKUP(B110,'Prod- 3'!$B$10:$E$81,4,0),0)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t="15.75" hidden="1" thickBot="1" x14ac:dyDescent="0.3">
      <c r="B111" s="41">
        <f t="shared" ref="B111:B112" si="40">+B110</f>
        <v>46266</v>
      </c>
      <c r="C111" s="39">
        <f>IFERROR(VLOOKUP(B111,'Prod- 3'!$B$10:$E$81,4,0),0)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t="15.75" hidden="1" thickBot="1" x14ac:dyDescent="0.3">
      <c r="B112" s="46">
        <f t="shared" si="40"/>
        <v>46266</v>
      </c>
      <c r="C112" s="44">
        <f>IFERROR(VLOOKUP(B112,'Prod- 3'!$B$10:$E$81,4,0),0)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.75" hidden="1" thickBot="1" x14ac:dyDescent="0.3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t="15.75" hidden="1" thickBot="1" x14ac:dyDescent="0.3">
      <c r="B114" s="45">
        <f>+EDATE(B109,1)</f>
        <v>46296</v>
      </c>
      <c r="C114" s="43">
        <f>IFERROR(VLOOKUP(B114,'Prod- 3'!$B$10:$E$81,4,0),0)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t="15.75" hidden="1" thickBot="1" x14ac:dyDescent="0.3">
      <c r="B115" s="46">
        <f>+B114</f>
        <v>46296</v>
      </c>
      <c r="C115" s="44">
        <f>IFERROR(VLOOKUP(B115,'Prod- 3'!$B$10:$E$81,4,0),0)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t="15.75" hidden="1" thickBot="1" x14ac:dyDescent="0.3">
      <c r="B116" s="41">
        <f t="shared" ref="B116:B117" si="42">+B115</f>
        <v>46296</v>
      </c>
      <c r="C116" s="39">
        <f>IFERROR(VLOOKUP(B116,'Prod- 3'!$B$10:$E$81,4,0),0)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t="15.75" hidden="1" thickBot="1" x14ac:dyDescent="0.3">
      <c r="B117" s="46">
        <f t="shared" si="42"/>
        <v>46296</v>
      </c>
      <c r="C117" s="44">
        <f>IFERROR(VLOOKUP(B117,'Prod- 3'!$B$10:$E$81,4,0),0)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.75" hidden="1" thickBot="1" x14ac:dyDescent="0.3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t="15.75" hidden="1" thickBot="1" x14ac:dyDescent="0.3">
      <c r="B119" s="45">
        <f>+EDATE(B114,1)</f>
        <v>46327</v>
      </c>
      <c r="C119" s="43">
        <f>IFERROR(VLOOKUP(B119,'Prod- 3'!$B$10:$E$81,4,0),0)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t="15.75" hidden="1" thickBot="1" x14ac:dyDescent="0.3">
      <c r="B120" s="46">
        <f>+B119</f>
        <v>46327</v>
      </c>
      <c r="C120" s="44">
        <f>IFERROR(VLOOKUP(B120,'Prod- 3'!$B$10:$E$81,4,0),0)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t="15.75" hidden="1" thickBot="1" x14ac:dyDescent="0.3">
      <c r="B121" s="41">
        <f t="shared" ref="B121:B122" si="44">+B120</f>
        <v>46327</v>
      </c>
      <c r="C121" s="39">
        <f>IFERROR(VLOOKUP(B121,'Prod- 3'!$B$10:$E$81,4,0),0)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t="15.75" hidden="1" thickBot="1" x14ac:dyDescent="0.3">
      <c r="B122" s="46">
        <f t="shared" si="44"/>
        <v>46327</v>
      </c>
      <c r="C122" s="44">
        <f>IFERROR(VLOOKUP(B122,'Prod- 3'!$B$10:$E$81,4,0),0)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.75" hidden="1" thickBot="1" x14ac:dyDescent="0.3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t="15.75" hidden="1" thickBot="1" x14ac:dyDescent="0.3">
      <c r="B124" s="45">
        <f>+EDATE(B119,1)</f>
        <v>46357</v>
      </c>
      <c r="C124" s="43">
        <f>IFERROR(VLOOKUP(B124,'Prod- 3'!$B$10:$E$81,4,0),0)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t="15.75" hidden="1" thickBot="1" x14ac:dyDescent="0.3">
      <c r="B125" s="46">
        <f>+B124</f>
        <v>46357</v>
      </c>
      <c r="C125" s="44">
        <f>IFERROR(VLOOKUP(B125,'Prod- 3'!$B$10:$E$81,4,0),0)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t="15.75" hidden="1" thickBot="1" x14ac:dyDescent="0.3">
      <c r="B126" s="41">
        <f t="shared" ref="B126:B127" si="46">+B125</f>
        <v>46357</v>
      </c>
      <c r="C126" s="39">
        <f>IFERROR(VLOOKUP(B126,'Prod- 3'!$B$10:$E$81,4,0),0)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t="15.75" hidden="1" thickBot="1" x14ac:dyDescent="0.3">
      <c r="B127" s="46">
        <f t="shared" si="46"/>
        <v>46357</v>
      </c>
      <c r="C127" s="44">
        <f>IFERROR(VLOOKUP(B127,'Prod- 3'!$B$10:$E$81,4,0),0)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.75" hidden="1" thickBot="1" x14ac:dyDescent="0.3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25">
      <c r="B129" s="45">
        <f>+EDATE(B124,1)</f>
        <v>46388</v>
      </c>
      <c r="C129" s="43">
        <f>IFERROR(VLOOKUP(B129,'Prod- 3'!$B$10:$E$81,4,0),0)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25">
      <c r="B130" s="46">
        <f>+B129</f>
        <v>46388</v>
      </c>
      <c r="C130" s="44">
        <f>IFERROR(VLOOKUP(B130,'Prod- 3'!$B$10:$E$81,4,0),0)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25">
      <c r="B131" s="41">
        <f t="shared" ref="B131:B132" si="48">+B130</f>
        <v>46388</v>
      </c>
      <c r="C131" s="39">
        <f>IFERROR(VLOOKUP(B131,'Prod- 3'!$B$10:$E$81,4,0),0)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25">
      <c r="B132" s="46">
        <f t="shared" si="48"/>
        <v>46388</v>
      </c>
      <c r="C132" s="44">
        <f>IFERROR(VLOOKUP(B132,'Prod- 3'!$B$10:$E$81,4,0),0)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.75" hidden="1" thickBot="1" x14ac:dyDescent="0.3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25">
      <c r="B134" s="45">
        <f>+EDATE(B129,1)</f>
        <v>46419</v>
      </c>
      <c r="C134" s="43">
        <f>IFERROR(VLOOKUP(B134,'Prod- 3'!$B$10:$E$81,4,0),0)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25">
      <c r="B135" s="46">
        <f>+B134</f>
        <v>46419</v>
      </c>
      <c r="C135" s="44">
        <f>IFERROR(VLOOKUP(B135,'Prod- 3'!$B$10:$E$81,4,0),0)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25">
      <c r="B136" s="41">
        <f t="shared" ref="B136:B137" si="50">+B135</f>
        <v>46419</v>
      </c>
      <c r="C136" s="39">
        <f>IFERROR(VLOOKUP(B136,'Prod- 3'!$B$10:$E$81,4,0),0)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25">
      <c r="B137" s="46">
        <f t="shared" si="50"/>
        <v>46419</v>
      </c>
      <c r="C137" s="44">
        <f>IFERROR(VLOOKUP(B137,'Prod- 3'!$B$10:$E$81,4,0),0)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.75" hidden="1" thickBot="1" x14ac:dyDescent="0.3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25">
      <c r="B139" s="45">
        <f>+EDATE(B134,1)</f>
        <v>46447</v>
      </c>
      <c r="C139" s="43">
        <f>IFERROR(VLOOKUP(B139,'Prod- 3'!$B$10:$E$81,4,0),0)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25">
      <c r="B140" s="46">
        <f>+B139</f>
        <v>46447</v>
      </c>
      <c r="C140" s="44">
        <f>IFERROR(VLOOKUP(B140,'Prod- 3'!$B$10:$E$81,4,0),0)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25">
      <c r="B141" s="41">
        <f t="shared" ref="B141:B142" si="52">+B140</f>
        <v>46447</v>
      </c>
      <c r="C141" s="39">
        <f>IFERROR(VLOOKUP(B141,'Prod- 3'!$B$10:$E$81,4,0),0)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25">
      <c r="B142" s="46">
        <f t="shared" si="52"/>
        <v>46447</v>
      </c>
      <c r="C142" s="44">
        <f>IFERROR(VLOOKUP(B142,'Prod- 3'!$B$10:$E$81,4,0),0)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.75" hidden="1" thickBot="1" x14ac:dyDescent="0.3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25">
      <c r="B144" s="45">
        <f>+EDATE(B139,1)</f>
        <v>46478</v>
      </c>
      <c r="C144" s="43">
        <f>IFERROR(VLOOKUP(B144,'Prod- 3'!$B$10:$E$81,4,0),0)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25">
      <c r="B145" s="46">
        <f>+B144</f>
        <v>46478</v>
      </c>
      <c r="C145" s="44">
        <f>IFERROR(VLOOKUP(B145,'Prod- 3'!$B$10:$E$81,4,0),0)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25">
      <c r="B146" s="41">
        <f t="shared" ref="B146:B147" si="54">+B145</f>
        <v>46478</v>
      </c>
      <c r="C146" s="39">
        <f>IFERROR(VLOOKUP(B146,'Prod- 3'!$B$10:$E$81,4,0),0)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25">
      <c r="B147" s="46">
        <f t="shared" si="54"/>
        <v>46478</v>
      </c>
      <c r="C147" s="44">
        <f>IFERROR(VLOOKUP(B147,'Prod- 3'!$B$10:$E$81,4,0),0)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.75" hidden="1" thickBot="1" x14ac:dyDescent="0.3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25">
      <c r="B149" s="45">
        <f>+EDATE(B144,1)</f>
        <v>46508</v>
      </c>
      <c r="C149" s="43">
        <f>IFERROR(VLOOKUP(B149,'Prod- 3'!$B$10:$E$81,4,0),0)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25">
      <c r="B150" s="46">
        <f>+B149</f>
        <v>46508</v>
      </c>
      <c r="C150" s="44">
        <f>IFERROR(VLOOKUP(B150,'Prod- 3'!$B$10:$E$81,4,0),0)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25">
      <c r="B151" s="41">
        <f t="shared" ref="B151:B152" si="56">+B150</f>
        <v>46508</v>
      </c>
      <c r="C151" s="39">
        <f>IFERROR(VLOOKUP(B151,'Prod- 3'!$B$10:$E$81,4,0),0)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25">
      <c r="B152" s="46">
        <f t="shared" si="56"/>
        <v>46508</v>
      </c>
      <c r="C152" s="44">
        <f>IFERROR(VLOOKUP(B152,'Prod- 3'!$B$10:$E$81,4,0),0)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.75" hidden="1" thickBot="1" x14ac:dyDescent="0.3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25">
      <c r="B154" s="45">
        <f>+EDATE(B149,1)</f>
        <v>46539</v>
      </c>
      <c r="C154" s="43">
        <f>IFERROR(VLOOKUP(B154,'Prod- 3'!$B$10:$E$81,4,0),0)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25">
      <c r="B155" s="46">
        <f>+B154</f>
        <v>46539</v>
      </c>
      <c r="C155" s="44">
        <f>IFERROR(VLOOKUP(B155,'Prod- 3'!$B$10:$E$81,4,0),0)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25">
      <c r="B156" s="41">
        <f t="shared" ref="B156:B157" si="58">+B155</f>
        <v>46539</v>
      </c>
      <c r="C156" s="39">
        <f>IFERROR(VLOOKUP(B156,'Prod- 3'!$B$10:$E$81,4,0),0)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25">
      <c r="B157" s="46">
        <f t="shared" si="58"/>
        <v>46539</v>
      </c>
      <c r="C157" s="44">
        <f>IFERROR(VLOOKUP(B157,'Prod- 3'!$B$10:$E$81,4,0),0)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.75" hidden="1" thickBot="1" x14ac:dyDescent="0.3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25">
      <c r="B159" s="45">
        <f>+EDATE(B154,1)</f>
        <v>46569</v>
      </c>
      <c r="C159" s="43">
        <f>IFERROR(VLOOKUP(B159,'Prod- 3'!$B$10:$E$81,4,0),0)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25">
      <c r="B160" s="46">
        <f>+B159</f>
        <v>46569</v>
      </c>
      <c r="C160" s="44">
        <f>IFERROR(VLOOKUP(B160,'Prod- 3'!$B$10:$E$81,4,0),0)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25">
      <c r="B161" s="41">
        <f t="shared" ref="B161:B162" si="60">+B160</f>
        <v>46569</v>
      </c>
      <c r="C161" s="39">
        <f>IFERROR(VLOOKUP(B161,'Prod- 3'!$B$10:$E$81,4,0),0)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25">
      <c r="B162" s="46">
        <f t="shared" si="60"/>
        <v>46569</v>
      </c>
      <c r="C162" s="44">
        <f>IFERROR(VLOOKUP(B162,'Prod- 3'!$B$10:$E$81,4,0),0)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.75" hidden="1" thickBot="1" x14ac:dyDescent="0.3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25">
      <c r="B164" s="45">
        <f>+EDATE(B159,1)</f>
        <v>46600</v>
      </c>
      <c r="C164" s="43">
        <f>IFERROR(VLOOKUP(B164,'Prod- 3'!$B$10:$E$81,4,0),0)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25">
      <c r="B165" s="46">
        <f>+B164</f>
        <v>46600</v>
      </c>
      <c r="C165" s="44">
        <f>IFERROR(VLOOKUP(B165,'Prod- 3'!$B$10:$E$81,4,0),0)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25">
      <c r="B166" s="41">
        <f t="shared" ref="B166:B167" si="62">+B165</f>
        <v>46600</v>
      </c>
      <c r="C166" s="39">
        <f>IFERROR(VLOOKUP(B166,'Prod- 3'!$B$10:$E$81,4,0),0)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25">
      <c r="B167" s="46">
        <f t="shared" si="62"/>
        <v>46600</v>
      </c>
      <c r="C167" s="44">
        <f>IFERROR(VLOOKUP(B167,'Prod- 3'!$B$10:$E$81,4,0),0)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.75" hidden="1" thickBot="1" x14ac:dyDescent="0.3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25">
      <c r="B169" s="45">
        <f>+EDATE(B164,1)</f>
        <v>46631</v>
      </c>
      <c r="C169" s="43">
        <f>IFERROR(VLOOKUP(B169,'Prod- 3'!$B$10:$E$81,4,0),0)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25">
      <c r="B170" s="46">
        <f>+B169</f>
        <v>46631</v>
      </c>
      <c r="C170" s="44">
        <f>IFERROR(VLOOKUP(B170,'Prod- 3'!$B$10:$E$81,4,0),0)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25">
      <c r="B171" s="41">
        <f t="shared" ref="B171:B172" si="64">+B170</f>
        <v>46631</v>
      </c>
      <c r="C171" s="39">
        <f>IFERROR(VLOOKUP(B171,'Prod- 3'!$B$10:$E$81,4,0),0)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25">
      <c r="B172" s="46">
        <f t="shared" si="64"/>
        <v>46631</v>
      </c>
      <c r="C172" s="44">
        <f>IFERROR(VLOOKUP(B172,'Prod- 3'!$B$10:$E$81,4,0),0)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.75" hidden="1" thickBot="1" x14ac:dyDescent="0.3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25">
      <c r="B174" s="45">
        <f>+EDATE(B169,1)</f>
        <v>46661</v>
      </c>
      <c r="C174" s="43">
        <f>IFERROR(VLOOKUP(B174,'Prod- 3'!$B$10:$E$81,4,0),0)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25">
      <c r="B175" s="46">
        <f>+B174</f>
        <v>46661</v>
      </c>
      <c r="C175" s="44">
        <f>IFERROR(VLOOKUP(B175,'Prod- 3'!$B$10:$E$81,4,0),0)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25">
      <c r="B176" s="41">
        <f t="shared" ref="B176:B177" si="66">+B175</f>
        <v>46661</v>
      </c>
      <c r="C176" s="39">
        <f>IFERROR(VLOOKUP(B176,'Prod- 3'!$B$10:$E$81,4,0),0)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25">
      <c r="B177" s="46">
        <f t="shared" si="66"/>
        <v>46661</v>
      </c>
      <c r="C177" s="44">
        <f>IFERROR(VLOOKUP(B177,'Prod- 3'!$B$10:$E$81,4,0),0)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.75" hidden="1" thickBot="1" x14ac:dyDescent="0.3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25">
      <c r="B179" s="45">
        <f>+EDATE(B174,1)</f>
        <v>46692</v>
      </c>
      <c r="C179" s="43">
        <f>IFERROR(VLOOKUP(B179,'Prod- 3'!$B$10:$E$81,4,0),0)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25">
      <c r="B180" s="46">
        <f>+B179</f>
        <v>46692</v>
      </c>
      <c r="C180" s="44">
        <f>IFERROR(VLOOKUP(B180,'Prod- 3'!$B$10:$E$81,4,0),0)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25">
      <c r="B181" s="41">
        <f t="shared" ref="B181:B182" si="68">+B180</f>
        <v>46692</v>
      </c>
      <c r="C181" s="39">
        <f>IFERROR(VLOOKUP(B181,'Prod- 3'!$B$10:$E$81,4,0),0)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25">
      <c r="B182" s="46">
        <f t="shared" si="68"/>
        <v>46692</v>
      </c>
      <c r="C182" s="44">
        <f>IFERROR(VLOOKUP(B182,'Prod- 3'!$B$10:$E$81,4,0),0)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.75" hidden="1" thickBot="1" x14ac:dyDescent="0.3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25">
      <c r="B184" s="45">
        <f>+EDATE(B179,1)</f>
        <v>46722</v>
      </c>
      <c r="C184" s="43">
        <f>IFERROR(VLOOKUP(B184,'Prod- 3'!$B$10:$E$81,4,0),0)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25">
      <c r="B185" s="46">
        <f>+B184</f>
        <v>46722</v>
      </c>
      <c r="C185" s="44">
        <f>IFERROR(VLOOKUP(B185,'Prod- 3'!$B$10:$E$81,4,0),0)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25">
      <c r="B186" s="41">
        <f t="shared" ref="B186:B187" si="70">+B185</f>
        <v>46722</v>
      </c>
      <c r="C186" s="39">
        <f>IFERROR(VLOOKUP(B186,'Prod- 3'!$B$10:$E$81,4,0),0)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25">
      <c r="B187" s="46">
        <f t="shared" si="70"/>
        <v>46722</v>
      </c>
      <c r="C187" s="44">
        <f>IFERROR(VLOOKUP(B187,'Prod- 3'!$B$10:$E$81,4,0),0)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.75" hidden="1" thickBot="1" x14ac:dyDescent="0.3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x14ac:dyDescent="0.25">
      <c r="B189" s="45">
        <f>+EDATE(B184,1)</f>
        <v>46753</v>
      </c>
      <c r="C189" s="43">
        <f>IFERROR(VLOOKUP(B189,'Prod- 3'!$B$10:$E$81,4,0),0)</f>
        <v>30981950.532273568</v>
      </c>
      <c r="D189" s="34" t="s">
        <v>45</v>
      </c>
      <c r="E189" s="34">
        <f>+Basis!D313</f>
        <v>20</v>
      </c>
      <c r="F189" s="28">
        <f>+(Basis!E313/(EOMONTH($B189,0)-$B189+1)*$C189)</f>
        <v>29344.161800229285</v>
      </c>
      <c r="G189" s="28">
        <f>+(Basis!F313/(EOMONTH($B189,0)-$B189+1)*$C189)</f>
        <v>27676.586503797491</v>
      </c>
      <c r="H189" s="28">
        <f>+(Basis!G313/(EOMONTH($B189,0)-$B189+1)*$C189)</f>
        <v>26769.565981367658</v>
      </c>
      <c r="I189" s="28">
        <f>+(Basis!H313/(EOMONTH($B189,0)-$B189+1)*$C189)</f>
        <v>26771.392888291401</v>
      </c>
      <c r="J189" s="28">
        <f>+(Basis!I313/(EOMONTH($B189,0)-$B189+1)*$C189)</f>
        <v>29118.811137713055</v>
      </c>
      <c r="K189" s="28">
        <f>+(Basis!J313/(EOMONTH($B189,0)-$B189+1)*$C189)</f>
        <v>34520.33299779152</v>
      </c>
      <c r="L189" s="28">
        <f>+(Basis!K313/(EOMONTH($B189,0)-$B189+1)*$C189)</f>
        <v>38766.450689747377</v>
      </c>
      <c r="M189" s="28">
        <f>+(Basis!L313/(EOMONTH($B189,0)-$B189+1)*$C189)</f>
        <v>39555.614079993735</v>
      </c>
      <c r="N189" s="28">
        <f>+(Basis!M313/(EOMONTH($B189,0)-$B189+1)*$C189)</f>
        <v>40933.691118065573</v>
      </c>
      <c r="O189" s="28">
        <f>+(Basis!N313/(EOMONTH($B189,0)-$B189+1)*$C189)</f>
        <v>42142.368739622769</v>
      </c>
      <c r="P189" s="28">
        <f>+(Basis!O313/(EOMONTH($B189,0)-$B189+1)*$C189)</f>
        <v>44124.668785840222</v>
      </c>
      <c r="Q189" s="28">
        <f>+(Basis!P313/(EOMONTH($B189,0)-$B189+1)*$C189)</f>
        <v>46267.861731123528</v>
      </c>
      <c r="R189" s="28">
        <f>+(Basis!Q313/(EOMONTH($B189,0)-$B189+1)*$C189)</f>
        <v>45405.42366305933</v>
      </c>
      <c r="S189" s="28">
        <f>+(Basis!R313/(EOMONTH($B189,0)-$B189+1)*$C189)</f>
        <v>43854.179930976235</v>
      </c>
      <c r="T189" s="28">
        <f>+(Basis!S313/(EOMONTH($B189,0)-$B189+1)*$C189)</f>
        <v>44092.819025883495</v>
      </c>
      <c r="U189" s="28">
        <f>+(Basis!T313/(EOMONTH($B189,0)-$B189+1)*$C189)</f>
        <v>45162.122101905887</v>
      </c>
      <c r="V189" s="28">
        <f>+(Basis!U313/(EOMONTH($B189,0)-$B189+1)*$C189)</f>
        <v>46216.101004043594</v>
      </c>
      <c r="W189" s="28">
        <f>+(Basis!V313/(EOMONTH($B189,0)-$B189+1)*$C189)</f>
        <v>48219.147447389005</v>
      </c>
      <c r="X189" s="28">
        <f>+(Basis!W313/(EOMONTH($B189,0)-$B189+1)*$C189)</f>
        <v>57063.641186511966</v>
      </c>
      <c r="Y189" s="28">
        <f>+(Basis!X313/(EOMONTH($B189,0)-$B189+1)*$C189)</f>
        <v>61703.990528602444</v>
      </c>
      <c r="Z189" s="28">
        <f>+(Basis!Y313/(EOMONTH($B189,0)-$B189+1)*$C189)</f>
        <v>57198.558775344391</v>
      </c>
      <c r="AA189" s="28">
        <f>+(Basis!Z313/(EOMONTH($B189,0)-$B189+1)*$C189)</f>
        <v>50100.068135912879</v>
      </c>
      <c r="AB189" s="28">
        <f>+(Basis!AA313/(EOMONTH($B189,0)-$B189+1)*$C189)</f>
        <v>40986.610238374516</v>
      </c>
      <c r="AC189" s="28">
        <f>+(Basis!AB313/(EOMONTH($B189,0)-$B189+1)*$C189)</f>
        <v>33423.590614011773</v>
      </c>
      <c r="AD189" s="29">
        <f>+SUM(F189:AC189)*E189</f>
        <v>19988355.182111979</v>
      </c>
    </row>
    <row r="190" spans="2:32" x14ac:dyDescent="0.25">
      <c r="B190" s="46">
        <f>+B189</f>
        <v>46753</v>
      </c>
      <c r="C190" s="44">
        <f>IFERROR(VLOOKUP(B190,'Prod- 3'!$B$10:$E$81,4,0),0)</f>
        <v>30981950.532273568</v>
      </c>
      <c r="D190" s="35" t="s">
        <v>46</v>
      </c>
      <c r="E190" s="35">
        <f>+Basis!D314</f>
        <v>4</v>
      </c>
      <c r="F190" s="28">
        <f>+(Basis!E314/(EOMONTH($B190,0)-$B190+1)*$C190)</f>
        <v>30641.622006004352</v>
      </c>
      <c r="G190" s="28">
        <f>+(Basis!F314/(EOMONTH($B190,0)-$B190+1)*$C190)</f>
        <v>28583.349050624991</v>
      </c>
      <c r="H190" s="28">
        <f>+(Basis!G314/(EOMONTH($B190,0)-$B190+1)*$C190)</f>
        <v>27667.739900457076</v>
      </c>
      <c r="I190" s="28">
        <f>+(Basis!H314/(EOMONTH($B190,0)-$B190+1)*$C190)</f>
        <v>27521.76850506281</v>
      </c>
      <c r="J190" s="28">
        <f>+(Basis!I314/(EOMONTH($B190,0)-$B190+1)*$C190)</f>
        <v>28765.781398485491</v>
      </c>
      <c r="K190" s="28">
        <f>+(Basis!J314/(EOMONTH($B190,0)-$B190+1)*$C190)</f>
        <v>32222.813210091277</v>
      </c>
      <c r="L190" s="28">
        <f>+(Basis!K314/(EOMONTH($B190,0)-$B190+1)*$C190)</f>
        <v>36431.904807538951</v>
      </c>
      <c r="M190" s="28">
        <f>+(Basis!L314/(EOMONTH($B190,0)-$B190+1)*$C190)</f>
        <v>38989.924427678998</v>
      </c>
      <c r="N190" s="28">
        <f>+(Basis!M314/(EOMONTH($B190,0)-$B190+1)*$C190)</f>
        <v>41525.015941772057</v>
      </c>
      <c r="O190" s="28">
        <f>+(Basis!N314/(EOMONTH($B190,0)-$B190+1)*$C190)</f>
        <v>43017.455638181826</v>
      </c>
      <c r="P190" s="28">
        <f>+(Basis!O314/(EOMONTH($B190,0)-$B190+1)*$C190)</f>
        <v>44947.508063376743</v>
      </c>
      <c r="Q190" s="28">
        <f>+(Basis!P314/(EOMONTH($B190,0)-$B190+1)*$C190)</f>
        <v>46780.768165777234</v>
      </c>
      <c r="R190" s="28">
        <f>+(Basis!Q314/(EOMONTH($B190,0)-$B190+1)*$C190)</f>
        <v>46356.376744914131</v>
      </c>
      <c r="S190" s="28">
        <f>+(Basis!R314/(EOMONTH($B190,0)-$B190+1)*$C190)</f>
        <v>44725.59856308993</v>
      </c>
      <c r="T190" s="28">
        <f>+(Basis!S314/(EOMONTH($B190,0)-$B190+1)*$C190)</f>
        <v>43987.451345085501</v>
      </c>
      <c r="U190" s="28">
        <f>+(Basis!T314/(EOMONTH($B190,0)-$B190+1)*$C190)</f>
        <v>44262.774304999664</v>
      </c>
      <c r="V190" s="28">
        <f>+(Basis!U314/(EOMONTH($B190,0)-$B190+1)*$C190)</f>
        <v>44947.392401728692</v>
      </c>
      <c r="W190" s="28">
        <f>+(Basis!V314/(EOMONTH($B190,0)-$B190+1)*$C190)</f>
        <v>46905.880356919239</v>
      </c>
      <c r="X190" s="28">
        <f>+(Basis!W314/(EOMONTH($B190,0)-$B190+1)*$C190)</f>
        <v>56177.858326024296</v>
      </c>
      <c r="Y190" s="28">
        <f>+(Basis!X314/(EOMONTH($B190,0)-$B190+1)*$C190)</f>
        <v>61170.020255663534</v>
      </c>
      <c r="Z190" s="28">
        <f>+(Basis!Y314/(EOMONTH($B190,0)-$B190+1)*$C190)</f>
        <v>56985.243620050402</v>
      </c>
      <c r="AA190" s="28">
        <f>+(Basis!Z314/(EOMONTH($B190,0)-$B190+1)*$C190)</f>
        <v>49867.620482594859</v>
      </c>
      <c r="AB190" s="28">
        <f>+(Basis!AA314/(EOMONTH($B190,0)-$B190+1)*$C190)</f>
        <v>41598.633550975654</v>
      </c>
      <c r="AC190" s="28">
        <f>+(Basis!AB314/(EOMONTH($B190,0)-$B190+1)*$C190)</f>
        <v>35337.258038500644</v>
      </c>
      <c r="AD190" s="30">
        <f>+SUM(F190:AC190)*E190</f>
        <v>3997671.0364223928</v>
      </c>
    </row>
    <row r="191" spans="2:32" x14ac:dyDescent="0.25">
      <c r="B191" s="41">
        <f t="shared" ref="B191:B192" si="72">+B190</f>
        <v>46753</v>
      </c>
      <c r="C191" s="39">
        <f>IFERROR(VLOOKUP(B191,'Prod- 3'!$B$10:$E$81,4,0),0)</f>
        <v>30981950.532273568</v>
      </c>
      <c r="D191" s="36" t="s">
        <v>47</v>
      </c>
      <c r="E191" s="36">
        <f>+Basis!D315</f>
        <v>5</v>
      </c>
      <c r="F191" s="28">
        <f>+(Basis!E315/(EOMONTH($B191,0)-$B191+1)*$C191)</f>
        <v>33262.136706545571</v>
      </c>
      <c r="G191" s="28">
        <f>+(Basis!F315/(EOMONTH($B191,0)-$B191+1)*$C191)</f>
        <v>31121.912866715691</v>
      </c>
      <c r="H191" s="28">
        <f>+(Basis!G315/(EOMONTH($B191,0)-$B191+1)*$C191)</f>
        <v>29825.975048086893</v>
      </c>
      <c r="I191" s="28">
        <f>+(Basis!H315/(EOMONTH($B191,0)-$B191+1)*$C191)</f>
        <v>29269.875931992701</v>
      </c>
      <c r="J191" s="28">
        <f>+(Basis!I315/(EOMONTH($B191,0)-$B191+1)*$C191)</f>
        <v>29121.063647476869</v>
      </c>
      <c r="K191" s="28">
        <f>+(Basis!J315/(EOMONTH($B191,0)-$B191+1)*$C191)</f>
        <v>30924.86734692091</v>
      </c>
      <c r="L191" s="28">
        <f>+(Basis!K315/(EOMONTH($B191,0)-$B191+1)*$C191)</f>
        <v>34412.436833582593</v>
      </c>
      <c r="M191" s="28">
        <f>+(Basis!L315/(EOMONTH($B191,0)-$B191+1)*$C191)</f>
        <v>38283.001509324116</v>
      </c>
      <c r="N191" s="28">
        <f>+(Basis!M315/(EOMONTH($B191,0)-$B191+1)*$C191)</f>
        <v>41079.858435027643</v>
      </c>
      <c r="O191" s="28">
        <f>+(Basis!N315/(EOMONTH($B191,0)-$B191+1)*$C191)</f>
        <v>42583.635865165641</v>
      </c>
      <c r="P191" s="28">
        <f>+(Basis!O315/(EOMONTH($B191,0)-$B191+1)*$C191)</f>
        <v>43889.112925177324</v>
      </c>
      <c r="Q191" s="28">
        <f>+(Basis!P315/(EOMONTH($B191,0)-$B191+1)*$C191)</f>
        <v>45703.241366628798</v>
      </c>
      <c r="R191" s="28">
        <f>+(Basis!Q315/(EOMONTH($B191,0)-$B191+1)*$C191)</f>
        <v>45714.855214597679</v>
      </c>
      <c r="S191" s="28">
        <f>+(Basis!R315/(EOMONTH($B191,0)-$B191+1)*$C191)</f>
        <v>44251.28081021893</v>
      </c>
      <c r="T191" s="28">
        <f>+(Basis!S315/(EOMONTH($B191,0)-$B191+1)*$C191)</f>
        <v>43119.079074314301</v>
      </c>
      <c r="U191" s="28">
        <f>+(Basis!T315/(EOMONTH($B191,0)-$B191+1)*$C191)</f>
        <v>43254.368235266746</v>
      </c>
      <c r="V191" s="28">
        <f>+(Basis!U315/(EOMONTH($B191,0)-$B191+1)*$C191)</f>
        <v>44084.271887521063</v>
      </c>
      <c r="W191" s="28">
        <f>+(Basis!V315/(EOMONTH($B191,0)-$B191+1)*$C191)</f>
        <v>46271.771827026329</v>
      </c>
      <c r="X191" s="28">
        <f>+(Basis!W315/(EOMONTH($B191,0)-$B191+1)*$C191)</f>
        <v>56143.941535946105</v>
      </c>
      <c r="Y191" s="28">
        <f>+(Basis!X315/(EOMONTH($B191,0)-$B191+1)*$C191)</f>
        <v>62158.4926994216</v>
      </c>
      <c r="Z191" s="28">
        <f>+(Basis!Y315/(EOMONTH($B191,0)-$B191+1)*$C191)</f>
        <v>57895.162724545029</v>
      </c>
      <c r="AA191" s="28">
        <f>+(Basis!Z315/(EOMONTH($B191,0)-$B191+1)*$C191)</f>
        <v>50165.766639962909</v>
      </c>
      <c r="AB191" s="28">
        <f>+(Basis!AA315/(EOMONTH($B191,0)-$B191+1)*$C191)</f>
        <v>41828.724447587148</v>
      </c>
      <c r="AC191" s="28">
        <f>+(Basis!AB315/(EOMONTH($B191,0)-$B191+1)*$C191)</f>
        <v>35052.925526546271</v>
      </c>
      <c r="AD191" s="30">
        <f>+SUM(F191:AC191)*E191</f>
        <v>4997088.7955279937</v>
      </c>
    </row>
    <row r="192" spans="2:32" x14ac:dyDescent="0.25">
      <c r="B192" s="46">
        <f t="shared" si="72"/>
        <v>46753</v>
      </c>
      <c r="C192" s="44">
        <f>IFERROR(VLOOKUP(B192,'Prod- 3'!$B$10:$E$81,4,0),0)</f>
        <v>30981950.532273568</v>
      </c>
      <c r="D192" s="37" t="s">
        <v>48</v>
      </c>
      <c r="E192" s="37">
        <f>+Basis!D316</f>
        <v>2</v>
      </c>
      <c r="F192" s="28">
        <f>+(Basis!E316/(EOMONTH($B192,0)-$B192+1)*$C192)</f>
        <v>33655.426637175056</v>
      </c>
      <c r="G192" s="28">
        <f>+(Basis!F316/(EOMONTH($B192,0)-$B192+1)*$C192)</f>
        <v>31227.500015447935</v>
      </c>
      <c r="H192" s="28">
        <f>+(Basis!G316/(EOMONTH($B192,0)-$B192+1)*$C192)</f>
        <v>29844.359473353888</v>
      </c>
      <c r="I192" s="28">
        <f>+(Basis!H316/(EOMONTH($B192,0)-$B192+1)*$C192)</f>
        <v>29217.997546915754</v>
      </c>
      <c r="J192" s="28">
        <f>+(Basis!I316/(EOMONTH($B192,0)-$B192+1)*$C192)</f>
        <v>30168.803373918432</v>
      </c>
      <c r="K192" s="28">
        <f>+(Basis!J316/(EOMONTH($B192,0)-$B192+1)*$C192)</f>
        <v>33104.396755149704</v>
      </c>
      <c r="L192" s="28">
        <f>+(Basis!K316/(EOMONTH($B192,0)-$B192+1)*$C192)</f>
        <v>35542.924217958142</v>
      </c>
      <c r="M192" s="28">
        <f>+(Basis!L316/(EOMONTH($B192,0)-$B192+1)*$C192)</f>
        <v>37353.675517925018</v>
      </c>
      <c r="N192" s="28">
        <f>+(Basis!M316/(EOMONTH($B192,0)-$B192+1)*$C192)</f>
        <v>39534.863669695173</v>
      </c>
      <c r="O192" s="28">
        <f>+(Basis!N316/(EOMONTH($B192,0)-$B192+1)*$C192)</f>
        <v>41305.938474581832</v>
      </c>
      <c r="P192" s="28">
        <f>+(Basis!O316/(EOMONTH($B192,0)-$B192+1)*$C192)</f>
        <v>43248.269429085987</v>
      </c>
      <c r="Q192" s="28">
        <f>+(Basis!P316/(EOMONTH($B192,0)-$B192+1)*$C192)</f>
        <v>45252.054111548256</v>
      </c>
      <c r="R192" s="28">
        <f>+(Basis!Q316/(EOMONTH($B192,0)-$B192+1)*$C192)</f>
        <v>45738.543220869928</v>
      </c>
      <c r="S192" s="28">
        <f>+(Basis!R316/(EOMONTH($B192,0)-$B192+1)*$C192)</f>
        <v>44188.544381531923</v>
      </c>
      <c r="T192" s="28">
        <f>+(Basis!S316/(EOMONTH($B192,0)-$B192+1)*$C192)</f>
        <v>43220.250269608332</v>
      </c>
      <c r="U192" s="28">
        <f>+(Basis!T316/(EOMONTH($B192,0)-$B192+1)*$C192)</f>
        <v>43529.639503498351</v>
      </c>
      <c r="V192" s="28">
        <f>+(Basis!U316/(EOMONTH($B192,0)-$B192+1)*$C192)</f>
        <v>44409.637990812887</v>
      </c>
      <c r="W192" s="28">
        <f>+(Basis!V316/(EOMONTH($B192,0)-$B192+1)*$C192)</f>
        <v>47144.72556472318</v>
      </c>
      <c r="X192" s="28">
        <f>+(Basis!W316/(EOMONTH($B192,0)-$B192+1)*$C192)</f>
        <v>56866.61187675636</v>
      </c>
      <c r="Y192" s="28">
        <f>+(Basis!X316/(EOMONTH($B192,0)-$B192+1)*$C192)</f>
        <v>61950.647555241056</v>
      </c>
      <c r="Z192" s="28">
        <f>+(Basis!Y316/(EOMONTH($B192,0)-$B192+1)*$C192)</f>
        <v>57175.391185073393</v>
      </c>
      <c r="AA192" s="28">
        <f>+(Basis!Z316/(EOMONTH($B192,0)-$B192+1)*$C192)</f>
        <v>49310.83319262493</v>
      </c>
      <c r="AB192" s="28">
        <f>+(Basis!AA316/(EOMONTH($B192,0)-$B192+1)*$C192)</f>
        <v>41344.857810185109</v>
      </c>
      <c r="AC192" s="28">
        <f>+(Basis!AB316/(EOMONTH($B192,0)-$B192+1)*$C192)</f>
        <v>35081.867331918191</v>
      </c>
      <c r="AD192" s="31">
        <f>+SUM(F192:AC192)*E192</f>
        <v>1998835.5182111973</v>
      </c>
    </row>
    <row r="193" spans="2:31" ht="15.75" thickBot="1" x14ac:dyDescent="0.3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943071.26083568111</v>
      </c>
      <c r="G193" s="32">
        <f t="shared" si="73"/>
        <v>885929.69064292405</v>
      </c>
      <c r="H193" s="32">
        <f t="shared" si="73"/>
        <v>854880.87341632356</v>
      </c>
      <c r="I193" s="32">
        <f t="shared" si="73"/>
        <v>850300.30653987441</v>
      </c>
      <c r="J193" s="32">
        <f t="shared" si="73"/>
        <v>903382.27333342424</v>
      </c>
      <c r="K193" s="32">
        <f t="shared" si="73"/>
        <v>1040131.0430410996</v>
      </c>
      <c r="L193" s="32">
        <f t="shared" si="73"/>
        <v>1164204.6656289326</v>
      </c>
      <c r="M193" s="32">
        <f t="shared" si="73"/>
        <v>1213194.3378930616</v>
      </c>
      <c r="N193" s="32">
        <f t="shared" si="73"/>
        <v>1269242.9056429283</v>
      </c>
      <c r="O193" s="32">
        <f t="shared" si="73"/>
        <v>1310447.2536201745</v>
      </c>
      <c r="P193" s="32">
        <f t="shared" si="73"/>
        <v>1368225.5114543699</v>
      </c>
      <c r="Q193" s="32">
        <f t="shared" si="73"/>
        <v>1431500.6223418198</v>
      </c>
      <c r="R193" s="32">
        <f t="shared" si="73"/>
        <v>1413585.3427555715</v>
      </c>
      <c r="S193" s="32">
        <f t="shared" si="73"/>
        <v>1365619.4856860428</v>
      </c>
      <c r="T193" s="32">
        <f t="shared" si="73"/>
        <v>1359842.0818088001</v>
      </c>
      <c r="U193" s="32">
        <f t="shared" si="73"/>
        <v>1383624.6594414469</v>
      </c>
      <c r="V193" s="32">
        <f t="shared" si="73"/>
        <v>1413352.2251070177</v>
      </c>
      <c r="W193" s="32">
        <f t="shared" si="73"/>
        <v>1477654.7806400349</v>
      </c>
      <c r="X193" s="32">
        <f t="shared" si="73"/>
        <v>1760437.1884675799</v>
      </c>
      <c r="Y193" s="32">
        <f t="shared" si="73"/>
        <v>1913453.6502022932</v>
      </c>
      <c r="Z193" s="32">
        <f t="shared" si="73"/>
        <v>1775738.7459799615</v>
      </c>
      <c r="AA193" s="32">
        <f t="shared" si="73"/>
        <v>1550922.3442337017</v>
      </c>
      <c r="AB193" s="32">
        <f t="shared" si="73"/>
        <v>1277960.0768296986</v>
      </c>
      <c r="AC193" s="32">
        <f t="shared" si="73"/>
        <v>1055249.2067308058</v>
      </c>
      <c r="AD193" s="33">
        <f>+SUM(AD189:AD192)</f>
        <v>30981950.532273564</v>
      </c>
      <c r="AE193" s="2">
        <f>+AD193-C189</f>
        <v>0</v>
      </c>
    </row>
    <row r="194" spans="2:31" x14ac:dyDescent="0.25">
      <c r="B194" s="45">
        <f>+EDATE(B189,1)</f>
        <v>46784</v>
      </c>
      <c r="C194" s="43">
        <f>IFERROR(VLOOKUP(B194,'Prod- 3'!$B$10:$E$81,4,0),0)</f>
        <v>29414803.275804035</v>
      </c>
      <c r="D194" s="34" t="s">
        <v>45</v>
      </c>
      <c r="E194" s="34">
        <f>+Basis!D318</f>
        <v>21</v>
      </c>
      <c r="F194" s="28">
        <f>+(Basis!E318/(EOMONTH($B194,0)-$B194+1)*$C194)</f>
        <v>29781.227664048994</v>
      </c>
      <c r="G194" s="28">
        <f>+(Basis!F318/(EOMONTH($B194,0)-$B194+1)*$C194)</f>
        <v>28088.814710219409</v>
      </c>
      <c r="H194" s="28">
        <f>+(Basis!G318/(EOMONTH($B194,0)-$B194+1)*$C194)</f>
        <v>27168.28459392771</v>
      </c>
      <c r="I194" s="28">
        <f>+(Basis!H318/(EOMONTH($B194,0)-$B194+1)*$C194)</f>
        <v>27170.138711669682</v>
      </c>
      <c r="J194" s="28">
        <f>+(Basis!I318/(EOMONTH($B194,0)-$B194+1)*$C194)</f>
        <v>29552.520521881193</v>
      </c>
      <c r="K194" s="28">
        <f>+(Basis!J318/(EOMONTH($B194,0)-$B194+1)*$C194)</f>
        <v>35034.495210491215</v>
      </c>
      <c r="L194" s="28">
        <f>+(Basis!K318/(EOMONTH($B194,0)-$B194+1)*$C194)</f>
        <v>39343.856593289194</v>
      </c>
      <c r="M194" s="28">
        <f>+(Basis!L318/(EOMONTH($B194,0)-$B194+1)*$C194)</f>
        <v>40144.774157370914</v>
      </c>
      <c r="N194" s="28">
        <f>+(Basis!M318/(EOMONTH($B194,0)-$B194+1)*$C194)</f>
        <v>41543.376928471189</v>
      </c>
      <c r="O194" s="28">
        <f>+(Basis!N318/(EOMONTH($B194,0)-$B194+1)*$C194)</f>
        <v>42770.057167800944</v>
      </c>
      <c r="P194" s="28">
        <f>+(Basis!O318/(EOMONTH($B194,0)-$B194+1)*$C194)</f>
        <v>44781.882531113777</v>
      </c>
      <c r="Q194" s="28">
        <f>+(Basis!P318/(EOMONTH($B194,0)-$B194+1)*$C194)</f>
        <v>46956.997208642824</v>
      </c>
      <c r="R194" s="28">
        <f>+(Basis!Q318/(EOMONTH($B194,0)-$B194+1)*$C194)</f>
        <v>46081.713578937575</v>
      </c>
      <c r="S194" s="28">
        <f>+(Basis!R318/(EOMONTH($B194,0)-$B194+1)*$C194)</f>
        <v>44507.364886952295</v>
      </c>
      <c r="T194" s="28">
        <f>+(Basis!S318/(EOMONTH($B194,0)-$B194+1)*$C194)</f>
        <v>44749.558385725875</v>
      </c>
      <c r="U194" s="28">
        <f>+(Basis!T318/(EOMONTH($B194,0)-$B194+1)*$C194)</f>
        <v>45834.78816893413</v>
      </c>
      <c r="V194" s="28">
        <f>+(Basis!U318/(EOMONTH($B194,0)-$B194+1)*$C194)</f>
        <v>46904.465532743583</v>
      </c>
      <c r="W194" s="28">
        <f>+(Basis!V318/(EOMONTH($B194,0)-$B194+1)*$C194)</f>
        <v>48937.346299863246</v>
      </c>
      <c r="X194" s="28">
        <f>+(Basis!W318/(EOMONTH($B194,0)-$B194+1)*$C194)</f>
        <v>57913.574123689476</v>
      </c>
      <c r="Y194" s="28">
        <f>+(Basis!X318/(EOMONTH($B194,0)-$B194+1)*$C194)</f>
        <v>62623.039029803673</v>
      </c>
      <c r="Z194" s="28">
        <f>+(Basis!Y318/(EOMONTH($B194,0)-$B194+1)*$C194)</f>
        <v>58050.501239081517</v>
      </c>
      <c r="AA194" s="28">
        <f>+(Basis!Z318/(EOMONTH($B194,0)-$B194+1)*$C194)</f>
        <v>50846.282313244665</v>
      </c>
      <c r="AB194" s="28">
        <f>+(Basis!AA318/(EOMONTH($B194,0)-$B194+1)*$C194)</f>
        <v>41597.08425125762</v>
      </c>
      <c r="AC194" s="28">
        <f>+(Basis!AB318/(EOMONTH($B194,0)-$B194+1)*$C194)</f>
        <v>33921.417425461383</v>
      </c>
      <c r="AD194" s="29">
        <f>+SUM(F194:AC194)*E194</f>
        <v>21300374.785927061</v>
      </c>
    </row>
    <row r="195" spans="2:31" x14ac:dyDescent="0.25">
      <c r="B195" s="46">
        <f>+B194</f>
        <v>46784</v>
      </c>
      <c r="C195" s="44">
        <f>IFERROR(VLOOKUP(B195,'Prod- 3'!$B$10:$E$81,4,0),0)</f>
        <v>29414803.275804035</v>
      </c>
      <c r="D195" s="35" t="s">
        <v>46</v>
      </c>
      <c r="E195" s="35">
        <f>+Basis!D319</f>
        <v>4</v>
      </c>
      <c r="F195" s="28">
        <f>+(Basis!E319/(EOMONTH($B195,0)-$B195+1)*$C195)</f>
        <v>31098.012857515627</v>
      </c>
      <c r="G195" s="28">
        <f>+(Basis!F319/(EOMONTH($B195,0)-$B195+1)*$C195)</f>
        <v>29009.083008497801</v>
      </c>
      <c r="H195" s="28">
        <f>+(Basis!G319/(EOMONTH($B195,0)-$B195+1)*$C195)</f>
        <v>28079.836341372891</v>
      </c>
      <c r="I195" s="28">
        <f>+(Basis!H319/(EOMONTH($B195,0)-$B195+1)*$C195)</f>
        <v>27931.690778781234</v>
      </c>
      <c r="J195" s="28">
        <f>+(Basis!I319/(EOMONTH($B195,0)-$B195+1)*$C195)</f>
        <v>29194.232590275187</v>
      </c>
      <c r="K195" s="28">
        <f>+(Basis!J319/(EOMONTH($B195,0)-$B195+1)*$C195)</f>
        <v>32702.755073356893</v>
      </c>
      <c r="L195" s="28">
        <f>+(Basis!K319/(EOMONTH($B195,0)-$B195+1)*$C195)</f>
        <v>36974.538877433559</v>
      </c>
      <c r="M195" s="28">
        <f>+(Basis!L319/(EOMONTH($B195,0)-$B195+1)*$C195)</f>
        <v>39570.658855067399</v>
      </c>
      <c r="N195" s="28">
        <f>+(Basis!M319/(EOMONTH($B195,0)-$B195+1)*$C195)</f>
        <v>42143.509224567963</v>
      </c>
      <c r="O195" s="28">
        <f>+(Basis!N319/(EOMONTH($B195,0)-$B195+1)*$C195)</f>
        <v>43658.178025681787</v>
      </c>
      <c r="P195" s="28">
        <f>+(Basis!O319/(EOMONTH($B195,0)-$B195+1)*$C195)</f>
        <v>45616.977567123467</v>
      </c>
      <c r="Q195" s="28">
        <f>+(Basis!P319/(EOMONTH($B195,0)-$B195+1)*$C195)</f>
        <v>47477.543115006323</v>
      </c>
      <c r="R195" s="28">
        <f>+(Basis!Q319/(EOMONTH($B195,0)-$B195+1)*$C195)</f>
        <v>47046.830607031588</v>
      </c>
      <c r="S195" s="28">
        <f>+(Basis!R319/(EOMONTH($B195,0)-$B195+1)*$C195)</f>
        <v>45391.762841487478</v>
      </c>
      <c r="T195" s="28">
        <f>+(Basis!S319/(EOMONTH($B195,0)-$B195+1)*$C195)</f>
        <v>44642.621308714079</v>
      </c>
      <c r="U195" s="28">
        <f>+(Basis!T319/(EOMONTH($B195,0)-$B195+1)*$C195)</f>
        <v>44922.045059379161</v>
      </c>
      <c r="V195" s="28">
        <f>+(Basis!U319/(EOMONTH($B195,0)-$B195+1)*$C195)</f>
        <v>45616.860182755961</v>
      </c>
      <c r="W195" s="28">
        <f>+(Basis!V319/(EOMONTH($B195,0)-$B195+1)*$C195)</f>
        <v>47604.518786464047</v>
      </c>
      <c r="X195" s="28">
        <f>+(Basis!W319/(EOMONTH($B195,0)-$B195+1)*$C195)</f>
        <v>57014.597993149939</v>
      </c>
      <c r="Y195" s="28">
        <f>+(Basis!X319/(EOMONTH($B195,0)-$B195+1)*$C195)</f>
        <v>62081.115550356932</v>
      </c>
      <c r="Z195" s="28">
        <f>+(Basis!Y319/(EOMONTH($B195,0)-$B195+1)*$C195)</f>
        <v>57834.008866688971</v>
      </c>
      <c r="AA195" s="28">
        <f>+(Basis!Z319/(EOMONTH($B195,0)-$B195+1)*$C195)</f>
        <v>50610.372474327967</v>
      </c>
      <c r="AB195" s="28">
        <f>+(Basis!AA319/(EOMONTH($B195,0)-$B195+1)*$C195)</f>
        <v>42218.223329359942</v>
      </c>
      <c r="AC195" s="28">
        <f>+(Basis!AB319/(EOMONTH($B195,0)-$B195+1)*$C195)</f>
        <v>35863.587920225073</v>
      </c>
      <c r="AD195" s="30">
        <f>+SUM(F195:AC195)*E195</f>
        <v>4057214.2449384844</v>
      </c>
    </row>
    <row r="196" spans="2:31" x14ac:dyDescent="0.25">
      <c r="B196" s="41">
        <f t="shared" ref="B196:B197" si="74">+B195</f>
        <v>46784</v>
      </c>
      <c r="C196" s="39">
        <f>IFERROR(VLOOKUP(B196,'Prod- 3'!$B$10:$E$81,4,0),0)</f>
        <v>29414803.275804035</v>
      </c>
      <c r="D196" s="36" t="s">
        <v>47</v>
      </c>
      <c r="E196" s="36">
        <f>+Basis!D320</f>
        <v>4</v>
      </c>
      <c r="F196" s="28">
        <f>+(Basis!E320/(EOMONTH($B196,0)-$B196+1)*$C196)</f>
        <v>33757.558746919611</v>
      </c>
      <c r="G196" s="28">
        <f>+(Basis!F320/(EOMONTH($B196,0)-$B196+1)*$C196)</f>
        <v>31585.457398108862</v>
      </c>
      <c r="H196" s="28">
        <f>+(Basis!G320/(EOMONTH($B196,0)-$B196+1)*$C196)</f>
        <v>30270.217266944732</v>
      </c>
      <c r="I196" s="28">
        <f>+(Basis!H320/(EOMONTH($B196,0)-$B196+1)*$C196)</f>
        <v>29705.835346857031</v>
      </c>
      <c r="J196" s="28">
        <f>+(Basis!I320/(EOMONTH($B196,0)-$B196+1)*$C196)</f>
        <v>29554.806581593792</v>
      </c>
      <c r="K196" s="28">
        <f>+(Basis!J320/(EOMONTH($B196,0)-$B196+1)*$C196)</f>
        <v>31385.476988883362</v>
      </c>
      <c r="L196" s="28">
        <f>+(Basis!K320/(EOMONTH($B196,0)-$B196+1)*$C196)</f>
        <v>34924.991989637296</v>
      </c>
      <c r="M196" s="28">
        <f>+(Basis!L320/(EOMONTH($B196,0)-$B196+1)*$C196)</f>
        <v>38853.206691472245</v>
      </c>
      <c r="N196" s="28">
        <f>+(Basis!M320/(EOMONTH($B196,0)-$B196+1)*$C196)</f>
        <v>41691.721330779408</v>
      </c>
      <c r="O196" s="28">
        <f>+(Basis!N320/(EOMONTH($B196,0)-$B196+1)*$C196)</f>
        <v>43217.896735205111</v>
      </c>
      <c r="P196" s="28">
        <f>+(Basis!O320/(EOMONTH($B196,0)-$B196+1)*$C196)</f>
        <v>44542.818189737758</v>
      </c>
      <c r="Q196" s="28">
        <f>+(Basis!P320/(EOMONTH($B196,0)-$B196+1)*$C196)</f>
        <v>46383.967120639267</v>
      </c>
      <c r="R196" s="28">
        <f>+(Basis!Q320/(EOMONTH($B196,0)-$B196+1)*$C196)</f>
        <v>46395.75395076826</v>
      </c>
      <c r="S196" s="28">
        <f>+(Basis!R320/(EOMONTH($B196,0)-$B196+1)*$C196)</f>
        <v>44910.380375035798</v>
      </c>
      <c r="T196" s="28">
        <f>+(Basis!S320/(EOMONTH($B196,0)-$B196+1)*$C196)</f>
        <v>43761.315089472118</v>
      </c>
      <c r="U196" s="28">
        <f>+(Basis!T320/(EOMONTH($B196,0)-$B196+1)*$C196)</f>
        <v>43898.619311355578</v>
      </c>
      <c r="V196" s="28">
        <f>+(Basis!U320/(EOMONTH($B196,0)-$B196+1)*$C196)</f>
        <v>44740.88394223075</v>
      </c>
      <c r="W196" s="28">
        <f>+(Basis!V320/(EOMONTH($B196,0)-$B196+1)*$C196)</f>
        <v>46960.965543368562</v>
      </c>
      <c r="X196" s="28">
        <f>+(Basis!W320/(EOMONTH($B196,0)-$B196+1)*$C196)</f>
        <v>56980.17603031356</v>
      </c>
      <c r="Y196" s="28">
        <f>+(Basis!X320/(EOMONTH($B196,0)-$B196+1)*$C196)</f>
        <v>63084.310771525867</v>
      </c>
      <c r="Z196" s="28">
        <f>+(Basis!Y320/(EOMONTH($B196,0)-$B196+1)*$C196)</f>
        <v>58757.48073790154</v>
      </c>
      <c r="AA196" s="28">
        <f>+(Basis!Z320/(EOMONTH($B196,0)-$B196+1)*$C196)</f>
        <v>50912.959361974892</v>
      </c>
      <c r="AB196" s="28">
        <f>+(Basis!AA320/(EOMONTH($B196,0)-$B196+1)*$C196)</f>
        <v>42451.741308917924</v>
      </c>
      <c r="AC196" s="28">
        <f>+(Basis!AB320/(EOMONTH($B196,0)-$B196+1)*$C196)</f>
        <v>35575.020424978444</v>
      </c>
      <c r="AD196" s="30">
        <f>+SUM(F196:AC196)*E196</f>
        <v>4057214.2449384867</v>
      </c>
    </row>
    <row r="197" spans="2:31" x14ac:dyDescent="0.25">
      <c r="B197" s="46">
        <f t="shared" si="74"/>
        <v>46784</v>
      </c>
      <c r="C197" s="44">
        <f>IFERROR(VLOOKUP(B197,'Prod- 3'!$B$10:$E$81,4,0),0)</f>
        <v>29414803.275804035</v>
      </c>
      <c r="D197" s="37" t="s">
        <v>48</v>
      </c>
      <c r="E197" s="37">
        <f>+Basis!D321</f>
        <v>0</v>
      </c>
      <c r="F197" s="28">
        <f>+(Basis!E321/(EOMONTH($B197,0)-$B197+1)*$C197)</f>
        <v>34156.706524313726</v>
      </c>
      <c r="G197" s="28">
        <f>+(Basis!F321/(EOMONTH($B197,0)-$B197+1)*$C197)</f>
        <v>31692.617211914425</v>
      </c>
      <c r="H197" s="28">
        <f>+(Basis!G321/(EOMONTH($B197,0)-$B197+1)*$C197)</f>
        <v>30288.875518561403</v>
      </c>
      <c r="I197" s="28">
        <f>+(Basis!H321/(EOMONTH($B197,0)-$B197+1)*$C197)</f>
        <v>29653.184260506772</v>
      </c>
      <c r="J197" s="28">
        <f>+(Basis!I321/(EOMONTH($B197,0)-$B197+1)*$C197)</f>
        <v>30618.151840465045</v>
      </c>
      <c r="K197" s="28">
        <f>+(Basis!J321/(EOMONTH($B197,0)-$B197+1)*$C197)</f>
        <v>33597.469341871431</v>
      </c>
      <c r="L197" s="28">
        <f>+(Basis!K321/(EOMONTH($B197,0)-$B197+1)*$C197)</f>
        <v>36072.317389307107</v>
      </c>
      <c r="M197" s="28">
        <f>+(Basis!L321/(EOMONTH($B197,0)-$B197+1)*$C197)</f>
        <v>37910.038877976942</v>
      </c>
      <c r="N197" s="28">
        <f>+(Basis!M321/(EOMONTH($B197,0)-$B197+1)*$C197)</f>
        <v>40123.714680619421</v>
      </c>
      <c r="O197" s="28">
        <f>+(Basis!N321/(EOMONTH($B197,0)-$B197+1)*$C197)</f>
        <v>41921.168713672727</v>
      </c>
      <c r="P197" s="28">
        <f>+(Basis!O321/(EOMONTH($B197,0)-$B197+1)*$C197)</f>
        <v>43892.429666662894</v>
      </c>
      <c r="Q197" s="28">
        <f>+(Basis!P321/(EOMONTH($B197,0)-$B197+1)*$C197)</f>
        <v>45926.059668582966</v>
      </c>
      <c r="R197" s="28">
        <f>+(Basis!Q321/(EOMONTH($B197,0)-$B197+1)*$C197)</f>
        <v>46419.794777441166</v>
      </c>
      <c r="S197" s="28">
        <f>+(Basis!R321/(EOMONTH($B197,0)-$B197+1)*$C197)</f>
        <v>44846.709520223973</v>
      </c>
      <c r="T197" s="28">
        <f>+(Basis!S321/(EOMONTH($B197,0)-$B197+1)*$C197)</f>
        <v>43863.993176534466</v>
      </c>
      <c r="U197" s="28">
        <f>+(Basis!T321/(EOMONTH($B197,0)-$B197+1)*$C197)</f>
        <v>44177.990600417681</v>
      </c>
      <c r="V197" s="28">
        <f>+(Basis!U321/(EOMONTH($B197,0)-$B197+1)*$C197)</f>
        <v>45071.096202586501</v>
      </c>
      <c r="W197" s="28">
        <f>+(Basis!V321/(EOMONTH($B197,0)-$B197+1)*$C197)</f>
        <v>47846.921468077555</v>
      </c>
      <c r="X197" s="28">
        <f>+(Basis!W321/(EOMONTH($B197,0)-$B197+1)*$C197)</f>
        <v>57713.610165943159</v>
      </c>
      <c r="Y197" s="28">
        <f>+(Basis!X321/(EOMONTH($B197,0)-$B197+1)*$C197)</f>
        <v>62873.369883186722</v>
      </c>
      <c r="Z197" s="28">
        <f>+(Basis!Y321/(EOMONTH($B197,0)-$B197+1)*$C197)</f>
        <v>58026.988579732613</v>
      </c>
      <c r="AA197" s="28">
        <f>+(Basis!Z321/(EOMONTH($B197,0)-$B197+1)*$C197)</f>
        <v>50045.292130376423</v>
      </c>
      <c r="AB197" s="28">
        <f>+(Basis!AA321/(EOMONTH($B197,0)-$B197+1)*$C197)</f>
        <v>41960.667732319962</v>
      </c>
      <c r="AC197" s="28">
        <f>+(Basis!AB321/(EOMONTH($B197,0)-$B197+1)*$C197)</f>
        <v>35604.393303326702</v>
      </c>
      <c r="AD197" s="31">
        <f>+SUM(F197:AC197)*E197</f>
        <v>0</v>
      </c>
    </row>
    <row r="198" spans="2:31" ht="15.75" thickBot="1" x14ac:dyDescent="0.3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884828.06736276986</v>
      </c>
      <c r="G198" s="32">
        <f t="shared" si="75"/>
        <v>832243.27054103417</v>
      </c>
      <c r="H198" s="32">
        <f t="shared" si="75"/>
        <v>803934.19090575248</v>
      </c>
      <c r="I198" s="32">
        <f t="shared" si="75"/>
        <v>801123.01744761632</v>
      </c>
      <c r="J198" s="32">
        <f t="shared" si="75"/>
        <v>855599.08764698089</v>
      </c>
      <c r="K198" s="32">
        <f t="shared" si="75"/>
        <v>992077.32766927651</v>
      </c>
      <c r="L198" s="32">
        <f t="shared" si="75"/>
        <v>1113819.1119273566</v>
      </c>
      <c r="M198" s="32">
        <f t="shared" si="75"/>
        <v>1156735.7194909477</v>
      </c>
      <c r="N198" s="32">
        <f t="shared" si="75"/>
        <v>1207751.8377192845</v>
      </c>
      <c r="O198" s="32">
        <f t="shared" si="75"/>
        <v>1245675.4995673671</v>
      </c>
      <c r="P198" s="32">
        <f t="shared" si="75"/>
        <v>1301058.7161808342</v>
      </c>
      <c r="Q198" s="32">
        <f t="shared" si="75"/>
        <v>1361542.9823240817</v>
      </c>
      <c r="R198" s="32">
        <f t="shared" si="75"/>
        <v>1341486.3233888885</v>
      </c>
      <c r="S198" s="32">
        <f t="shared" si="75"/>
        <v>1295863.2354920912</v>
      </c>
      <c r="T198" s="32">
        <f t="shared" si="75"/>
        <v>1293356.4716929882</v>
      </c>
      <c r="U198" s="32">
        <f t="shared" si="75"/>
        <v>1317813.2090305558</v>
      </c>
      <c r="V198" s="32">
        <f t="shared" si="75"/>
        <v>1346424.7526875623</v>
      </c>
      <c r="W198" s="32">
        <f t="shared" si="75"/>
        <v>1405946.2096164585</v>
      </c>
      <c r="X198" s="32">
        <f t="shared" si="75"/>
        <v>1672164.1526913329</v>
      </c>
      <c r="Y198" s="32">
        <f t="shared" si="75"/>
        <v>1815745.5249134083</v>
      </c>
      <c r="Z198" s="32">
        <f t="shared" si="75"/>
        <v>1685426.4844390738</v>
      </c>
      <c r="AA198" s="32">
        <f t="shared" si="75"/>
        <v>1473865.2559233494</v>
      </c>
      <c r="AB198" s="32">
        <f t="shared" si="75"/>
        <v>1212218.6278295214</v>
      </c>
      <c r="AC198" s="32">
        <f t="shared" si="75"/>
        <v>998104.19931550324</v>
      </c>
      <c r="AD198" s="33">
        <f>+SUM(AD194:AD197)</f>
        <v>29414803.275804032</v>
      </c>
      <c r="AE198" s="2">
        <f>+AD198-C194</f>
        <v>0</v>
      </c>
    </row>
    <row r="199" spans="2:31" x14ac:dyDescent="0.25">
      <c r="B199" s="45">
        <f>+EDATE(B194,1)</f>
        <v>46813</v>
      </c>
      <c r="C199" s="43">
        <f>IFERROR(VLOOKUP(B199,'Prod- 3'!$B$10:$E$81,4,0),0)</f>
        <v>32396440.68908225</v>
      </c>
      <c r="D199" s="34" t="s">
        <v>45</v>
      </c>
      <c r="E199" s="34">
        <f>+Basis!D323</f>
        <v>22</v>
      </c>
      <c r="F199" s="28">
        <f>+(Basis!E323/(EOMONTH($B199,0)-$B199+1)*$C199)</f>
        <v>30683.878225861954</v>
      </c>
      <c r="G199" s="28">
        <f>+(Basis!F323/(EOMONTH($B199,0)-$B199+1)*$C199)</f>
        <v>28940.169283806943</v>
      </c>
      <c r="H199" s="28">
        <f>+(Basis!G323/(EOMONTH($B199,0)-$B199+1)*$C199)</f>
        <v>27991.738469934546</v>
      </c>
      <c r="I199" s="28">
        <f>+(Basis!H323/(EOMONTH($B199,0)-$B199+1)*$C199)</f>
        <v>27993.6487848367</v>
      </c>
      <c r="J199" s="28">
        <f>+(Basis!I323/(EOMONTH($B199,0)-$B199+1)*$C199)</f>
        <v>30448.239111893079</v>
      </c>
      <c r="K199" s="28">
        <f>+(Basis!J323/(EOMONTH($B199,0)-$B199+1)*$C199)</f>
        <v>36096.369057376265</v>
      </c>
      <c r="L199" s="28">
        <f>+(Basis!K323/(EOMONTH($B199,0)-$B199+1)*$C199)</f>
        <v>40536.344514151235</v>
      </c>
      <c r="M199" s="28">
        <f>+(Basis!L323/(EOMONTH($B199,0)-$B199+1)*$C199)</f>
        <v>41361.537393452985</v>
      </c>
      <c r="N199" s="28">
        <f>+(Basis!M323/(EOMONTH($B199,0)-$B199+1)*$C199)</f>
        <v>42802.530948147818</v>
      </c>
      <c r="O199" s="28">
        <f>+(Basis!N323/(EOMONTH($B199,0)-$B199+1)*$C199)</f>
        <v>44066.39110563563</v>
      </c>
      <c r="P199" s="28">
        <f>+(Basis!O323/(EOMONTH($B199,0)-$B199+1)*$C199)</f>
        <v>46139.193649437766</v>
      </c>
      <c r="Q199" s="28">
        <f>+(Basis!P323/(EOMONTH($B199,0)-$B199+1)*$C199)</f>
        <v>48380.234705416595</v>
      </c>
      <c r="R199" s="28">
        <f>+(Basis!Q323/(EOMONTH($B199,0)-$B199+1)*$C199)</f>
        <v>47478.421771110094</v>
      </c>
      <c r="S199" s="28">
        <f>+(Basis!R323/(EOMONTH($B199,0)-$B199+1)*$C199)</f>
        <v>45856.355545538187</v>
      </c>
      <c r="T199" s="28">
        <f>+(Basis!S323/(EOMONTH($B199,0)-$B199+1)*$C199)</f>
        <v>46105.889779227116</v>
      </c>
      <c r="U199" s="28">
        <f>+(Basis!T323/(EOMONTH($B199,0)-$B199+1)*$C199)</f>
        <v>47224.012204893203</v>
      </c>
      <c r="V199" s="28">
        <f>+(Basis!U323/(EOMONTH($B199,0)-$B199+1)*$C199)</f>
        <v>48326.110826962838</v>
      </c>
      <c r="W199" s="28">
        <f>+(Basis!V323/(EOMONTH($B199,0)-$B199+1)*$C199)</f>
        <v>50420.606950817928</v>
      </c>
      <c r="X199" s="28">
        <f>+(Basis!W323/(EOMONTH($B199,0)-$B199+1)*$C199)</f>
        <v>59668.898679448146</v>
      </c>
      <c r="Y199" s="28">
        <f>+(Basis!X323/(EOMONTH($B199,0)-$B199+1)*$C199)</f>
        <v>64521.104549477466</v>
      </c>
      <c r="Z199" s="28">
        <f>+(Basis!Y323/(EOMONTH($B199,0)-$B199+1)*$C199)</f>
        <v>59809.975970884989</v>
      </c>
      <c r="AA199" s="28">
        <f>+(Basis!Z323/(EOMONTH($B199,0)-$B199+1)*$C199)</f>
        <v>52387.40163222947</v>
      </c>
      <c r="AB199" s="28">
        <f>+(Basis!AA323/(EOMONTH($B199,0)-$B199+1)*$C199)</f>
        <v>42857.866106617628</v>
      </c>
      <c r="AC199" s="28">
        <f>+(Basis!AB323/(EOMONTH($B199,0)-$B199+1)*$C199)</f>
        <v>34949.554574204485</v>
      </c>
      <c r="AD199" s="29">
        <f>+SUM(F199:AC199)*E199</f>
        <v>22991022.424509987</v>
      </c>
    </row>
    <row r="200" spans="2:31" x14ac:dyDescent="0.25">
      <c r="B200" s="46">
        <f>+B199</f>
        <v>46813</v>
      </c>
      <c r="C200" s="44">
        <f>IFERROR(VLOOKUP(B200,'Prod- 3'!$B$10:$E$81,4,0),0)</f>
        <v>32396440.68908225</v>
      </c>
      <c r="D200" s="35" t="s">
        <v>46</v>
      </c>
      <c r="E200" s="35">
        <f>+Basis!D324</f>
        <v>4</v>
      </c>
      <c r="F200" s="28">
        <f>+(Basis!E324/(EOMONTH($B200,0)-$B200+1)*$C200)</f>
        <v>32040.574362828895</v>
      </c>
      <c r="G200" s="28">
        <f>+(Basis!F324/(EOMONTH($B200,0)-$B200+1)*$C200)</f>
        <v>29888.330344124231</v>
      </c>
      <c r="H200" s="28">
        <f>+(Basis!G324/(EOMONTH($B200,0)-$B200+1)*$C200)</f>
        <v>28930.918786162547</v>
      </c>
      <c r="I200" s="28">
        <f>+(Basis!H324/(EOMONTH($B200,0)-$B200+1)*$C200)</f>
        <v>28778.283023341002</v>
      </c>
      <c r="J200" s="28">
        <f>+(Basis!I324/(EOMONTH($B200,0)-$B200+1)*$C200)</f>
        <v>30079.091695030016</v>
      </c>
      <c r="K200" s="28">
        <f>+(Basis!J324/(EOMONTH($B200,0)-$B200+1)*$C200)</f>
        <v>33693.955321136862</v>
      </c>
      <c r="L200" s="28">
        <f>+(Basis!K324/(EOMONTH($B200,0)-$B200+1)*$C200)</f>
        <v>38095.214246057796</v>
      </c>
      <c r="M200" s="28">
        <f>+(Basis!L324/(EOMONTH($B200,0)-$B200+1)*$C200)</f>
        <v>40770.021011985926</v>
      </c>
      <c r="N200" s="28">
        <f>+(Basis!M324/(EOMONTH($B200,0)-$B200+1)*$C200)</f>
        <v>43420.852882373161</v>
      </c>
      <c r="O200" s="28">
        <f>+(Basis!N324/(EOMONTH($B200,0)-$B200+1)*$C200)</f>
        <v>44981.430356551413</v>
      </c>
      <c r="P200" s="28">
        <f>+(Basis!O324/(EOMONTH($B200,0)-$B200+1)*$C200)</f>
        <v>46999.599898669585</v>
      </c>
      <c r="Q200" s="28">
        <f>+(Basis!P324/(EOMONTH($B200,0)-$B200+1)*$C200)</f>
        <v>48916.558035737529</v>
      </c>
      <c r="R200" s="28">
        <f>+(Basis!Q324/(EOMONTH($B200,0)-$B200+1)*$C200)</f>
        <v>48472.790898461106</v>
      </c>
      <c r="S200" s="28">
        <f>+(Basis!R324/(EOMONTH($B200,0)-$B200+1)*$C200)</f>
        <v>46767.559054214136</v>
      </c>
      <c r="T200" s="28">
        <f>+(Basis!S324/(EOMONTH($B200,0)-$B200+1)*$C200)</f>
        <v>45995.711505655781</v>
      </c>
      <c r="U200" s="28">
        <f>+(Basis!T324/(EOMONTH($B200,0)-$B200+1)*$C200)</f>
        <v>46283.604417107897</v>
      </c>
      <c r="V200" s="28">
        <f>+(Basis!U324/(EOMONTH($B200,0)-$B200+1)*$C200)</f>
        <v>46999.478956454623</v>
      </c>
      <c r="W200" s="28">
        <f>+(Basis!V324/(EOMONTH($B200,0)-$B200+1)*$C200)</f>
        <v>49047.38226113905</v>
      </c>
      <c r="X200" s="28">
        <f>+(Basis!W324/(EOMONTH($B200,0)-$B200+1)*$C200)</f>
        <v>58742.675139283943</v>
      </c>
      <c r="Y200" s="28">
        <f>+(Basis!X324/(EOMONTH($B200,0)-$B200+1)*$C200)</f>
        <v>63962.755705075993</v>
      </c>
      <c r="Z200" s="28">
        <f>+(Basis!Y324/(EOMONTH($B200,0)-$B200+1)*$C200)</f>
        <v>59586.921848796541</v>
      </c>
      <c r="AA200" s="28">
        <f>+(Basis!Z324/(EOMONTH($B200,0)-$B200+1)*$C200)</f>
        <v>52144.341512235122</v>
      </c>
      <c r="AB200" s="28">
        <f>+(Basis!AA324/(EOMONTH($B200,0)-$B200+1)*$C200)</f>
        <v>43497.831525397974</v>
      </c>
      <c r="AC200" s="28">
        <f>+(Basis!AB324/(EOMONTH($B200,0)-$B200+1)*$C200)</f>
        <v>36950.591053541117</v>
      </c>
      <c r="AD200" s="30">
        <f>+SUM(F200:AC200)*E200</f>
        <v>4180185.8953654501</v>
      </c>
    </row>
    <row r="201" spans="2:31" x14ac:dyDescent="0.25">
      <c r="B201" s="41">
        <f t="shared" ref="B201:B202" si="76">+B200</f>
        <v>46813</v>
      </c>
      <c r="C201" s="39">
        <f>IFERROR(VLOOKUP(B201,'Prod- 3'!$B$10:$E$81,4,0),0)</f>
        <v>32396440.68908225</v>
      </c>
      <c r="D201" s="36" t="s">
        <v>47</v>
      </c>
      <c r="E201" s="36">
        <f>+Basis!D325</f>
        <v>4</v>
      </c>
      <c r="F201" s="28">
        <f>+(Basis!E325/(EOMONTH($B201,0)-$B201+1)*$C201)</f>
        <v>34780.729440622243</v>
      </c>
      <c r="G201" s="28">
        <f>+(Basis!F325/(EOMONTH($B201,0)-$B201+1)*$C201)</f>
        <v>32542.793045488488</v>
      </c>
      <c r="H201" s="28">
        <f>+(Basis!G325/(EOMONTH($B201,0)-$B201+1)*$C201)</f>
        <v>31187.688800705306</v>
      </c>
      <c r="I201" s="28">
        <f>+(Basis!H325/(EOMONTH($B201,0)-$B201+1)*$C201)</f>
        <v>30606.200814239452</v>
      </c>
      <c r="J201" s="28">
        <f>+(Basis!I325/(EOMONTH($B201,0)-$B201+1)*$C201)</f>
        <v>30450.594460659417</v>
      </c>
      <c r="K201" s="28">
        <f>+(Basis!J325/(EOMONTH($B201,0)-$B201+1)*$C201)</f>
        <v>32336.751353941941</v>
      </c>
      <c r="L201" s="28">
        <f>+(Basis!K325/(EOMONTH($B201,0)-$B201+1)*$C201)</f>
        <v>35983.546861732619</v>
      </c>
      <c r="M201" s="28">
        <f>+(Basis!L325/(EOMONTH($B201,0)-$B201+1)*$C201)</f>
        <v>40030.823317754883</v>
      </c>
      <c r="N201" s="28">
        <f>+(Basis!M325/(EOMONTH($B201,0)-$B201+1)*$C201)</f>
        <v>42955.371577394559</v>
      </c>
      <c r="O201" s="28">
        <f>+(Basis!N325/(EOMONTH($B201,0)-$B201+1)*$C201)</f>
        <v>44527.804412903031</v>
      </c>
      <c r="P201" s="28">
        <f>+(Basis!O325/(EOMONTH($B201,0)-$B201+1)*$C201)</f>
        <v>45892.883415968696</v>
      </c>
      <c r="Q201" s="28">
        <f>+(Basis!P325/(EOMONTH($B201,0)-$B201+1)*$C201)</f>
        <v>47789.836430422663</v>
      </c>
      <c r="R201" s="28">
        <f>+(Basis!Q325/(EOMONTH($B201,0)-$B201+1)*$C201)</f>
        <v>47801.980512071234</v>
      </c>
      <c r="S201" s="28">
        <f>+(Basis!R325/(EOMONTH($B201,0)-$B201+1)*$C201)</f>
        <v>46271.586183408042</v>
      </c>
      <c r="T201" s="28">
        <f>+(Basis!S325/(EOMONTH($B201,0)-$B201+1)*$C201)</f>
        <v>45087.693440854542</v>
      </c>
      <c r="U201" s="28">
        <f>+(Basis!T325/(EOMONTH($B201,0)-$B201+1)*$C201)</f>
        <v>45229.159268646952</v>
      </c>
      <c r="V201" s="28">
        <f>+(Basis!U325/(EOMONTH($B201,0)-$B201+1)*$C201)</f>
        <v>46096.952418723246</v>
      </c>
      <c r="W201" s="28">
        <f>+(Basis!V325/(EOMONTH($B201,0)-$B201+1)*$C201)</f>
        <v>48384.323317909591</v>
      </c>
      <c r="X201" s="28">
        <f>+(Basis!W325/(EOMONTH($B201,0)-$B201+1)*$C201)</f>
        <v>58707.209868077494</v>
      </c>
      <c r="Y201" s="28">
        <f>+(Basis!X325/(EOMONTH($B201,0)-$B201+1)*$C201)</f>
        <v>64996.357151945602</v>
      </c>
      <c r="Z201" s="28">
        <f>+(Basis!Y325/(EOMONTH($B201,0)-$B201+1)*$C201)</f>
        <v>60538.383580359114</v>
      </c>
      <c r="AA201" s="28">
        <f>+(Basis!Z325/(EOMONTH($B201,0)-$B201+1)*$C201)</f>
        <v>52456.099621002031</v>
      </c>
      <c r="AB201" s="28">
        <f>+(Basis!AA325/(EOMONTH($B201,0)-$B201+1)*$C201)</f>
        <v>43738.427290258136</v>
      </c>
      <c r="AC201" s="28">
        <f>+(Basis!AB325/(EOMONTH($B201,0)-$B201+1)*$C201)</f>
        <v>36653.277256273504</v>
      </c>
      <c r="AD201" s="30">
        <f>+SUM(F201:AC201)*E201</f>
        <v>4180185.8953654515</v>
      </c>
    </row>
    <row r="202" spans="2:31" x14ac:dyDescent="0.25">
      <c r="B202" s="46">
        <f t="shared" si="76"/>
        <v>46813</v>
      </c>
      <c r="C202" s="44">
        <f>IFERROR(VLOOKUP(B202,'Prod- 3'!$B$10:$E$81,4,0),0)</f>
        <v>32396440.68908225</v>
      </c>
      <c r="D202" s="37" t="s">
        <v>48</v>
      </c>
      <c r="E202" s="37">
        <f>+Basis!D326</f>
        <v>1</v>
      </c>
      <c r="F202" s="28">
        <f>+(Basis!E326/(EOMONTH($B202,0)-$B202+1)*$C202)</f>
        <v>35191.975139887661</v>
      </c>
      <c r="G202" s="28">
        <f>+(Basis!F326/(EOMONTH($B202,0)-$B202+1)*$C202)</f>
        <v>32653.200806867819</v>
      </c>
      <c r="H202" s="28">
        <f>+(Basis!G326/(EOMONTH($B202,0)-$B202+1)*$C202)</f>
        <v>31206.912572370187</v>
      </c>
      <c r="I202" s="28">
        <f>+(Basis!H326/(EOMONTH($B202,0)-$B202+1)*$C202)</f>
        <v>30551.953906077873</v>
      </c>
      <c r="J202" s="28">
        <f>+(Basis!I326/(EOMONTH($B202,0)-$B202+1)*$C202)</f>
        <v>31546.169055612736</v>
      </c>
      <c r="K202" s="28">
        <f>+(Basis!J326/(EOMONTH($B202,0)-$B202+1)*$C202)</f>
        <v>34615.787824878214</v>
      </c>
      <c r="L202" s="28">
        <f>+(Basis!K326/(EOMONTH($B202,0)-$B202+1)*$C202)</f>
        <v>37165.646983528619</v>
      </c>
      <c r="M202" s="28">
        <f>+(Basis!L326/(EOMONTH($B202,0)-$B202+1)*$C202)</f>
        <v>39059.068672100097</v>
      </c>
      <c r="N202" s="28">
        <f>+(Basis!M326/(EOMONTH($B202,0)-$B202+1)*$C202)</f>
        <v>41339.839617006946</v>
      </c>
      <c r="O202" s="28">
        <f>+(Basis!N326/(EOMONTH($B202,0)-$B202+1)*$C202)</f>
        <v>43191.773368326772</v>
      </c>
      <c r="P202" s="28">
        <f>+(Basis!O326/(EOMONTH($B202,0)-$B202+1)*$C202)</f>
        <v>45222.782019657949</v>
      </c>
      <c r="Q202" s="28">
        <f>+(Basis!P326/(EOMONTH($B202,0)-$B202+1)*$C202)</f>
        <v>47318.050087156109</v>
      </c>
      <c r="R202" s="28">
        <f>+(Basis!Q326/(EOMONTH($B202,0)-$B202+1)*$C202)</f>
        <v>47826.750001307941</v>
      </c>
      <c r="S202" s="28">
        <f>+(Basis!R326/(EOMONTH($B202,0)-$B202+1)*$C202)</f>
        <v>46205.985504429285</v>
      </c>
      <c r="T202" s="28">
        <f>+(Basis!S326/(EOMONTH($B202,0)-$B202+1)*$C202)</f>
        <v>45193.483637129379</v>
      </c>
      <c r="U202" s="28">
        <f>+(Basis!T326/(EOMONTH($B202,0)-$B202+1)*$C202)</f>
        <v>45516.998128417385</v>
      </c>
      <c r="V202" s="28">
        <f>+(Basis!U326/(EOMONTH($B202,0)-$B202+1)*$C202)</f>
        <v>46437.17320813259</v>
      </c>
      <c r="W202" s="28">
        <f>+(Basis!V326/(EOMONTH($B202,0)-$B202+1)*$C202)</f>
        <v>49297.132017870208</v>
      </c>
      <c r="X202" s="28">
        <f>+(Basis!W326/(EOMONTH($B202,0)-$B202+1)*$C202)</f>
        <v>59462.873938014927</v>
      </c>
      <c r="Y202" s="28">
        <f>+(Basis!X326/(EOMONTH($B202,0)-$B202+1)*$C202)</f>
        <v>64779.022775953214</v>
      </c>
      <c r="Z202" s="28">
        <f>+(Basis!Y326/(EOMONTH($B202,0)-$B202+1)*$C202)</f>
        <v>59785.750657396697</v>
      </c>
      <c r="AA202" s="28">
        <f>+(Basis!Z326/(EOMONTH($B202,0)-$B202+1)*$C202)</f>
        <v>51562.133933110759</v>
      </c>
      <c r="AB202" s="28">
        <f>+(Basis!AA326/(EOMONTH($B202,0)-$B202+1)*$C202)</f>
        <v>43232.469577760603</v>
      </c>
      <c r="AC202" s="28">
        <f>+(Basis!AB326/(EOMONTH($B202,0)-$B202+1)*$C202)</f>
        <v>36683.540408368768</v>
      </c>
      <c r="AD202" s="31">
        <f>+SUM(F202:AC202)*E202</f>
        <v>1045046.4738413629</v>
      </c>
    </row>
    <row r="203" spans="2:31" ht="15.75" thickBot="1" x14ac:dyDescent="0.3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977522.51132265513</v>
      </c>
      <c r="G203" s="32">
        <f t="shared" si="77"/>
        <v>919061.41860907141</v>
      </c>
      <c r="H203" s="32">
        <f t="shared" si="77"/>
        <v>887499.58925840154</v>
      </c>
      <c r="I203" s="32">
        <f t="shared" si="77"/>
        <v>883950.16252280714</v>
      </c>
      <c r="J203" s="32">
        <f t="shared" si="77"/>
        <v>943526.17414001829</v>
      </c>
      <c r="K203" s="32">
        <f t="shared" si="77"/>
        <v>1092858.7337874712</v>
      </c>
      <c r="L203" s="32">
        <f t="shared" si="77"/>
        <v>1225280.2707260174</v>
      </c>
      <c r="M203" s="32">
        <f t="shared" si="77"/>
        <v>1272216.2686470291</v>
      </c>
      <c r="N203" s="32">
        <f t="shared" si="77"/>
        <v>1328500.4183153298</v>
      </c>
      <c r="O203" s="32">
        <f t="shared" si="77"/>
        <v>1370689.3167701284</v>
      </c>
      <c r="P203" s="32">
        <f t="shared" si="77"/>
        <v>1431854.9755658419</v>
      </c>
      <c r="Q203" s="32">
        <f t="shared" si="77"/>
        <v>1498508.7914709619</v>
      </c>
      <c r="R203" s="32">
        <f t="shared" si="77"/>
        <v>1477451.1146078594</v>
      </c>
      <c r="S203" s="32">
        <f t="shared" si="77"/>
        <v>1427202.3884567581</v>
      </c>
      <c r="T203" s="32">
        <f t="shared" si="77"/>
        <v>1423856.6785661674</v>
      </c>
      <c r="U203" s="32">
        <f t="shared" si="77"/>
        <v>1450496.3213790874</v>
      </c>
      <c r="V203" s="32">
        <f t="shared" si="77"/>
        <v>1481997.3369020266</v>
      </c>
      <c r="W203" s="32">
        <f t="shared" si="77"/>
        <v>1548277.3072520592</v>
      </c>
      <c r="X203" s="32">
        <f t="shared" si="77"/>
        <v>1841978.1849153198</v>
      </c>
      <c r="Y203" s="32">
        <f t="shared" si="77"/>
        <v>2000079.7742925438</v>
      </c>
      <c r="Z203" s="32">
        <f t="shared" si="77"/>
        <v>1856106.4437334889</v>
      </c>
      <c r="AA203" s="32">
        <f t="shared" si="77"/>
        <v>1622486.7343751078</v>
      </c>
      <c r="AB203" s="32">
        <f t="shared" si="77"/>
        <v>1335050.5591859729</v>
      </c>
      <c r="AC203" s="32">
        <f t="shared" si="77"/>
        <v>1099989.2142801259</v>
      </c>
      <c r="AD203" s="33">
        <f>+SUM(AD199:AD202)</f>
        <v>32396440.68908225</v>
      </c>
      <c r="AE203" s="2">
        <f>+AD203-C199</f>
        <v>0</v>
      </c>
    </row>
    <row r="204" spans="2:31" x14ac:dyDescent="0.25">
      <c r="B204" s="45">
        <f>+EDATE(B199,1)</f>
        <v>46844</v>
      </c>
      <c r="C204" s="43">
        <f>IFERROR(VLOOKUP(B204,'Prod- 3'!$B$10:$E$81,4,0),0)</f>
        <v>30442742.699037369</v>
      </c>
      <c r="D204" s="34" t="s">
        <v>45</v>
      </c>
      <c r="E204" s="34">
        <f>+Basis!D328</f>
        <v>18</v>
      </c>
      <c r="F204" s="28">
        <f>+(Basis!E328/(EOMONTH($B204,0)-$B204+1)*$C204)</f>
        <v>29794.573199057762</v>
      </c>
      <c r="G204" s="28">
        <f>+(Basis!F328/(EOMONTH($B204,0)-$B204+1)*$C204)</f>
        <v>28101.401842768093</v>
      </c>
      <c r="H204" s="28">
        <f>+(Basis!G328/(EOMONTH($B204,0)-$B204+1)*$C204)</f>
        <v>27180.459219408785</v>
      </c>
      <c r="I204" s="28">
        <f>+(Basis!H328/(EOMONTH($B204,0)-$B204+1)*$C204)</f>
        <v>27182.314168016208</v>
      </c>
      <c r="J204" s="28">
        <f>+(Basis!I328/(EOMONTH($B204,0)-$B204+1)*$C204)</f>
        <v>29565.763568866056</v>
      </c>
      <c r="K204" s="28">
        <f>+(Basis!J328/(EOMONTH($B204,0)-$B204+1)*$C204)</f>
        <v>35050.194834684698</v>
      </c>
      <c r="L204" s="28">
        <f>+(Basis!K328/(EOMONTH($B204,0)-$B204+1)*$C204)</f>
        <v>39361.487324347989</v>
      </c>
      <c r="M204" s="28">
        <f>+(Basis!L328/(EOMONTH($B204,0)-$B204+1)*$C204)</f>
        <v>40162.763794835824</v>
      </c>
      <c r="N204" s="28">
        <f>+(Basis!M328/(EOMONTH($B204,0)-$B204+1)*$C204)</f>
        <v>41561.993306460558</v>
      </c>
      <c r="O204" s="28">
        <f>+(Basis!N328/(EOMONTH($B204,0)-$B204+1)*$C204)</f>
        <v>42789.223244555695</v>
      </c>
      <c r="P204" s="28">
        <f>+(Basis!O328/(EOMONTH($B204,0)-$B204+1)*$C204)</f>
        <v>44801.950145109382</v>
      </c>
      <c r="Q204" s="28">
        <f>+(Basis!P328/(EOMONTH($B204,0)-$B204+1)*$C204)</f>
        <v>46978.039532929237</v>
      </c>
      <c r="R204" s="28">
        <f>+(Basis!Q328/(EOMONTH($B204,0)-$B204+1)*$C204)</f>
        <v>46102.363671968298</v>
      </c>
      <c r="S204" s="28">
        <f>+(Basis!R328/(EOMONTH($B204,0)-$B204+1)*$C204)</f>
        <v>44527.309484366051</v>
      </c>
      <c r="T204" s="28">
        <f>+(Basis!S328/(EOMONTH($B204,0)-$B204+1)*$C204)</f>
        <v>44769.61151465663</v>
      </c>
      <c r="U204" s="28">
        <f>+(Basis!T328/(EOMONTH($B204,0)-$B204+1)*$C204)</f>
        <v>45855.327609988344</v>
      </c>
      <c r="V204" s="28">
        <f>+(Basis!U328/(EOMONTH($B204,0)-$B204+1)*$C204)</f>
        <v>46925.48431658608</v>
      </c>
      <c r="W204" s="28">
        <f>+(Basis!V328/(EOMONTH($B204,0)-$B204+1)*$C204)</f>
        <v>48959.276056273833</v>
      </c>
      <c r="X204" s="28">
        <f>+(Basis!W328/(EOMONTH($B204,0)-$B204+1)*$C204)</f>
        <v>57939.526298652476</v>
      </c>
      <c r="Y204" s="28">
        <f>+(Basis!X328/(EOMONTH($B204,0)-$B204+1)*$C204)</f>
        <v>62651.101605636853</v>
      </c>
      <c r="Z204" s="28">
        <f>+(Basis!Y328/(EOMONTH($B204,0)-$B204+1)*$C204)</f>
        <v>58076.514773691364</v>
      </c>
      <c r="AA204" s="28">
        <f>+(Basis!Z328/(EOMONTH($B204,0)-$B204+1)*$C204)</f>
        <v>50869.067500219884</v>
      </c>
      <c r="AB204" s="28">
        <f>+(Basis!AA328/(EOMONTH($B204,0)-$B204+1)*$C204)</f>
        <v>41615.724696520658</v>
      </c>
      <c r="AC204" s="28">
        <f>+(Basis!AB328/(EOMONTH($B204,0)-$B204+1)*$C204)</f>
        <v>33936.618258311697</v>
      </c>
      <c r="AD204" s="29">
        <f>+SUM(F204:AC204)*E204</f>
        <v>18265645.619422425</v>
      </c>
    </row>
    <row r="205" spans="2:31" x14ac:dyDescent="0.25">
      <c r="B205" s="46">
        <f>+B204</f>
        <v>46844</v>
      </c>
      <c r="C205" s="44">
        <f>IFERROR(VLOOKUP(B205,'Prod- 3'!$B$10:$E$81,4,0),0)</f>
        <v>30442742.699037369</v>
      </c>
      <c r="D205" s="35" t="s">
        <v>46</v>
      </c>
      <c r="E205" s="35">
        <f>+Basis!D329</f>
        <v>5</v>
      </c>
      <c r="F205" s="28">
        <f>+(Basis!E329/(EOMONTH($B205,0)-$B205+1)*$C205)</f>
        <v>31111.948469034895</v>
      </c>
      <c r="G205" s="28">
        <f>+(Basis!F329/(EOMONTH($B205,0)-$B205+1)*$C205)</f>
        <v>29022.082530788462</v>
      </c>
      <c r="H205" s="28">
        <f>+(Basis!G329/(EOMONTH($B205,0)-$B205+1)*$C205)</f>
        <v>28092.419450543595</v>
      </c>
      <c r="I205" s="28">
        <f>+(Basis!H329/(EOMONTH($B205,0)-$B205+1)*$C205)</f>
        <v>27944.207501105349</v>
      </c>
      <c r="J205" s="28">
        <f>+(Basis!I329/(EOMONTH($B205,0)-$B205+1)*$C205)</f>
        <v>29207.315081617809</v>
      </c>
      <c r="K205" s="28">
        <f>+(Basis!J329/(EOMONTH($B205,0)-$B205+1)*$C205)</f>
        <v>32717.409800409714</v>
      </c>
      <c r="L205" s="28">
        <f>+(Basis!K329/(EOMONTH($B205,0)-$B205+1)*$C205)</f>
        <v>36991.107872123379</v>
      </c>
      <c r="M205" s="28">
        <f>+(Basis!L329/(EOMONTH($B205,0)-$B205+1)*$C205)</f>
        <v>39588.391220536927</v>
      </c>
      <c r="N205" s="28">
        <f>+(Basis!M329/(EOMONTH($B205,0)-$B205+1)*$C205)</f>
        <v>42162.394533262865</v>
      </c>
      <c r="O205" s="28">
        <f>+(Basis!N329/(EOMONTH($B205,0)-$B205+1)*$C205)</f>
        <v>43677.742086298538</v>
      </c>
      <c r="P205" s="28">
        <f>+(Basis!O329/(EOMONTH($B205,0)-$B205+1)*$C205)</f>
        <v>45637.419403100947</v>
      </c>
      <c r="Q205" s="28">
        <f>+(Basis!P329/(EOMONTH($B205,0)-$B205+1)*$C205)</f>
        <v>47498.818705822094</v>
      </c>
      <c r="R205" s="28">
        <f>+(Basis!Q329/(EOMONTH($B205,0)-$B205+1)*$C205)</f>
        <v>47067.913187373815</v>
      </c>
      <c r="S205" s="28">
        <f>+(Basis!R329/(EOMONTH($B205,0)-$B205+1)*$C205)</f>
        <v>45412.103754459371</v>
      </c>
      <c r="T205" s="28">
        <f>+(Basis!S329/(EOMONTH($B205,0)-$B205+1)*$C205)</f>
        <v>44662.626517105062</v>
      </c>
      <c r="U205" s="28">
        <f>+(Basis!T329/(EOMONTH($B205,0)-$B205+1)*$C205)</f>
        <v>44942.175482871717</v>
      </c>
      <c r="V205" s="28">
        <f>+(Basis!U329/(EOMONTH($B205,0)-$B205+1)*$C205)</f>
        <v>45637.301966131272</v>
      </c>
      <c r="W205" s="28">
        <f>+(Basis!V329/(EOMONTH($B205,0)-$B205+1)*$C205)</f>
        <v>47625.851277495203</v>
      </c>
      <c r="X205" s="28">
        <f>+(Basis!W329/(EOMONTH($B205,0)-$B205+1)*$C205)</f>
        <v>57040.147319796641</v>
      </c>
      <c r="Y205" s="28">
        <f>+(Basis!X329/(EOMONTH($B205,0)-$B205+1)*$C205)</f>
        <v>62108.935279963334</v>
      </c>
      <c r="Z205" s="28">
        <f>+(Basis!Y329/(EOMONTH($B205,0)-$B205+1)*$C205)</f>
        <v>57859.925386945783</v>
      </c>
      <c r="AA205" s="28">
        <f>+(Basis!Z329/(EOMONTH($B205,0)-$B205+1)*$C205)</f>
        <v>50633.05194561377</v>
      </c>
      <c r="AB205" s="28">
        <f>+(Basis!AA329/(EOMONTH($B205,0)-$B205+1)*$C205)</f>
        <v>42237.142118867399</v>
      </c>
      <c r="AC205" s="28">
        <f>+(Basis!AB329/(EOMONTH($B205,0)-$B205+1)*$C205)</f>
        <v>35879.659076643758</v>
      </c>
      <c r="AD205" s="30">
        <f>+SUM(F205:AC205)*E205</f>
        <v>5073790.4498395585</v>
      </c>
    </row>
    <row r="206" spans="2:31" x14ac:dyDescent="0.25">
      <c r="B206" s="41">
        <f t="shared" ref="B206:B207" si="78">+B205</f>
        <v>46844</v>
      </c>
      <c r="C206" s="39">
        <f>IFERROR(VLOOKUP(B206,'Prod- 3'!$B$10:$E$81,4,0),0)</f>
        <v>30442742.699037369</v>
      </c>
      <c r="D206" s="36" t="s">
        <v>47</v>
      </c>
      <c r="E206" s="36">
        <f>+Basis!D330</f>
        <v>5</v>
      </c>
      <c r="F206" s="28">
        <f>+(Basis!E330/(EOMONTH($B206,0)-$B206+1)*$C206)</f>
        <v>33772.686151576992</v>
      </c>
      <c r="G206" s="28">
        <f>+(Basis!F330/(EOMONTH($B206,0)-$B206+1)*$C206)</f>
        <v>31599.611442805392</v>
      </c>
      <c r="H206" s="28">
        <f>+(Basis!G330/(EOMONTH($B206,0)-$B206+1)*$C206)</f>
        <v>30283.781927502583</v>
      </c>
      <c r="I206" s="28">
        <f>+(Basis!H330/(EOMONTH($B206,0)-$B206+1)*$C206)</f>
        <v>29719.147097133355</v>
      </c>
      <c r="J206" s="28">
        <f>+(Basis!I330/(EOMONTH($B206,0)-$B206+1)*$C206)</f>
        <v>29568.050653005535</v>
      </c>
      <c r="K206" s="28">
        <f>+(Basis!J330/(EOMONTH($B206,0)-$B206+1)*$C206)</f>
        <v>31399.541418551842</v>
      </c>
      <c r="L206" s="28">
        <f>+(Basis!K330/(EOMONTH($B206,0)-$B206+1)*$C206)</f>
        <v>34940.642543353089</v>
      </c>
      <c r="M206" s="28">
        <f>+(Basis!L330/(EOMONTH($B206,0)-$B206+1)*$C206)</f>
        <v>38870.617552970405</v>
      </c>
      <c r="N206" s="28">
        <f>+(Basis!M330/(EOMONTH($B206,0)-$B206+1)*$C206)</f>
        <v>41710.40418471922</v>
      </c>
      <c r="O206" s="28">
        <f>+(Basis!N330/(EOMONTH($B206,0)-$B206+1)*$C206)</f>
        <v>43237.263497394742</v>
      </c>
      <c r="P206" s="28">
        <f>+(Basis!O330/(EOMONTH($B206,0)-$B206+1)*$C206)</f>
        <v>44562.778674451358</v>
      </c>
      <c r="Q206" s="28">
        <f>+(Basis!P330/(EOMONTH($B206,0)-$B206+1)*$C206)</f>
        <v>46404.752659235484</v>
      </c>
      <c r="R206" s="28">
        <f>+(Basis!Q330/(EOMONTH($B206,0)-$B206+1)*$C206)</f>
        <v>46416.544771267429</v>
      </c>
      <c r="S206" s="28">
        <f>+(Basis!R330/(EOMONTH($B206,0)-$B206+1)*$C206)</f>
        <v>44930.505571361253</v>
      </c>
      <c r="T206" s="28">
        <f>+(Basis!S330/(EOMONTH($B206,0)-$B206+1)*$C206)</f>
        <v>43780.925367770389</v>
      </c>
      <c r="U206" s="28">
        <f>+(Basis!T330/(EOMONTH($B206,0)-$B206+1)*$C206)</f>
        <v>43918.291118289293</v>
      </c>
      <c r="V206" s="28">
        <f>+(Basis!U330/(EOMONTH($B206,0)-$B206+1)*$C206)</f>
        <v>44760.933183978268</v>
      </c>
      <c r="W206" s="28">
        <f>+(Basis!V330/(EOMONTH($B206,0)-$B206+1)*$C206)</f>
        <v>46982.009645941303</v>
      </c>
      <c r="X206" s="28">
        <f>+(Basis!W330/(EOMONTH($B206,0)-$B206+1)*$C206)</f>
        <v>57005.709931823483</v>
      </c>
      <c r="Y206" s="28">
        <f>+(Basis!X330/(EOMONTH($B206,0)-$B206+1)*$C206)</f>
        <v>63112.580052006924</v>
      </c>
      <c r="Z206" s="28">
        <f>+(Basis!Y330/(EOMONTH($B206,0)-$B206+1)*$C206)</f>
        <v>58783.811083482338</v>
      </c>
      <c r="AA206" s="28">
        <f>+(Basis!Z330/(EOMONTH($B206,0)-$B206+1)*$C206)</f>
        <v>50935.774428204859</v>
      </c>
      <c r="AB206" s="28">
        <f>+(Basis!AA330/(EOMONTH($B206,0)-$B206+1)*$C206)</f>
        <v>42470.76474227709</v>
      </c>
      <c r="AC206" s="28">
        <f>+(Basis!AB330/(EOMONTH($B206,0)-$B206+1)*$C206)</f>
        <v>35590.962268809562</v>
      </c>
      <c r="AD206" s="30">
        <f>+SUM(F206:AC206)*E206</f>
        <v>5073790.4498395612</v>
      </c>
    </row>
    <row r="207" spans="2:31" x14ac:dyDescent="0.25">
      <c r="B207" s="46">
        <f t="shared" si="78"/>
        <v>46844</v>
      </c>
      <c r="C207" s="44">
        <f>IFERROR(VLOOKUP(B207,'Prod- 3'!$B$10:$E$81,4,0),0)</f>
        <v>30442742.699037369</v>
      </c>
      <c r="D207" s="37" t="s">
        <v>48</v>
      </c>
      <c r="E207" s="37">
        <f>+Basis!D331</f>
        <v>2</v>
      </c>
      <c r="F207" s="28">
        <f>+(Basis!E331/(EOMONTH($B207,0)-$B207+1)*$C207)</f>
        <v>34172.012794688017</v>
      </c>
      <c r="G207" s="28">
        <f>+(Basis!F331/(EOMONTH($B207,0)-$B207+1)*$C207)</f>
        <v>31706.819276963332</v>
      </c>
      <c r="H207" s="28">
        <f>+(Basis!G331/(EOMONTH($B207,0)-$B207+1)*$C207)</f>
        <v>30302.448540236968</v>
      </c>
      <c r="I207" s="28">
        <f>+(Basis!H331/(EOMONTH($B207,0)-$B207+1)*$C207)</f>
        <v>29666.472416829078</v>
      </c>
      <c r="J207" s="28">
        <f>+(Basis!I331/(EOMONTH($B207,0)-$B207+1)*$C207)</f>
        <v>30631.872417128303</v>
      </c>
      <c r="K207" s="28">
        <f>+(Basis!J331/(EOMONTH($B207,0)-$B207+1)*$C207)</f>
        <v>33612.525007419063</v>
      </c>
      <c r="L207" s="28">
        <f>+(Basis!K331/(EOMONTH($B207,0)-$B207+1)*$C207)</f>
        <v>36088.482081374095</v>
      </c>
      <c r="M207" s="28">
        <f>+(Basis!L331/(EOMONTH($B207,0)-$B207+1)*$C207)</f>
        <v>37927.027088024457</v>
      </c>
      <c r="N207" s="28">
        <f>+(Basis!M331/(EOMONTH($B207,0)-$B207+1)*$C207)</f>
        <v>40141.694880931929</v>
      </c>
      <c r="O207" s="28">
        <f>+(Basis!N331/(EOMONTH($B207,0)-$B207+1)*$C207)</f>
        <v>41939.954387352394</v>
      </c>
      <c r="P207" s="28">
        <f>+(Basis!O331/(EOMONTH($B207,0)-$B207+1)*$C207)</f>
        <v>43912.098699898997</v>
      </c>
      <c r="Q207" s="28">
        <f>+(Basis!P331/(EOMONTH($B207,0)-$B207+1)*$C207)</f>
        <v>45946.640010133538</v>
      </c>
      <c r="R207" s="28">
        <f>+(Basis!Q331/(EOMONTH($B207,0)-$B207+1)*$C207)</f>
        <v>46440.59637109239</v>
      </c>
      <c r="S207" s="28">
        <f>+(Basis!R331/(EOMONTH($B207,0)-$B207+1)*$C207)</f>
        <v>44866.806184427398</v>
      </c>
      <c r="T207" s="28">
        <f>+(Basis!S331/(EOMONTH($B207,0)-$B207+1)*$C207)</f>
        <v>43883.649466838047</v>
      </c>
      <c r="U207" s="28">
        <f>+(Basis!T331/(EOMONTH($B207,0)-$B207+1)*$C207)</f>
        <v>44197.787598943927</v>
      </c>
      <c r="V207" s="28">
        <f>+(Basis!U331/(EOMONTH($B207,0)-$B207+1)*$C207)</f>
        <v>45091.293418733549</v>
      </c>
      <c r="W207" s="28">
        <f>+(Basis!V331/(EOMONTH($B207,0)-$B207+1)*$C207)</f>
        <v>47868.362584364535</v>
      </c>
      <c r="X207" s="28">
        <f>+(Basis!W331/(EOMONTH($B207,0)-$B207+1)*$C207)</f>
        <v>57739.472733250332</v>
      </c>
      <c r="Y207" s="28">
        <f>+(Basis!X331/(EOMONTH($B207,0)-$B207+1)*$C207)</f>
        <v>62901.544637040402</v>
      </c>
      <c r="Z207" s="28">
        <f>+(Basis!Y331/(EOMONTH($B207,0)-$B207+1)*$C207)</f>
        <v>58052.99157787225</v>
      </c>
      <c r="AA207" s="28">
        <f>+(Basis!Z331/(EOMONTH($B207,0)-$B207+1)*$C207)</f>
        <v>50067.718378403675</v>
      </c>
      <c r="AB207" s="28">
        <f>+(Basis!AA331/(EOMONTH($B207,0)-$B207+1)*$C207)</f>
        <v>41979.471106261757</v>
      </c>
      <c r="AC207" s="28">
        <f>+(Basis!AB331/(EOMONTH($B207,0)-$B207+1)*$C207)</f>
        <v>35620.348309703724</v>
      </c>
      <c r="AD207" s="31">
        <f>+SUM(F207:AC207)*E207</f>
        <v>2029516.1799358244</v>
      </c>
    </row>
    <row r="208" spans="2:31" ht="15.75" thickBot="1" x14ac:dyDescent="0.3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929069.51627547515</v>
      </c>
      <c r="G208" s="32">
        <f t="shared" si="79"/>
        <v>872347.34159172163</v>
      </c>
      <c r="H208" s="32">
        <f t="shared" si="79"/>
        <v>841734.169920063</v>
      </c>
      <c r="I208" s="32">
        <f t="shared" si="79"/>
        <v>836931.37284914346</v>
      </c>
      <c r="J208" s="32">
        <f t="shared" si="79"/>
        <v>887324.31774696219</v>
      </c>
      <c r="K208" s="32">
        <f t="shared" si="79"/>
        <v>1018713.3131339705</v>
      </c>
      <c r="L208" s="32">
        <f t="shared" si="79"/>
        <v>1140342.4880783944</v>
      </c>
      <c r="M208" s="32">
        <f t="shared" si="79"/>
        <v>1191078.8463506303</v>
      </c>
      <c r="N208" s="32">
        <f t="shared" si="79"/>
        <v>1247763.2628680645</v>
      </c>
      <c r="O208" s="32">
        <f t="shared" si="79"/>
        <v>1288660.9550951738</v>
      </c>
      <c r="P208" s="32">
        <f t="shared" si="79"/>
        <v>1345260.2903995283</v>
      </c>
      <c r="Q208" s="32">
        <f t="shared" si="79"/>
        <v>1407015.8484382811</v>
      </c>
      <c r="R208" s="32">
        <f t="shared" si="79"/>
        <v>1390146.0286308203</v>
      </c>
      <c r="S208" s="32">
        <f t="shared" si="79"/>
        <v>1342938.2297165466</v>
      </c>
      <c r="T208" s="32">
        <f t="shared" si="79"/>
        <v>1335838.0656218724</v>
      </c>
      <c r="U208" s="32">
        <f t="shared" si="79"/>
        <v>1358093.8051834831</v>
      </c>
      <c r="V208" s="32">
        <f t="shared" si="79"/>
        <v>1386832.4802865642</v>
      </c>
      <c r="W208" s="32">
        <f t="shared" si="79"/>
        <v>1450042.9987988404</v>
      </c>
      <c r="X208" s="32">
        <f t="shared" si="79"/>
        <v>1728619.7051003457</v>
      </c>
      <c r="Y208" s="32">
        <f t="shared" si="79"/>
        <v>1879630.4948353951</v>
      </c>
      <c r="Z208" s="32">
        <f t="shared" si="79"/>
        <v>1744701.9314343296</v>
      </c>
      <c r="AA208" s="32">
        <f t="shared" si="79"/>
        <v>1523622.7836298586</v>
      </c>
      <c r="AB208" s="32">
        <f t="shared" si="79"/>
        <v>1256581.5210556176</v>
      </c>
      <c r="AC208" s="32">
        <f t="shared" si="79"/>
        <v>1039452.9319962845</v>
      </c>
      <c r="AD208" s="33">
        <f>+SUM(AD204:AD207)</f>
        <v>30442742.699037369</v>
      </c>
      <c r="AE208" s="2">
        <f>+AD208-C204</f>
        <v>0</v>
      </c>
    </row>
    <row r="209" spans="2:31" x14ac:dyDescent="0.25">
      <c r="B209" s="45">
        <f>+EDATE(B204,1)</f>
        <v>46874</v>
      </c>
      <c r="C209" s="43">
        <f>IFERROR(VLOOKUP(B209,'Prod- 3'!$B$10:$E$81,4,0),0)</f>
        <v>31558971.208107676</v>
      </c>
      <c r="D209" s="34" t="s">
        <v>45</v>
      </c>
      <c r="E209" s="34">
        <f>+Basis!D333</f>
        <v>21</v>
      </c>
      <c r="F209" s="28">
        <f>+(Basis!E333/(EOMONTH($B209,0)-$B209+1)*$C209)</f>
        <v>29890.679620536168</v>
      </c>
      <c r="G209" s="28">
        <f>+(Basis!F333/(EOMONTH($B209,0)-$B209+1)*$C209)</f>
        <v>28192.046711267856</v>
      </c>
      <c r="H209" s="28">
        <f>+(Basis!G333/(EOMONTH($B209,0)-$B209+1)*$C209)</f>
        <v>27268.133463045866</v>
      </c>
      <c r="I209" s="28">
        <f>+(Basis!H333/(EOMONTH($B209,0)-$B209+1)*$C209)</f>
        <v>27269.994395040652</v>
      </c>
      <c r="J209" s="28">
        <f>+(Basis!I333/(EOMONTH($B209,0)-$B209+1)*$C209)</f>
        <v>29661.131933967194</v>
      </c>
      <c r="K209" s="28">
        <f>+(Basis!J333/(EOMONTH($B209,0)-$B209+1)*$C209)</f>
        <v>35163.253973849976</v>
      </c>
      <c r="L209" s="28">
        <f>+(Basis!K333/(EOMONTH($B209,0)-$B209+1)*$C209)</f>
        <v>39488.453119948987</v>
      </c>
      <c r="M209" s="28">
        <f>+(Basis!L333/(EOMONTH($B209,0)-$B209+1)*$C209)</f>
        <v>40292.314215954997</v>
      </c>
      <c r="N209" s="28">
        <f>+(Basis!M333/(EOMONTH($B209,0)-$B209+1)*$C209)</f>
        <v>41696.057131423142</v>
      </c>
      <c r="O209" s="28">
        <f>+(Basis!N333/(EOMONTH($B209,0)-$B209+1)*$C209)</f>
        <v>42927.245665497932</v>
      </c>
      <c r="P209" s="28">
        <f>+(Basis!O333/(EOMONTH($B209,0)-$B209+1)*$C209)</f>
        <v>44946.464888614304</v>
      </c>
      <c r="Q209" s="28">
        <f>+(Basis!P333/(EOMONTH($B209,0)-$B209+1)*$C209)</f>
        <v>47129.573546771855</v>
      </c>
      <c r="R209" s="28">
        <f>+(Basis!Q333/(EOMONTH($B209,0)-$B209+1)*$C209)</f>
        <v>46251.073075006469</v>
      </c>
      <c r="S209" s="28">
        <f>+(Basis!R333/(EOMONTH($B209,0)-$B209+1)*$C209)</f>
        <v>44670.938337312298</v>
      </c>
      <c r="T209" s="28">
        <f>+(Basis!S333/(EOMONTH($B209,0)-$B209+1)*$C209)</f>
        <v>44914.021945539665</v>
      </c>
      <c r="U209" s="28">
        <f>+(Basis!T333/(EOMONTH($B209,0)-$B209+1)*$C209)</f>
        <v>46003.240164830888</v>
      </c>
      <c r="V209" s="28">
        <f>+(Basis!U333/(EOMONTH($B209,0)-$B209+1)*$C209)</f>
        <v>47076.848806477501</v>
      </c>
      <c r="W209" s="28">
        <f>+(Basis!V333/(EOMONTH($B209,0)-$B209+1)*$C209)</f>
        <v>49117.200816212688</v>
      </c>
      <c r="X209" s="28">
        <f>+(Basis!W333/(EOMONTH($B209,0)-$B209+1)*$C209)</f>
        <v>58126.418069093867</v>
      </c>
      <c r="Y209" s="28">
        <f>+(Basis!X333/(EOMONTH($B209,0)-$B209+1)*$C209)</f>
        <v>62853.191198824505</v>
      </c>
      <c r="Z209" s="28">
        <f>+(Basis!Y333/(EOMONTH($B209,0)-$B209+1)*$C209)</f>
        <v>58263.848418967871</v>
      </c>
      <c r="AA209" s="28">
        <f>+(Basis!Z333/(EOMONTH($B209,0)-$B209+1)*$C209)</f>
        <v>51033.152550498249</v>
      </c>
      <c r="AB209" s="28">
        <f>+(Basis!AA333/(EOMONTH($B209,0)-$B209+1)*$C209)</f>
        <v>41749.961839341668</v>
      </c>
      <c r="AC209" s="28">
        <f>+(Basis!AB333/(EOMONTH($B209,0)-$B209+1)*$C209)</f>
        <v>34046.085405771562</v>
      </c>
      <c r="AD209" s="29">
        <f>+SUM(F209:AC209)*E209</f>
        <v>21378657.915169723</v>
      </c>
    </row>
    <row r="210" spans="2:31" x14ac:dyDescent="0.25">
      <c r="B210" s="46">
        <f>+B209</f>
        <v>46874</v>
      </c>
      <c r="C210" s="44">
        <f>IFERROR(VLOOKUP(B210,'Prod- 3'!$B$10:$E$81,4,0),0)</f>
        <v>31558971.208107676</v>
      </c>
      <c r="D210" s="35" t="s">
        <v>46</v>
      </c>
      <c r="E210" s="35">
        <f>+Basis!D334</f>
        <v>4</v>
      </c>
      <c r="F210" s="28">
        <f>+(Basis!E334/(EOMONTH($B210,0)-$B210+1)*$C210)</f>
        <v>31212.304262440724</v>
      </c>
      <c r="G210" s="28">
        <f>+(Basis!F334/(EOMONTH($B210,0)-$B210+1)*$C210)</f>
        <v>29115.697179243074</v>
      </c>
      <c r="H210" s="28">
        <f>+(Basis!G334/(EOMONTH($B210,0)-$B210+1)*$C210)</f>
        <v>28183.035345123597</v>
      </c>
      <c r="I210" s="28">
        <f>+(Basis!H334/(EOMONTH($B210,0)-$B210+1)*$C210)</f>
        <v>28034.345318017131</v>
      </c>
      <c r="J210" s="28">
        <f>+(Basis!I334/(EOMONTH($B210,0)-$B210+1)*$C210)</f>
        <v>29301.527222692392</v>
      </c>
      <c r="K210" s="28">
        <f>+(Basis!J334/(EOMONTH($B210,0)-$B210+1)*$C210)</f>
        <v>32822.944226258085</v>
      </c>
      <c r="L210" s="28">
        <f>+(Basis!K334/(EOMONTH($B210,0)-$B210+1)*$C210)</f>
        <v>37110.427688532887</v>
      </c>
      <c r="M210" s="28">
        <f>+(Basis!L334/(EOMONTH($B210,0)-$B210+1)*$C210)</f>
        <v>39716.088925312688</v>
      </c>
      <c r="N210" s="28">
        <f>+(Basis!M334/(EOMONTH($B210,0)-$B210+1)*$C210)</f>
        <v>42298.395033504319</v>
      </c>
      <c r="O210" s="28">
        <f>+(Basis!N334/(EOMONTH($B210,0)-$B210+1)*$C210)</f>
        <v>43818.630544814987</v>
      </c>
      <c r="P210" s="28">
        <f>+(Basis!O334/(EOMONTH($B210,0)-$B210+1)*$C210)</f>
        <v>45784.629065580004</v>
      </c>
      <c r="Q210" s="28">
        <f>+(Basis!P334/(EOMONTH($B210,0)-$B210+1)*$C210)</f>
        <v>47652.032563250745</v>
      </c>
      <c r="R210" s="28">
        <f>+(Basis!Q334/(EOMONTH($B210,0)-$B210+1)*$C210)</f>
        <v>47219.737100831917</v>
      </c>
      <c r="S210" s="28">
        <f>+(Basis!R334/(EOMONTH($B210,0)-$B210+1)*$C210)</f>
        <v>45558.586630870741</v>
      </c>
      <c r="T210" s="28">
        <f>+(Basis!S334/(EOMONTH($B210,0)-$B210+1)*$C210)</f>
        <v>44806.691853423457</v>
      </c>
      <c r="U210" s="28">
        <f>+(Basis!T334/(EOMONTH($B210,0)-$B210+1)*$C210)</f>
        <v>45087.142542149813</v>
      </c>
      <c r="V210" s="28">
        <f>+(Basis!U334/(EOMONTH($B210,0)-$B210+1)*$C210)</f>
        <v>45784.511249801522</v>
      </c>
      <c r="W210" s="28">
        <f>+(Basis!V334/(EOMONTH($B210,0)-$B210+1)*$C210)</f>
        <v>47779.474895647494</v>
      </c>
      <c r="X210" s="28">
        <f>+(Basis!W334/(EOMONTH($B210,0)-$B210+1)*$C210)</f>
        <v>57224.138021824212</v>
      </c>
      <c r="Y210" s="28">
        <f>+(Basis!X334/(EOMONTH($B210,0)-$B210+1)*$C210)</f>
        <v>62309.276042413985</v>
      </c>
      <c r="Z210" s="28">
        <f>+(Basis!Y334/(EOMONTH($B210,0)-$B210+1)*$C210)</f>
        <v>58046.560393891363</v>
      </c>
      <c r="AA210" s="28">
        <f>+(Basis!Z334/(EOMONTH($B210,0)-$B210+1)*$C210)</f>
        <v>50796.375695832045</v>
      </c>
      <c r="AB210" s="28">
        <f>+(Basis!AA334/(EOMONTH($B210,0)-$B210+1)*$C210)</f>
        <v>42373.383727545566</v>
      </c>
      <c r="AC210" s="28">
        <f>+(Basis!AB334/(EOMONTH($B210,0)-$B210+1)*$C210)</f>
        <v>35995.393764792621</v>
      </c>
      <c r="AD210" s="30">
        <f>+SUM(F210:AC210)*E210</f>
        <v>4072125.3171751816</v>
      </c>
    </row>
    <row r="211" spans="2:31" x14ac:dyDescent="0.25">
      <c r="B211" s="41">
        <f t="shared" ref="B211:B212" si="80">+B210</f>
        <v>46874</v>
      </c>
      <c r="C211" s="39">
        <f>IFERROR(VLOOKUP(B211,'Prod- 3'!$B$10:$E$81,4,0),0)</f>
        <v>31558971.208107676</v>
      </c>
      <c r="D211" s="36" t="s">
        <v>47</v>
      </c>
      <c r="E211" s="36">
        <f>+Basis!D335</f>
        <v>4</v>
      </c>
      <c r="F211" s="28">
        <f>+(Basis!E335/(EOMONTH($B211,0)-$B211+1)*$C211)</f>
        <v>33881.624513877272</v>
      </c>
      <c r="G211" s="28">
        <f>+(Basis!F335/(EOMONTH($B211,0)-$B211+1)*$C211)</f>
        <v>31701.540259022575</v>
      </c>
      <c r="H211" s="28">
        <f>+(Basis!G335/(EOMONTH($B211,0)-$B211+1)*$C211)</f>
        <v>30381.466357832891</v>
      </c>
      <c r="I211" s="28">
        <f>+(Basis!H335/(EOMONTH($B211,0)-$B211+1)*$C211)</f>
        <v>29815.010221528977</v>
      </c>
      <c r="J211" s="28">
        <f>+(Basis!I335/(EOMONTH($B211,0)-$B211+1)*$C211)</f>
        <v>29663.426395405579</v>
      </c>
      <c r="K211" s="28">
        <f>+(Basis!J335/(EOMONTH($B211,0)-$B211+1)*$C211)</f>
        <v>31500.824881873792</v>
      </c>
      <c r="L211" s="28">
        <f>+(Basis!K335/(EOMONTH($B211,0)-$B211+1)*$C211)</f>
        <v>35053.348306800777</v>
      </c>
      <c r="M211" s="28">
        <f>+(Basis!L335/(EOMONTH($B211,0)-$B211+1)*$C211)</f>
        <v>38995.999981801098</v>
      </c>
      <c r="N211" s="28">
        <f>+(Basis!M335/(EOMONTH($B211,0)-$B211+1)*$C211)</f>
        <v>41844.946729021816</v>
      </c>
      <c r="O211" s="28">
        <f>+(Basis!N335/(EOMONTH($B211,0)-$B211+1)*$C211)</f>
        <v>43376.731132708446</v>
      </c>
      <c r="P211" s="28">
        <f>+(Basis!O335/(EOMONTH($B211,0)-$B211+1)*$C211)</f>
        <v>44706.521938062571</v>
      </c>
      <c r="Q211" s="28">
        <f>+(Basis!P335/(EOMONTH($B211,0)-$B211+1)*$C211)</f>
        <v>46554.437458808672</v>
      </c>
      <c r="R211" s="28">
        <f>+(Basis!Q335/(EOMONTH($B211,0)-$B211+1)*$C211)</f>
        <v>46566.267607891234</v>
      </c>
      <c r="S211" s="28">
        <f>+(Basis!R335/(EOMONTH($B211,0)-$B211+1)*$C211)</f>
        <v>45075.434987763016</v>
      </c>
      <c r="T211" s="28">
        <f>+(Basis!S335/(EOMONTH($B211,0)-$B211+1)*$C211)</f>
        <v>43922.146657902602</v>
      </c>
      <c r="U211" s="28">
        <f>+(Basis!T335/(EOMONTH($B211,0)-$B211+1)*$C211)</f>
        <v>44059.95550020966</v>
      </c>
      <c r="V211" s="28">
        <f>+(Basis!U335/(EOMONTH($B211,0)-$B211+1)*$C211)</f>
        <v>44905.315621733149</v>
      </c>
      <c r="W211" s="28">
        <f>+(Basis!V335/(EOMONTH($B211,0)-$B211+1)*$C211)</f>
        <v>47133.55646591985</v>
      </c>
      <c r="X211" s="28">
        <f>+(Basis!W335/(EOMONTH($B211,0)-$B211+1)*$C211)</f>
        <v>57189.589551403224</v>
      </c>
      <c r="Y211" s="28">
        <f>+(Basis!X335/(EOMONTH($B211,0)-$B211+1)*$C211)</f>
        <v>63316.158206274944</v>
      </c>
      <c r="Z211" s="28">
        <f>+(Basis!Y335/(EOMONTH($B211,0)-$B211+1)*$C211)</f>
        <v>58973.426208570774</v>
      </c>
      <c r="AA211" s="28">
        <f>+(Basis!Z335/(EOMONTH($B211,0)-$B211+1)*$C211)</f>
        <v>51100.074650692382</v>
      </c>
      <c r="AB211" s="28">
        <f>+(Basis!AA335/(EOMONTH($B211,0)-$B211+1)*$C211)</f>
        <v>42607.759932292451</v>
      </c>
      <c r="AC211" s="28">
        <f>+(Basis!AB335/(EOMONTH($B211,0)-$B211+1)*$C211)</f>
        <v>35705.765726398153</v>
      </c>
      <c r="AD211" s="30">
        <f>+SUM(F211:AC211)*E211</f>
        <v>4072125.3171751844</v>
      </c>
    </row>
    <row r="212" spans="2:31" x14ac:dyDescent="0.25">
      <c r="B212" s="46">
        <f t="shared" si="80"/>
        <v>46874</v>
      </c>
      <c r="C212" s="44">
        <f>IFERROR(VLOOKUP(B212,'Prod- 3'!$B$10:$E$81,4,0),0)</f>
        <v>31558971.208107676</v>
      </c>
      <c r="D212" s="37" t="s">
        <v>48</v>
      </c>
      <c r="E212" s="37">
        <f>+Basis!D336</f>
        <v>2</v>
      </c>
      <c r="F212" s="28">
        <f>+(Basis!E336/(EOMONTH($B212,0)-$B212+1)*$C212)</f>
        <v>34282.239239029761</v>
      </c>
      <c r="G212" s="28">
        <f>+(Basis!F336/(EOMONTH($B212,0)-$B212+1)*$C212)</f>
        <v>31809.093906534727</v>
      </c>
      <c r="H212" s="28">
        <f>+(Basis!G336/(EOMONTH($B212,0)-$B212+1)*$C212)</f>
        <v>30400.19318224875</v>
      </c>
      <c r="I212" s="28">
        <f>+(Basis!H336/(EOMONTH($B212,0)-$B212+1)*$C212)</f>
        <v>29762.16563192636</v>
      </c>
      <c r="J212" s="28">
        <f>+(Basis!I336/(EOMONTH($B212,0)-$B212+1)*$C212)</f>
        <v>30730.679660364342</v>
      </c>
      <c r="K212" s="28">
        <f>+(Basis!J336/(EOMONTH($B212,0)-$B212+1)*$C212)</f>
        <v>33720.94674830907</v>
      </c>
      <c r="L212" s="28">
        <f>+(Basis!K336/(EOMONTH($B212,0)-$B212+1)*$C212)</f>
        <v>36204.890356339347</v>
      </c>
      <c r="M212" s="28">
        <f>+(Basis!L336/(EOMONTH($B212,0)-$B212+1)*$C212)</f>
        <v>38049.36583831942</v>
      </c>
      <c r="N212" s="28">
        <f>+(Basis!M336/(EOMONTH($B212,0)-$B212+1)*$C212)</f>
        <v>40271.177341422626</v>
      </c>
      <c r="O212" s="28">
        <f>+(Basis!N336/(EOMONTH($B212,0)-$B212+1)*$C212)</f>
        <v>42075.23737684873</v>
      </c>
      <c r="P212" s="28">
        <f>+(Basis!O336/(EOMONTH($B212,0)-$B212+1)*$C212)</f>
        <v>44053.743107337177</v>
      </c>
      <c r="Q212" s="28">
        <f>+(Basis!P336/(EOMONTH($B212,0)-$B212+1)*$C212)</f>
        <v>46094.84710546022</v>
      </c>
      <c r="R212" s="28">
        <f>+(Basis!Q336/(EOMONTH($B212,0)-$B212+1)*$C212)</f>
        <v>46590.396789401108</v>
      </c>
      <c r="S212" s="28">
        <f>+(Basis!R336/(EOMONTH($B212,0)-$B212+1)*$C212)</f>
        <v>45011.530129850013</v>
      </c>
      <c r="T212" s="28">
        <f>+(Basis!S336/(EOMONTH($B212,0)-$B212+1)*$C212)</f>
        <v>44025.202107431134</v>
      </c>
      <c r="U212" s="28">
        <f>+(Basis!T336/(EOMONTH($B212,0)-$B212+1)*$C212)</f>
        <v>44340.353534526163</v>
      </c>
      <c r="V212" s="28">
        <f>+(Basis!U336/(EOMONTH($B212,0)-$B212+1)*$C212)</f>
        <v>45236.741478061478</v>
      </c>
      <c r="W212" s="28">
        <f>+(Basis!V336/(EOMONTH($B212,0)-$B212+1)*$C212)</f>
        <v>48022.768455503494</v>
      </c>
      <c r="X212" s="28">
        <f>+(Basis!W336/(EOMONTH($B212,0)-$B212+1)*$C212)</f>
        <v>57925.719203886743</v>
      </c>
      <c r="Y212" s="28">
        <f>+(Basis!X336/(EOMONTH($B212,0)-$B212+1)*$C212)</f>
        <v>63104.442068063894</v>
      </c>
      <c r="Z212" s="28">
        <f>+(Basis!Y336/(EOMONTH($B212,0)-$B212+1)*$C212)</f>
        <v>58240.249345902354</v>
      </c>
      <c r="AA212" s="28">
        <f>+(Basis!Z336/(EOMONTH($B212,0)-$B212+1)*$C212)</f>
        <v>50229.218568817174</v>
      </c>
      <c r="AB212" s="28">
        <f>+(Basis!AA336/(EOMONTH($B212,0)-$B212+1)*$C212)</f>
        <v>42114.881562274146</v>
      </c>
      <c r="AC212" s="28">
        <f>+(Basis!AB336/(EOMONTH($B212,0)-$B212+1)*$C212)</f>
        <v>35735.246555937643</v>
      </c>
      <c r="AD212" s="31">
        <f>+SUM(F212:AC212)*E212</f>
        <v>2036062.6585875917</v>
      </c>
    </row>
    <row r="213" spans="2:31" ht="15.75" thickBot="1" x14ac:dyDescent="0.3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956644.46561459091</v>
      </c>
      <c r="G213" s="32">
        <f t="shared" si="81"/>
        <v>898920.11850275705</v>
      </c>
      <c r="H213" s="32">
        <f t="shared" si="81"/>
        <v>867689.19590028655</v>
      </c>
      <c r="I213" s="32">
        <f t="shared" si="81"/>
        <v>863591.63571789081</v>
      </c>
      <c r="J213" s="32">
        <f t="shared" si="81"/>
        <v>920204.94440643163</v>
      </c>
      <c r="K213" s="32">
        <f t="shared" si="81"/>
        <v>1063165.3033799953</v>
      </c>
      <c r="L213" s="32">
        <f t="shared" si="81"/>
        <v>1190322.4002129422</v>
      </c>
      <c r="M213" s="32">
        <f t="shared" si="81"/>
        <v>1237085.6858401489</v>
      </c>
      <c r="N213" s="32">
        <f t="shared" si="81"/>
        <v>1292732.9214928357</v>
      </c>
      <c r="O213" s="32">
        <f t="shared" si="81"/>
        <v>1334404.0804392477</v>
      </c>
      <c r="P213" s="32">
        <f t="shared" si="81"/>
        <v>1393947.852890145</v>
      </c>
      <c r="Q213" s="32">
        <f t="shared" si="81"/>
        <v>1458736.6187813669</v>
      </c>
      <c r="R213" s="32">
        <f t="shared" si="81"/>
        <v>1439597.3469888305</v>
      </c>
      <c r="S213" s="32">
        <f t="shared" si="81"/>
        <v>1390648.8518177932</v>
      </c>
      <c r="T213" s="32">
        <f t="shared" si="81"/>
        <v>1386160.2191164996</v>
      </c>
      <c r="U213" s="32">
        <f t="shared" si="81"/>
        <v>1411337.142699939</v>
      </c>
      <c r="V213" s="32">
        <f t="shared" si="81"/>
        <v>1441846.615378289</v>
      </c>
      <c r="W213" s="32">
        <f t="shared" si="81"/>
        <v>1507158.8794977427</v>
      </c>
      <c r="X213" s="32">
        <f t="shared" si="81"/>
        <v>1794161.1281516543</v>
      </c>
      <c r="Y213" s="32">
        <f t="shared" si="81"/>
        <v>1948627.6363061983</v>
      </c>
      <c r="Z213" s="32">
        <f t="shared" si="81"/>
        <v>1808101.2618999786</v>
      </c>
      <c r="AA213" s="32">
        <f t="shared" si="81"/>
        <v>1579740.4420841953</v>
      </c>
      <c r="AB213" s="32">
        <f t="shared" si="81"/>
        <v>1300903.5363900755</v>
      </c>
      <c r="AC213" s="32">
        <f t="shared" si="81"/>
        <v>1073242.9245978412</v>
      </c>
      <c r="AD213" s="33">
        <f>+SUM(AD209:AD212)</f>
        <v>31558971.20810768</v>
      </c>
      <c r="AE213" s="2">
        <f>+AD213-C209</f>
        <v>0</v>
      </c>
    </row>
    <row r="214" spans="2:31" x14ac:dyDescent="0.25">
      <c r="B214" s="45">
        <f>+EDATE(B209,1)</f>
        <v>46905</v>
      </c>
      <c r="C214" s="43">
        <f>IFERROR(VLOOKUP(B214,'Prod- 3'!$B$10:$E$81,4,0),0)</f>
        <v>28009357.98020497</v>
      </c>
      <c r="D214" s="34" t="s">
        <v>45</v>
      </c>
      <c r="E214" s="34">
        <f>+Basis!D338</f>
        <v>20</v>
      </c>
      <c r="F214" s="28">
        <f>+(Basis!E338/(EOMONTH($B214,0)-$B214+1)*$C214)</f>
        <v>27412.998718614741</v>
      </c>
      <c r="G214" s="28">
        <f>+(Basis!F338/(EOMONTH($B214,0)-$B214+1)*$C214)</f>
        <v>25855.167904584763</v>
      </c>
      <c r="H214" s="28">
        <f>+(Basis!G338/(EOMONTH($B214,0)-$B214+1)*$C214)</f>
        <v>25007.839138188312</v>
      </c>
      <c r="I214" s="28">
        <f>+(Basis!H338/(EOMONTH($B214,0)-$B214+1)*$C214)</f>
        <v>25009.545814886063</v>
      </c>
      <c r="J214" s="28">
        <f>+(Basis!I338/(EOMONTH($B214,0)-$B214+1)*$C214)</f>
        <v>27202.478565922964</v>
      </c>
      <c r="K214" s="28">
        <f>+(Basis!J338/(EOMONTH($B214,0)-$B214+1)*$C214)</f>
        <v>32248.52189259735</v>
      </c>
      <c r="L214" s="28">
        <f>+(Basis!K338/(EOMONTH($B214,0)-$B214+1)*$C214)</f>
        <v>36215.199136305971</v>
      </c>
      <c r="M214" s="28">
        <f>+(Basis!L338/(EOMONTH($B214,0)-$B214+1)*$C214)</f>
        <v>36952.427043951713</v>
      </c>
      <c r="N214" s="28">
        <f>+(Basis!M338/(EOMONTH($B214,0)-$B214+1)*$C214)</f>
        <v>38239.811714742362</v>
      </c>
      <c r="O214" s="28">
        <f>+(Basis!N338/(EOMONTH($B214,0)-$B214+1)*$C214)</f>
        <v>39368.945281975713</v>
      </c>
      <c r="P214" s="28">
        <f>+(Basis!O338/(EOMONTH($B214,0)-$B214+1)*$C214)</f>
        <v>41220.788554815234</v>
      </c>
      <c r="Q214" s="28">
        <f>+(Basis!P338/(EOMONTH($B214,0)-$B214+1)*$C214)</f>
        <v>43222.936234574023</v>
      </c>
      <c r="R214" s="28">
        <f>+(Basis!Q338/(EOMONTH($B214,0)-$B214+1)*$C214)</f>
        <v>42417.255915071975</v>
      </c>
      <c r="S214" s="28">
        <f>+(Basis!R338/(EOMONTH($B214,0)-$B214+1)*$C214)</f>
        <v>40968.100790814155</v>
      </c>
      <c r="T214" s="28">
        <f>+(Basis!S338/(EOMONTH($B214,0)-$B214+1)*$C214)</f>
        <v>41191.034853386445</v>
      </c>
      <c r="U214" s="28">
        <f>+(Basis!T338/(EOMONTH($B214,0)-$B214+1)*$C214)</f>
        <v>42189.966226937686</v>
      </c>
      <c r="V214" s="28">
        <f>+(Basis!U338/(EOMONTH($B214,0)-$B214+1)*$C214)</f>
        <v>43174.581922913094</v>
      </c>
      <c r="W214" s="28">
        <f>+(Basis!V338/(EOMONTH($B214,0)-$B214+1)*$C214)</f>
        <v>45045.80625566349</v>
      </c>
      <c r="X214" s="28">
        <f>+(Basis!W338/(EOMONTH($B214,0)-$B214+1)*$C214)</f>
        <v>53308.236690308906</v>
      </c>
      <c r="Y214" s="28">
        <f>+(Basis!X338/(EOMONTH($B214,0)-$B214+1)*$C214)</f>
        <v>57643.20087959637</v>
      </c>
      <c r="Z214" s="28">
        <f>+(Basis!Y338/(EOMONTH($B214,0)-$B214+1)*$C214)</f>
        <v>53434.275243223128</v>
      </c>
      <c r="AA214" s="28">
        <f>+(Basis!Z338/(EOMONTH($B214,0)-$B214+1)*$C214)</f>
        <v>46802.942028542093</v>
      </c>
      <c r="AB214" s="28">
        <f>+(Basis!AA338/(EOMONTH($B214,0)-$B214+1)*$C214)</f>
        <v>38289.248184834614</v>
      </c>
      <c r="AC214" s="28">
        <f>+(Basis!AB338/(EOMONTH($B214,0)-$B214+1)*$C214)</f>
        <v>31223.957014381282</v>
      </c>
      <c r="AD214" s="29">
        <f>+SUM(F214:AC214)*E214</f>
        <v>18672905.320136651</v>
      </c>
    </row>
    <row r="215" spans="2:31" x14ac:dyDescent="0.25">
      <c r="B215" s="46">
        <f>+B214</f>
        <v>46905</v>
      </c>
      <c r="C215" s="44">
        <f>IFERROR(VLOOKUP(B215,'Prod- 3'!$B$10:$E$81,4,0),0)</f>
        <v>28009357.98020497</v>
      </c>
      <c r="D215" s="35" t="s">
        <v>46</v>
      </c>
      <c r="E215" s="35">
        <f>+Basis!D339</f>
        <v>4</v>
      </c>
      <c r="F215" s="28">
        <f>+(Basis!E339/(EOMONTH($B215,0)-$B215+1)*$C215)</f>
        <v>28625.07201620975</v>
      </c>
      <c r="G215" s="28">
        <f>+(Basis!F339/(EOMONTH($B215,0)-$B215+1)*$C215)</f>
        <v>26702.255672962459</v>
      </c>
      <c r="H215" s="28">
        <f>+(Basis!G339/(EOMONTH($B215,0)-$B215+1)*$C215)</f>
        <v>25846.903503383404</v>
      </c>
      <c r="I215" s="28">
        <f>+(Basis!H339/(EOMONTH($B215,0)-$B215+1)*$C215)</f>
        <v>25710.538603880079</v>
      </c>
      <c r="J215" s="28">
        <f>+(Basis!I339/(EOMONTH($B215,0)-$B215+1)*$C215)</f>
        <v>26872.682000086057</v>
      </c>
      <c r="K215" s="28">
        <f>+(Basis!J339/(EOMONTH($B215,0)-$B215+1)*$C215)</f>
        <v>30102.203745056104</v>
      </c>
      <c r="L215" s="28">
        <f>+(Basis!K339/(EOMONTH($B215,0)-$B215+1)*$C215)</f>
        <v>34034.291611558518</v>
      </c>
      <c r="M215" s="28">
        <f>+(Basis!L339/(EOMONTH($B215,0)-$B215+1)*$C215)</f>
        <v>36423.965886341939</v>
      </c>
      <c r="N215" s="28">
        <f>+(Basis!M339/(EOMONTH($B215,0)-$B215+1)*$C215)</f>
        <v>38792.220972328461</v>
      </c>
      <c r="O215" s="28">
        <f>+(Basis!N339/(EOMONTH($B215,0)-$B215+1)*$C215)</f>
        <v>40186.442002181524</v>
      </c>
      <c r="P215" s="28">
        <f>+(Basis!O339/(EOMONTH($B215,0)-$B215+1)*$C215)</f>
        <v>41989.476112302684</v>
      </c>
      <c r="Q215" s="28">
        <f>+(Basis!P339/(EOMONTH($B215,0)-$B215+1)*$C215)</f>
        <v>43702.087880875988</v>
      </c>
      <c r="R215" s="28">
        <f>+(Basis!Q339/(EOMONTH($B215,0)-$B215+1)*$C215)</f>
        <v>43305.626003535181</v>
      </c>
      <c r="S215" s="28">
        <f>+(Basis!R339/(EOMONTH($B215,0)-$B215+1)*$C215)</f>
        <v>41782.170656163762</v>
      </c>
      <c r="T215" s="28">
        <f>+(Basis!S339/(EOMONTH($B215,0)-$B215+1)*$C215)</f>
        <v>41092.601505098544</v>
      </c>
      <c r="U215" s="28">
        <f>+(Basis!T339/(EOMONTH($B215,0)-$B215+1)*$C215)</f>
        <v>41349.805237776738</v>
      </c>
      <c r="V215" s="28">
        <f>+(Basis!U339/(EOMONTH($B215,0)-$B215+1)*$C215)</f>
        <v>41989.36806244147</v>
      </c>
      <c r="W215" s="28">
        <f>+(Basis!V339/(EOMONTH($B215,0)-$B215+1)*$C215)</f>
        <v>43818.966337272454</v>
      </c>
      <c r="X215" s="28">
        <f>+(Basis!W339/(EOMONTH($B215,0)-$B215+1)*$C215)</f>
        <v>52480.747918101762</v>
      </c>
      <c r="Y215" s="28">
        <f>+(Basis!X339/(EOMONTH($B215,0)-$B215+1)*$C215)</f>
        <v>57144.371623286228</v>
      </c>
      <c r="Z215" s="28">
        <f>+(Basis!Y339/(EOMONTH($B215,0)-$B215+1)*$C215)</f>
        <v>53234.998531264384</v>
      </c>
      <c r="AA215" s="28">
        <f>+(Basis!Z339/(EOMONTH($B215,0)-$B215+1)*$C215)</f>
        <v>46585.791943767756</v>
      </c>
      <c r="AB215" s="28">
        <f>+(Basis!AA339/(EOMONTH($B215,0)-$B215+1)*$C215)</f>
        <v>38860.993746977954</v>
      </c>
      <c r="AC215" s="28">
        <f>+(Basis!AB339/(EOMONTH($B215,0)-$B215+1)*$C215)</f>
        <v>33011.684433978531</v>
      </c>
      <c r="AD215" s="30">
        <f>+SUM(F215:AC215)*E215</f>
        <v>3734581.0640273271</v>
      </c>
    </row>
    <row r="216" spans="2:31" x14ac:dyDescent="0.25">
      <c r="B216" s="41">
        <f t="shared" ref="B216:B217" si="82">+B215</f>
        <v>46905</v>
      </c>
      <c r="C216" s="39">
        <f>IFERROR(VLOOKUP(B216,'Prod- 3'!$B$10:$E$81,4,0),0)</f>
        <v>28009357.98020497</v>
      </c>
      <c r="D216" s="36" t="s">
        <v>47</v>
      </c>
      <c r="E216" s="36">
        <f>+Basis!D340</f>
        <v>4</v>
      </c>
      <c r="F216" s="28">
        <f>+(Basis!E340/(EOMONTH($B216,0)-$B216+1)*$C216)</f>
        <v>31073.128519479382</v>
      </c>
      <c r="G216" s="28">
        <f>+(Basis!F340/(EOMONTH($B216,0)-$B216+1)*$C216)</f>
        <v>29073.754545936648</v>
      </c>
      <c r="H216" s="28">
        <f>+(Basis!G340/(EOMONTH($B216,0)-$B216+1)*$C216)</f>
        <v>27863.103445955392</v>
      </c>
      <c r="I216" s="28">
        <f>+(Basis!H340/(EOMONTH($B216,0)-$B216+1)*$C216)</f>
        <v>27343.601663601068</v>
      </c>
      <c r="J216" s="28">
        <f>+(Basis!I340/(EOMONTH($B216,0)-$B216+1)*$C216)</f>
        <v>27204.582836192789</v>
      </c>
      <c r="K216" s="28">
        <f>+(Basis!J340/(EOMONTH($B216,0)-$B216+1)*$C216)</f>
        <v>28889.676751572766</v>
      </c>
      <c r="L216" s="28">
        <f>+(Basis!K340/(EOMONTH($B216,0)-$B216+1)*$C216)</f>
        <v>32147.726462441984</v>
      </c>
      <c r="M216" s="28">
        <f>+(Basis!L340/(EOMONTH($B216,0)-$B216+1)*$C216)</f>
        <v>35763.566138448296</v>
      </c>
      <c r="N216" s="28">
        <f>+(Basis!M340/(EOMONTH($B216,0)-$B216+1)*$C216)</f>
        <v>38376.359642056246</v>
      </c>
      <c r="O216" s="28">
        <f>+(Basis!N340/(EOMONTH($B216,0)-$B216+1)*$C216)</f>
        <v>39781.172260187748</v>
      </c>
      <c r="P216" s="28">
        <f>+(Basis!O340/(EOMONTH($B216,0)-$B216+1)*$C216)</f>
        <v>41000.734816341646</v>
      </c>
      <c r="Q216" s="28">
        <f>+(Basis!P340/(EOMONTH($B216,0)-$B216+1)*$C216)</f>
        <v>42695.473994085798</v>
      </c>
      <c r="R216" s="28">
        <f>+(Basis!Q340/(EOMONTH($B216,0)-$B216+1)*$C216)</f>
        <v>42706.323525302832</v>
      </c>
      <c r="S216" s="28">
        <f>+(Basis!R340/(EOMONTH($B216,0)-$B216+1)*$C216)</f>
        <v>41339.06813920696</v>
      </c>
      <c r="T216" s="28">
        <f>+(Basis!S340/(EOMONTH($B216,0)-$B216+1)*$C216)</f>
        <v>40281.37751758135</v>
      </c>
      <c r="U216" s="28">
        <f>+(Basis!T340/(EOMONTH($B216,0)-$B216+1)*$C216)</f>
        <v>40407.763189153091</v>
      </c>
      <c r="V216" s="28">
        <f>+(Basis!U340/(EOMONTH($B216,0)-$B216+1)*$C216)</f>
        <v>41183.050209130044</v>
      </c>
      <c r="W216" s="28">
        <f>+(Basis!V340/(EOMONTH($B216,0)-$B216+1)*$C216)</f>
        <v>43226.58900389498</v>
      </c>
      <c r="X216" s="28">
        <f>+(Basis!W340/(EOMONTH($B216,0)-$B216+1)*$C216)</f>
        <v>52449.063219479853</v>
      </c>
      <c r="Y216" s="28">
        <f>+(Basis!X340/(EOMONTH($B216,0)-$B216+1)*$C216)</f>
        <v>58067.791894023496</v>
      </c>
      <c r="Z216" s="28">
        <f>+(Basis!Y340/(EOMONTH($B216,0)-$B216+1)*$C216)</f>
        <v>54085.035121689652</v>
      </c>
      <c r="AA216" s="28">
        <f>+(Basis!Z340/(EOMONTH($B216,0)-$B216+1)*$C216)</f>
        <v>46864.316860769351</v>
      </c>
      <c r="AB216" s="28">
        <f>+(Basis!AA340/(EOMONTH($B216,0)-$B216+1)*$C216)</f>
        <v>39075.942175115597</v>
      </c>
      <c r="AC216" s="28">
        <f>+(Basis!AB340/(EOMONTH($B216,0)-$B216+1)*$C216)</f>
        <v>32746.06407518523</v>
      </c>
      <c r="AD216" s="30">
        <f>+SUM(F216:AC216)*E216</f>
        <v>3734581.0640273285</v>
      </c>
    </row>
    <row r="217" spans="2:31" x14ac:dyDescent="0.25">
      <c r="B217" s="46">
        <f t="shared" si="82"/>
        <v>46905</v>
      </c>
      <c r="C217" s="44">
        <f>IFERROR(VLOOKUP(B217,'Prod- 3'!$B$10:$E$81,4,0),0)</f>
        <v>28009357.98020497</v>
      </c>
      <c r="D217" s="37" t="s">
        <v>48</v>
      </c>
      <c r="E217" s="37">
        <f>+Basis!D341</f>
        <v>2</v>
      </c>
      <c r="F217" s="28">
        <f>+(Basis!E341/(EOMONTH($B217,0)-$B217+1)*$C217)</f>
        <v>31440.535720877306</v>
      </c>
      <c r="G217" s="28">
        <f>+(Basis!F341/(EOMONTH($B217,0)-$B217+1)*$C217)</f>
        <v>29172.392918796108</v>
      </c>
      <c r="H217" s="28">
        <f>+(Basis!G341/(EOMONTH($B217,0)-$B217+1)*$C217)</f>
        <v>27880.277977288661</v>
      </c>
      <c r="I217" s="28">
        <f>+(Basis!H341/(EOMONTH($B217,0)-$B217+1)*$C217)</f>
        <v>27295.13743711132</v>
      </c>
      <c r="J217" s="28">
        <f>+(Basis!I341/(EOMONTH($B217,0)-$B217+1)*$C217)</f>
        <v>28183.36996168362</v>
      </c>
      <c r="K217" s="28">
        <f>+(Basis!J341/(EOMONTH($B217,0)-$B217+1)*$C217)</f>
        <v>30925.76956218739</v>
      </c>
      <c r="L217" s="28">
        <f>+(Basis!K341/(EOMONTH($B217,0)-$B217+1)*$C217)</f>
        <v>33203.815555402718</v>
      </c>
      <c r="M217" s="28">
        <f>+(Basis!L341/(EOMONTH($B217,0)-$B217+1)*$C217)</f>
        <v>34895.399844081701</v>
      </c>
      <c r="N217" s="28">
        <f>+(Basis!M341/(EOMONTH($B217,0)-$B217+1)*$C217)</f>
        <v>36933.042234980247</v>
      </c>
      <c r="O217" s="28">
        <f>+(Basis!N341/(EOMONTH($B217,0)-$B217+1)*$C217)</f>
        <v>38587.561170891699</v>
      </c>
      <c r="P217" s="28">
        <f>+(Basis!O341/(EOMONTH($B217,0)-$B217+1)*$C217)</f>
        <v>40402.065750352267</v>
      </c>
      <c r="Q217" s="28">
        <f>+(Basis!P341/(EOMONTH($B217,0)-$B217+1)*$C217)</f>
        <v>42273.979738104645</v>
      </c>
      <c r="R217" s="28">
        <f>+(Basis!Q341/(EOMONTH($B217,0)-$B217+1)*$C217)</f>
        <v>42728.452604675018</v>
      </c>
      <c r="S217" s="28">
        <f>+(Basis!R341/(EOMONTH($B217,0)-$B217+1)*$C217)</f>
        <v>41280.460445761317</v>
      </c>
      <c r="T217" s="28">
        <f>+(Basis!S341/(EOMONTH($B217,0)-$B217+1)*$C217)</f>
        <v>40375.89055447901</v>
      </c>
      <c r="U217" s="28">
        <f>+(Basis!T341/(EOMONTH($B217,0)-$B217+1)*$C217)</f>
        <v>40664.918632020286</v>
      </c>
      <c r="V217" s="28">
        <f>+(Basis!U341/(EOMONTH($B217,0)-$B217+1)*$C217)</f>
        <v>41487.003705343042</v>
      </c>
      <c r="W217" s="28">
        <f>+(Basis!V341/(EOMONTH($B217,0)-$B217+1)*$C217)</f>
        <v>44042.09294828459</v>
      </c>
      <c r="X217" s="28">
        <f>+(Basis!W341/(EOMONTH($B217,0)-$B217+1)*$C217)</f>
        <v>53124.17403918838</v>
      </c>
      <c r="Y217" s="28">
        <f>+(Basis!X341/(EOMONTH($B217,0)-$B217+1)*$C217)</f>
        <v>57873.625207311488</v>
      </c>
      <c r="Z217" s="28">
        <f>+(Basis!Y341/(EOMONTH($B217,0)-$B217+1)*$C217)</f>
        <v>53412.632330853179</v>
      </c>
      <c r="AA217" s="28">
        <f>+(Basis!Z341/(EOMONTH($B217,0)-$B217+1)*$C217)</f>
        <v>46065.647276818461</v>
      </c>
      <c r="AB217" s="28">
        <f>+(Basis!AA341/(EOMONTH($B217,0)-$B217+1)*$C217)</f>
        <v>38623.919193461414</v>
      </c>
      <c r="AC217" s="28">
        <f>+(Basis!AB341/(EOMONTH($B217,0)-$B217+1)*$C217)</f>
        <v>32773.101196878328</v>
      </c>
      <c r="AD217" s="31">
        <f>+SUM(F217:AC217)*E217</f>
        <v>1867290.5320136643</v>
      </c>
    </row>
    <row r="218" spans="2:31" ht="15.75" thickBot="1" x14ac:dyDescent="0.3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849933.84795680596</v>
      </c>
      <c r="G218" s="32">
        <f t="shared" si="83"/>
        <v>798552.1848048839</v>
      </c>
      <c r="H218" s="32">
        <f t="shared" si="83"/>
        <v>770757.36651569873</v>
      </c>
      <c r="I218" s="32">
        <f t="shared" si="83"/>
        <v>766997.75224186853</v>
      </c>
      <c r="J218" s="32">
        <f t="shared" si="83"/>
        <v>816725.37058694195</v>
      </c>
      <c r="K218" s="32">
        <f t="shared" si="83"/>
        <v>942789.49896283727</v>
      </c>
      <c r="L218" s="32">
        <f t="shared" si="83"/>
        <v>1055439.686132927</v>
      </c>
      <c r="M218" s="32">
        <f t="shared" si="83"/>
        <v>1097589.4686663586</v>
      </c>
      <c r="N218" s="32">
        <f t="shared" si="83"/>
        <v>1147336.6412223466</v>
      </c>
      <c r="O218" s="32">
        <f t="shared" si="83"/>
        <v>1184424.485030775</v>
      </c>
      <c r="P218" s="32">
        <f t="shared" si="83"/>
        <v>1237180.7463115864</v>
      </c>
      <c r="Q218" s="32">
        <f t="shared" si="83"/>
        <v>1294596.9316675367</v>
      </c>
      <c r="R218" s="32">
        <f t="shared" si="83"/>
        <v>1277849.8216261414</v>
      </c>
      <c r="S218" s="32">
        <f t="shared" si="83"/>
        <v>1234407.8918892886</v>
      </c>
      <c r="T218" s="32">
        <f t="shared" si="83"/>
        <v>1230068.3942674065</v>
      </c>
      <c r="U218" s="32">
        <f t="shared" si="83"/>
        <v>1252159.4355105136</v>
      </c>
      <c r="V218" s="32">
        <f t="shared" si="83"/>
        <v>1279155.3189552338</v>
      </c>
      <c r="W218" s="32">
        <f t="shared" si="83"/>
        <v>1337182.5323745087</v>
      </c>
      <c r="X218" s="32">
        <f t="shared" si="83"/>
        <v>1592132.3264348817</v>
      </c>
      <c r="Y218" s="32">
        <f t="shared" si="83"/>
        <v>1729459.9220757892</v>
      </c>
      <c r="Z218" s="32">
        <f t="shared" si="83"/>
        <v>1604790.9041379851</v>
      </c>
      <c r="AA218" s="32">
        <f t="shared" si="83"/>
        <v>1401990.5703426274</v>
      </c>
      <c r="AB218" s="32">
        <f t="shared" si="83"/>
        <v>1154780.5457719893</v>
      </c>
      <c r="AC218" s="32">
        <f t="shared" si="83"/>
        <v>953056.33671803726</v>
      </c>
      <c r="AD218" s="33">
        <f>+SUM(AD214:AD217)</f>
        <v>28009357.980204973</v>
      </c>
      <c r="AE218" s="2">
        <f>+AD218-C214</f>
        <v>0</v>
      </c>
    </row>
    <row r="219" spans="2:31" x14ac:dyDescent="0.25">
      <c r="B219" s="45">
        <f>+EDATE(B214,1)</f>
        <v>46935</v>
      </c>
      <c r="C219" s="43">
        <f>IFERROR(VLOOKUP(B219,'Prod- 3'!$B$10:$E$81,4,0),0)</f>
        <v>29733398.658462182</v>
      </c>
      <c r="D219" s="34" t="s">
        <v>45</v>
      </c>
      <c r="E219" s="34">
        <f>+Basis!D343</f>
        <v>19</v>
      </c>
      <c r="F219" s="28">
        <f>+(Basis!E343/(EOMONTH($B219,0)-$B219+1)*$C219)</f>
        <v>28161.611716336549</v>
      </c>
      <c r="G219" s="28">
        <f>+(Basis!F343/(EOMONTH($B219,0)-$B219+1)*$C219)</f>
        <v>26561.23858843551</v>
      </c>
      <c r="H219" s="28">
        <f>+(Basis!G343/(EOMONTH($B219,0)-$B219+1)*$C219)</f>
        <v>25690.770386095577</v>
      </c>
      <c r="I219" s="28">
        <f>+(Basis!H343/(EOMONTH($B219,0)-$B219+1)*$C219)</f>
        <v>25692.523669892835</v>
      </c>
      <c r="J219" s="28">
        <f>+(Basis!I343/(EOMONTH($B219,0)-$B219+1)*$C219)</f>
        <v>27945.342534718566</v>
      </c>
      <c r="K219" s="28">
        <f>+(Basis!J343/(EOMONTH($B219,0)-$B219+1)*$C219)</f>
        <v>33129.186678450249</v>
      </c>
      <c r="L219" s="28">
        <f>+(Basis!K343/(EOMONTH($B219,0)-$B219+1)*$C219)</f>
        <v>37204.188668856179</v>
      </c>
      <c r="M219" s="28">
        <f>+(Basis!L343/(EOMONTH($B219,0)-$B219+1)*$C219)</f>
        <v>37961.549302571468</v>
      </c>
      <c r="N219" s="28">
        <f>+(Basis!M343/(EOMONTH($B219,0)-$B219+1)*$C219)</f>
        <v>39284.090758196726</v>
      </c>
      <c r="O219" s="28">
        <f>+(Basis!N343/(EOMONTH($B219,0)-$B219+1)*$C219)</f>
        <v>40444.059480433425</v>
      </c>
      <c r="P219" s="28">
        <f>+(Basis!O343/(EOMONTH($B219,0)-$B219+1)*$C219)</f>
        <v>42346.474161312661</v>
      </c>
      <c r="Q219" s="28">
        <f>+(Basis!P343/(EOMONTH($B219,0)-$B219+1)*$C219)</f>
        <v>44403.297865092427</v>
      </c>
      <c r="R219" s="28">
        <f>+(Basis!Q343/(EOMONTH($B219,0)-$B219+1)*$C219)</f>
        <v>43575.615474041078</v>
      </c>
      <c r="S219" s="28">
        <f>+(Basis!R343/(EOMONTH($B219,0)-$B219+1)*$C219)</f>
        <v>42086.885826292761</v>
      </c>
      <c r="T219" s="28">
        <f>+(Basis!S343/(EOMONTH($B219,0)-$B219+1)*$C219)</f>
        <v>42315.907925368825</v>
      </c>
      <c r="U219" s="28">
        <f>+(Basis!T343/(EOMONTH($B219,0)-$B219+1)*$C219)</f>
        <v>43342.118802988494</v>
      </c>
      <c r="V219" s="28">
        <f>+(Basis!U343/(EOMONTH($B219,0)-$B219+1)*$C219)</f>
        <v>44353.623060676335</v>
      </c>
      <c r="W219" s="28">
        <f>+(Basis!V343/(EOMONTH($B219,0)-$B219+1)*$C219)</f>
        <v>46275.948072762447</v>
      </c>
      <c r="X219" s="28">
        <f>+(Basis!W343/(EOMONTH($B219,0)-$B219+1)*$C219)</f>
        <v>54764.014632796345</v>
      </c>
      <c r="Y219" s="28">
        <f>+(Basis!X343/(EOMONTH($B219,0)-$B219+1)*$C219)</f>
        <v>59217.361001650155</v>
      </c>
      <c r="Z219" s="28">
        <f>+(Basis!Y343/(EOMONTH($B219,0)-$B219+1)*$C219)</f>
        <v>54893.495133083568</v>
      </c>
      <c r="AA219" s="28">
        <f>+(Basis!Z343/(EOMONTH($B219,0)-$B219+1)*$C219)</f>
        <v>48081.068916221666</v>
      </c>
      <c r="AB219" s="28">
        <f>+(Basis!AA343/(EOMONTH($B219,0)-$B219+1)*$C219)</f>
        <v>39334.877273369872</v>
      </c>
      <c r="AC219" s="28">
        <f>+(Basis!AB343/(EOMONTH($B219,0)-$B219+1)*$C219)</f>
        <v>32076.642278813892</v>
      </c>
      <c r="AD219" s="29">
        <f>+SUM(F219:AC219)*E219</f>
        <v>18223695.95196069</v>
      </c>
    </row>
    <row r="220" spans="2:31" x14ac:dyDescent="0.25">
      <c r="B220" s="46">
        <f>+B219</f>
        <v>46935</v>
      </c>
      <c r="C220" s="44">
        <f>IFERROR(VLOOKUP(B220,'Prod- 3'!$B$10:$E$81,4,0),0)</f>
        <v>29733398.658462182</v>
      </c>
      <c r="D220" s="35" t="s">
        <v>46</v>
      </c>
      <c r="E220" s="35">
        <f>+Basis!D344</f>
        <v>5</v>
      </c>
      <c r="F220" s="28">
        <f>+(Basis!E344/(EOMONTH($B220,0)-$B220+1)*$C220)</f>
        <v>29406.78514405906</v>
      </c>
      <c r="G220" s="28">
        <f>+(Basis!F344/(EOMONTH($B220,0)-$B220+1)*$C220)</f>
        <v>27431.459211417252</v>
      </c>
      <c r="H220" s="28">
        <f>+(Basis!G344/(EOMONTH($B220,0)-$B220+1)*$C220)</f>
        <v>26552.748497289704</v>
      </c>
      <c r="I220" s="28">
        <f>+(Basis!H344/(EOMONTH($B220,0)-$B220+1)*$C220)</f>
        <v>26412.659651448041</v>
      </c>
      <c r="J220" s="28">
        <f>+(Basis!I344/(EOMONTH($B220,0)-$B220+1)*$C220)</f>
        <v>27606.539657739861</v>
      </c>
      <c r="K220" s="28">
        <f>+(Basis!J344/(EOMONTH($B220,0)-$B220+1)*$C220)</f>
        <v>30924.255400729835</v>
      </c>
      <c r="L220" s="28">
        <f>+(Basis!K344/(EOMONTH($B220,0)-$B220+1)*$C220)</f>
        <v>34963.723423458971</v>
      </c>
      <c r="M220" s="28">
        <f>+(Basis!L344/(EOMONTH($B220,0)-$B220+1)*$C220)</f>
        <v>37418.656564694305</v>
      </c>
      <c r="N220" s="28">
        <f>+(Basis!M344/(EOMONTH($B220,0)-$B220+1)*$C220)</f>
        <v>39851.585587213216</v>
      </c>
      <c r="O220" s="28">
        <f>+(Basis!N344/(EOMONTH($B220,0)-$B220+1)*$C220)</f>
        <v>41283.880962575095</v>
      </c>
      <c r="P220" s="28">
        <f>+(Basis!O344/(EOMONTH($B220,0)-$B220+1)*$C220)</f>
        <v>43136.153566595705</v>
      </c>
      <c r="Q220" s="28">
        <f>+(Basis!P344/(EOMONTH($B220,0)-$B220+1)*$C220)</f>
        <v>44895.534513658589</v>
      </c>
      <c r="R220" s="28">
        <f>+(Basis!Q344/(EOMONTH($B220,0)-$B220+1)*$C220)</f>
        <v>44488.245783060142</v>
      </c>
      <c r="S220" s="28">
        <f>+(Basis!R344/(EOMONTH($B220,0)-$B220+1)*$C220)</f>
        <v>42923.186870672063</v>
      </c>
      <c r="T220" s="28">
        <f>+(Basis!S344/(EOMONTH($B220,0)-$B220+1)*$C220)</f>
        <v>42214.786491596584</v>
      </c>
      <c r="U220" s="28">
        <f>+(Basis!T344/(EOMONTH($B220,0)-$B220+1)*$C220)</f>
        <v>42479.01412046804</v>
      </c>
      <c r="V220" s="28">
        <f>+(Basis!U344/(EOMONTH($B220,0)-$B220+1)*$C220)</f>
        <v>43136.042566034666</v>
      </c>
      <c r="W220" s="28">
        <f>+(Basis!V344/(EOMONTH($B220,0)-$B220+1)*$C220)</f>
        <v>45015.604767220699</v>
      </c>
      <c r="X220" s="28">
        <f>+(Basis!W344/(EOMONTH($B220,0)-$B220+1)*$C220)</f>
        <v>53913.928228834222</v>
      </c>
      <c r="Y220" s="28">
        <f>+(Basis!X344/(EOMONTH($B220,0)-$B220+1)*$C220)</f>
        <v>58704.909373386086</v>
      </c>
      <c r="Z220" s="28">
        <f>+(Basis!Y344/(EOMONTH($B220,0)-$B220+1)*$C220)</f>
        <v>54688.776435800748</v>
      </c>
      <c r="AA220" s="28">
        <f>+(Basis!Z344/(EOMONTH($B220,0)-$B220+1)*$C220)</f>
        <v>47857.988747782008</v>
      </c>
      <c r="AB220" s="28">
        <f>+(Basis!AA344/(EOMONTH($B220,0)-$B220+1)*$C220)</f>
        <v>39922.236456029663</v>
      </c>
      <c r="AC220" s="28">
        <f>+(Basis!AB344/(EOMONTH($B220,0)-$B220+1)*$C220)</f>
        <v>33913.190186692322</v>
      </c>
      <c r="AD220" s="30">
        <f>+SUM(F220:AC220)*E220</f>
        <v>4795709.461042284</v>
      </c>
    </row>
    <row r="221" spans="2:31" x14ac:dyDescent="0.25">
      <c r="B221" s="41">
        <f t="shared" ref="B221:B222" si="84">+B220</f>
        <v>46935</v>
      </c>
      <c r="C221" s="39">
        <f>IFERROR(VLOOKUP(B221,'Prod- 3'!$B$10:$E$81,4,0),0)</f>
        <v>29733398.658462182</v>
      </c>
      <c r="D221" s="36" t="s">
        <v>47</v>
      </c>
      <c r="E221" s="36">
        <f>+Basis!D345</f>
        <v>5</v>
      </c>
      <c r="F221" s="28">
        <f>+(Basis!E345/(EOMONTH($B221,0)-$B221+1)*$C221)</f>
        <v>31921.694855776132</v>
      </c>
      <c r="G221" s="28">
        <f>+(Basis!F345/(EOMONTH($B221,0)-$B221+1)*$C221)</f>
        <v>29867.720604486905</v>
      </c>
      <c r="H221" s="28">
        <f>+(Basis!G345/(EOMONTH($B221,0)-$B221+1)*$C221)</f>
        <v>28624.008212727422</v>
      </c>
      <c r="I221" s="28">
        <f>+(Basis!H345/(EOMONTH($B221,0)-$B221+1)*$C221)</f>
        <v>28090.31951887895</v>
      </c>
      <c r="J221" s="28">
        <f>+(Basis!I345/(EOMONTH($B221,0)-$B221+1)*$C221)</f>
        <v>27947.504269846242</v>
      </c>
      <c r="K221" s="28">
        <f>+(Basis!J345/(EOMONTH($B221,0)-$B221+1)*$C221)</f>
        <v>29678.615887280055</v>
      </c>
      <c r="L221" s="28">
        <f>+(Basis!K345/(EOMONTH($B221,0)-$B221+1)*$C221)</f>
        <v>33025.638657456504</v>
      </c>
      <c r="M221" s="28">
        <f>+(Basis!L345/(EOMONTH($B221,0)-$B221+1)*$C221)</f>
        <v>36740.22216688731</v>
      </c>
      <c r="N221" s="28">
        <f>+(Basis!M345/(EOMONTH($B221,0)-$B221+1)*$C221)</f>
        <v>39424.367630098117</v>
      </c>
      <c r="O221" s="28">
        <f>+(Basis!N345/(EOMONTH($B221,0)-$B221+1)*$C221)</f>
        <v>40867.543836106015</v>
      </c>
      <c r="P221" s="28">
        <f>+(Basis!O345/(EOMONTH($B221,0)-$B221+1)*$C221)</f>
        <v>42120.411044204156</v>
      </c>
      <c r="Q221" s="28">
        <f>+(Basis!P345/(EOMONTH($B221,0)-$B221+1)*$C221)</f>
        <v>43861.431323451667</v>
      </c>
      <c r="R221" s="28">
        <f>+(Basis!Q345/(EOMONTH($B221,0)-$B221+1)*$C221)</f>
        <v>43872.577141119211</v>
      </c>
      <c r="S221" s="28">
        <f>+(Basis!R345/(EOMONTH($B221,0)-$B221+1)*$C221)</f>
        <v>42467.983805835705</v>
      </c>
      <c r="T221" s="28">
        <f>+(Basis!S345/(EOMONTH($B221,0)-$B221+1)*$C221)</f>
        <v>41381.40904223625</v>
      </c>
      <c r="U221" s="28">
        <f>+(Basis!T345/(EOMONTH($B221,0)-$B221+1)*$C221)</f>
        <v>41511.24614053571</v>
      </c>
      <c r="V221" s="28">
        <f>+(Basis!U345/(EOMONTH($B221,0)-$B221+1)*$C221)</f>
        <v>42307.705230962791</v>
      </c>
      <c r="W221" s="28">
        <f>+(Basis!V345/(EOMONTH($B221,0)-$B221+1)*$C221)</f>
        <v>44407.050386746916</v>
      </c>
      <c r="X221" s="28">
        <f>+(Basis!W345/(EOMONTH($B221,0)-$B221+1)*$C221)</f>
        <v>53881.378262699596</v>
      </c>
      <c r="Y221" s="28">
        <f>+(Basis!X345/(EOMONTH($B221,0)-$B221+1)*$C221)</f>
        <v>59653.547039131081</v>
      </c>
      <c r="Z221" s="28">
        <f>+(Basis!Y345/(EOMONTH($B221,0)-$B221+1)*$C221)</f>
        <v>55562.026409287952</v>
      </c>
      <c r="AA221" s="28">
        <f>+(Basis!Z345/(EOMONTH($B221,0)-$B221+1)*$C221)</f>
        <v>48144.119814522892</v>
      </c>
      <c r="AB221" s="28">
        <f>+(Basis!AA345/(EOMONTH($B221,0)-$B221+1)*$C221)</f>
        <v>40143.054843480961</v>
      </c>
      <c r="AC221" s="28">
        <f>+(Basis!AB345/(EOMONTH($B221,0)-$B221+1)*$C221)</f>
        <v>33640.316084698825</v>
      </c>
      <c r="AD221" s="30">
        <f>+SUM(F221:AC221)*E221</f>
        <v>4795709.4610422859</v>
      </c>
    </row>
    <row r="222" spans="2:31" x14ac:dyDescent="0.25">
      <c r="B222" s="46">
        <f t="shared" si="84"/>
        <v>46935</v>
      </c>
      <c r="C222" s="44">
        <f>IFERROR(VLOOKUP(B222,'Prod- 3'!$B$10:$E$81,4,0),0)</f>
        <v>29733398.658462182</v>
      </c>
      <c r="D222" s="37" t="s">
        <v>48</v>
      </c>
      <c r="E222" s="37">
        <f>+Basis!D346</f>
        <v>2</v>
      </c>
      <c r="F222" s="28">
        <f>+(Basis!E346/(EOMONTH($B222,0)-$B222+1)*$C222)</f>
        <v>32299.135465384756</v>
      </c>
      <c r="G222" s="28">
        <f>+(Basis!F346/(EOMONTH($B222,0)-$B222+1)*$C222)</f>
        <v>29969.052661782516</v>
      </c>
      <c r="H222" s="28">
        <f>+(Basis!G346/(EOMONTH($B222,0)-$B222+1)*$C222)</f>
        <v>28641.651757958727</v>
      </c>
      <c r="I222" s="28">
        <f>+(Basis!H346/(EOMONTH($B222,0)-$B222+1)*$C222)</f>
        <v>28040.531798004395</v>
      </c>
      <c r="J222" s="28">
        <f>+(Basis!I346/(EOMONTH($B222,0)-$B222+1)*$C222)</f>
        <v>28953.020786443332</v>
      </c>
      <c r="K222" s="28">
        <f>+(Basis!J346/(EOMONTH($B222,0)-$B222+1)*$C222)</f>
        <v>31770.311718864403</v>
      </c>
      <c r="L222" s="28">
        <f>+(Basis!K346/(EOMONTH($B222,0)-$B222+1)*$C222)</f>
        <v>34110.568156746296</v>
      </c>
      <c r="M222" s="28">
        <f>+(Basis!L346/(EOMONTH($B222,0)-$B222+1)*$C222)</f>
        <v>35848.347391051095</v>
      </c>
      <c r="N222" s="28">
        <f>+(Basis!M346/(EOMONTH($B222,0)-$B222+1)*$C222)</f>
        <v>37941.635119922088</v>
      </c>
      <c r="O222" s="28">
        <f>+(Basis!N346/(EOMONTH($B222,0)-$B222+1)*$C222)</f>
        <v>39641.336795347517</v>
      </c>
      <c r="P222" s="28">
        <f>+(Basis!O346/(EOMONTH($B222,0)-$B222+1)*$C222)</f>
        <v>41505.393112162812</v>
      </c>
      <c r="Q222" s="28">
        <f>+(Basis!P346/(EOMONTH($B222,0)-$B222+1)*$C222)</f>
        <v>43428.426612823379</v>
      </c>
      <c r="R222" s="28">
        <f>+(Basis!Q346/(EOMONTH($B222,0)-$B222+1)*$C222)</f>
        <v>43895.310536590332</v>
      </c>
      <c r="S222" s="28">
        <f>+(Basis!R346/(EOMONTH($B222,0)-$B222+1)*$C222)</f>
        <v>42407.775613242549</v>
      </c>
      <c r="T222" s="28">
        <f>+(Basis!S346/(EOMONTH($B222,0)-$B222+1)*$C222)</f>
        <v>41478.503106062119</v>
      </c>
      <c r="U222" s="28">
        <f>+(Basis!T346/(EOMONTH($B222,0)-$B222+1)*$C222)</f>
        <v>41775.42416086483</v>
      </c>
      <c r="V222" s="28">
        <f>+(Basis!U346/(EOMONTH($B222,0)-$B222+1)*$C222)</f>
        <v>42619.959298021888</v>
      </c>
      <c r="W222" s="28">
        <f>+(Basis!V346/(EOMONTH($B222,0)-$B222+1)*$C222)</f>
        <v>45244.824672981646</v>
      </c>
      <c r="X222" s="28">
        <f>+(Basis!W346/(EOMONTH($B222,0)-$B222+1)*$C222)</f>
        <v>54574.925472374947</v>
      </c>
      <c r="Y222" s="28">
        <f>+(Basis!X346/(EOMONTH($B222,0)-$B222+1)*$C222)</f>
        <v>59454.077915174275</v>
      </c>
      <c r="Z222" s="28">
        <f>+(Basis!Y346/(EOMONTH($B222,0)-$B222+1)*$C222)</f>
        <v>54871.261181197107</v>
      </c>
      <c r="AA222" s="28">
        <f>+(Basis!Z346/(EOMONTH($B222,0)-$B222+1)*$C222)</f>
        <v>47323.639613004474</v>
      </c>
      <c r="AB222" s="28">
        <f>+(Basis!AA346/(EOMONTH($B222,0)-$B222+1)*$C222)</f>
        <v>39678.687707770201</v>
      </c>
      <c r="AC222" s="28">
        <f>+(Basis!AB346/(EOMONTH($B222,0)-$B222+1)*$C222)</f>
        <v>33668.091554681654</v>
      </c>
      <c r="AD222" s="31">
        <f>+SUM(F222:AC222)*E222</f>
        <v>1918283.7844169147</v>
      </c>
    </row>
    <row r="223" spans="2:31" ht="15.75" thickBot="1" x14ac:dyDescent="0.3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906311.2935403398</v>
      </c>
      <c r="G223" s="32">
        <f t="shared" si="85"/>
        <v>851097.53758336056</v>
      </c>
      <c r="H223" s="32">
        <f t="shared" si="85"/>
        <v>821291.72440181917</v>
      </c>
      <c r="I223" s="32">
        <f t="shared" si="85"/>
        <v>816753.90917560761</v>
      </c>
      <c r="J223" s="32">
        <f t="shared" si="85"/>
        <v>866637.76937046985</v>
      </c>
      <c r="K223" s="32">
        <f t="shared" si="85"/>
        <v>996009.52676833293</v>
      </c>
      <c r="L223" s="32">
        <f t="shared" si="85"/>
        <v>1115047.5314263373</v>
      </c>
      <c r="M223" s="32">
        <f t="shared" si="85"/>
        <v>1163760.5251888682</v>
      </c>
      <c r="N223" s="32">
        <f t="shared" si="85"/>
        <v>1218660.7607321388</v>
      </c>
      <c r="O223" s="32">
        <f t="shared" si="85"/>
        <v>1258476.9277123357</v>
      </c>
      <c r="P223" s="32">
        <f t="shared" si="85"/>
        <v>1313876.6183432655</v>
      </c>
      <c r="Q223" s="32">
        <f t="shared" si="85"/>
        <v>1374304.3418479541</v>
      </c>
      <c r="R223" s="32">
        <f t="shared" si="85"/>
        <v>1357531.429700858</v>
      </c>
      <c r="S223" s="32">
        <f t="shared" si="85"/>
        <v>1311422.2353085864</v>
      </c>
      <c r="T223" s="32">
        <f t="shared" si="85"/>
        <v>1304940.2344632959</v>
      </c>
      <c r="U223" s="32">
        <f t="shared" si="85"/>
        <v>1327002.4068835296</v>
      </c>
      <c r="V223" s="32">
        <f t="shared" si="85"/>
        <v>1355177.4957338814</v>
      </c>
      <c r="W223" s="32">
        <f t="shared" si="85"/>
        <v>1416845.9384982879</v>
      </c>
      <c r="X223" s="32">
        <f t="shared" si="85"/>
        <v>1688642.6614255495</v>
      </c>
      <c r="Y223" s="32">
        <f t="shared" si="85"/>
        <v>1835830.2969242872</v>
      </c>
      <c r="Z223" s="32">
        <f t="shared" si="85"/>
        <v>1703972.9441164255</v>
      </c>
      <c r="AA223" s="32">
        <f t="shared" si="85"/>
        <v>1488198.1314457452</v>
      </c>
      <c r="AB223" s="32">
        <f t="shared" si="85"/>
        <v>1227046.5001071212</v>
      </c>
      <c r="AC223" s="32">
        <f t="shared" si="85"/>
        <v>1014559.9177637829</v>
      </c>
      <c r="AD223" s="33">
        <f>+SUM(AD219:AD222)</f>
        <v>29733398.658462174</v>
      </c>
      <c r="AE223" s="2">
        <f>+AD223-C219</f>
        <v>0</v>
      </c>
    </row>
    <row r="224" spans="2:31" x14ac:dyDescent="0.25">
      <c r="B224" s="45">
        <f>+EDATE(B219,1)</f>
        <v>46966</v>
      </c>
      <c r="C224" s="43">
        <f>IFERROR(VLOOKUP(B224,'Prod- 3'!$B$10:$E$81,4,0),0)</f>
        <v>29458440.741830051</v>
      </c>
      <c r="D224" s="34" t="s">
        <v>45</v>
      </c>
      <c r="E224" s="34">
        <f>+Basis!D348</f>
        <v>21</v>
      </c>
      <c r="F224" s="28">
        <f>+(Basis!E348/(EOMONTH($B224,0)-$B224+1)*$C224)</f>
        <v>27901.188810247972</v>
      </c>
      <c r="G224" s="28">
        <f>+(Basis!F348/(EOMONTH($B224,0)-$B224+1)*$C224)</f>
        <v>26315.615042021091</v>
      </c>
      <c r="H224" s="28">
        <f>+(Basis!G348/(EOMONTH($B224,0)-$B224+1)*$C224)</f>
        <v>25453.196444980545</v>
      </c>
      <c r="I224" s="28">
        <f>+(Basis!H348/(EOMONTH($B224,0)-$B224+1)*$C224)</f>
        <v>25454.93351538539</v>
      </c>
      <c r="J224" s="28">
        <f>+(Basis!I348/(EOMONTH($B224,0)-$B224+1)*$C224)</f>
        <v>27686.919565613058</v>
      </c>
      <c r="K224" s="28">
        <f>+(Basis!J348/(EOMONTH($B224,0)-$B224+1)*$C224)</f>
        <v>32822.826404824715</v>
      </c>
      <c r="L224" s="28">
        <f>+(Basis!K348/(EOMONTH($B224,0)-$B224+1)*$C224)</f>
        <v>36860.145045593286</v>
      </c>
      <c r="M224" s="28">
        <f>+(Basis!L348/(EOMONTH($B224,0)-$B224+1)*$C224)</f>
        <v>37610.502029830845</v>
      </c>
      <c r="N224" s="28">
        <f>+(Basis!M348/(EOMONTH($B224,0)-$B224+1)*$C224)</f>
        <v>38920.813358403509</v>
      </c>
      <c r="O224" s="28">
        <f>+(Basis!N348/(EOMONTH($B224,0)-$B224+1)*$C224)</f>
        <v>40070.055335713121</v>
      </c>
      <c r="P224" s="28">
        <f>+(Basis!O348/(EOMONTH($B224,0)-$B224+1)*$C224)</f>
        <v>41954.877544798823</v>
      </c>
      <c r="Q224" s="28">
        <f>+(Basis!P348/(EOMONTH($B224,0)-$B224+1)*$C224)</f>
        <v>43992.680888108967</v>
      </c>
      <c r="R224" s="28">
        <f>+(Basis!Q348/(EOMONTH($B224,0)-$B224+1)*$C224)</f>
        <v>43172.652442995342</v>
      </c>
      <c r="S224" s="28">
        <f>+(Basis!R348/(EOMONTH($B224,0)-$B224+1)*$C224)</f>
        <v>41697.68973817458</v>
      </c>
      <c r="T224" s="28">
        <f>+(Basis!S348/(EOMONTH($B224,0)-$B224+1)*$C224)</f>
        <v>41924.593968387147</v>
      </c>
      <c r="U224" s="28">
        <f>+(Basis!T348/(EOMONTH($B224,0)-$B224+1)*$C224)</f>
        <v>42941.31501915666</v>
      </c>
      <c r="V224" s="28">
        <f>+(Basis!U348/(EOMONTH($B224,0)-$B224+1)*$C224)</f>
        <v>43943.465448627518</v>
      </c>
      <c r="W224" s="28">
        <f>+(Basis!V348/(EOMONTH($B224,0)-$B224+1)*$C224)</f>
        <v>45848.013869262228</v>
      </c>
      <c r="X224" s="28">
        <f>+(Basis!W348/(EOMONTH($B224,0)-$B224+1)*$C224)</f>
        <v>54257.587515506151</v>
      </c>
      <c r="Y224" s="28">
        <f>+(Basis!X348/(EOMONTH($B224,0)-$B224+1)*$C224)</f>
        <v>58669.751816555116</v>
      </c>
      <c r="Z224" s="28">
        <f>+(Basis!Y348/(EOMONTH($B224,0)-$B224+1)*$C224)</f>
        <v>54385.870652215388</v>
      </c>
      <c r="AA224" s="28">
        <f>+(Basis!Z348/(EOMONTH($B224,0)-$B224+1)*$C224)</f>
        <v>47636.441960167729</v>
      </c>
      <c r="AB224" s="28">
        <f>+(Basis!AA348/(EOMONTH($B224,0)-$B224+1)*$C224)</f>
        <v>38971.130228159884</v>
      </c>
      <c r="AC224" s="28">
        <f>+(Basis!AB348/(EOMONTH($B224,0)-$B224+1)*$C224)</f>
        <v>31780.015349788857</v>
      </c>
      <c r="AD224" s="29">
        <f>+SUM(F224:AC224)*E224</f>
        <v>19955717.921884876</v>
      </c>
    </row>
    <row r="225" spans="2:31" x14ac:dyDescent="0.25">
      <c r="B225" s="46">
        <f>+B224</f>
        <v>46966</v>
      </c>
      <c r="C225" s="44">
        <f>IFERROR(VLOOKUP(B225,'Prod- 3'!$B$10:$E$81,4,0),0)</f>
        <v>29458440.741830051</v>
      </c>
      <c r="D225" s="35" t="s">
        <v>46</v>
      </c>
      <c r="E225" s="35">
        <f>+Basis!D349</f>
        <v>4</v>
      </c>
      <c r="F225" s="28">
        <f>+(Basis!E349/(EOMONTH($B225,0)-$B225+1)*$C225)</f>
        <v>29134.84756736505</v>
      </c>
      <c r="G225" s="28">
        <f>+(Basis!F349/(EOMONTH($B225,0)-$B225+1)*$C225)</f>
        <v>27177.788349179511</v>
      </c>
      <c r="H225" s="28">
        <f>+(Basis!G349/(EOMONTH($B225,0)-$B225+1)*$C225)</f>
        <v>26307.203462511319</v>
      </c>
      <c r="I225" s="28">
        <f>+(Basis!H349/(EOMONTH($B225,0)-$B225+1)*$C225)</f>
        <v>26168.410080321104</v>
      </c>
      <c r="J225" s="28">
        <f>+(Basis!I349/(EOMONTH($B225,0)-$B225+1)*$C225)</f>
        <v>27351.249749011109</v>
      </c>
      <c r="K225" s="28">
        <f>+(Basis!J349/(EOMONTH($B225,0)-$B225+1)*$C225)</f>
        <v>30638.285103958373</v>
      </c>
      <c r="L225" s="28">
        <f>+(Basis!K349/(EOMONTH($B225,0)-$B225+1)*$C225)</f>
        <v>34640.398375399578</v>
      </c>
      <c r="M225" s="28">
        <f>+(Basis!L349/(EOMONTH($B225,0)-$B225+1)*$C225)</f>
        <v>37072.629661736362</v>
      </c>
      <c r="N225" s="28">
        <f>+(Basis!M349/(EOMONTH($B225,0)-$B225+1)*$C225)</f>
        <v>39483.060311195746</v>
      </c>
      <c r="O225" s="28">
        <f>+(Basis!N349/(EOMONTH($B225,0)-$B225+1)*$C225)</f>
        <v>40902.11061636114</v>
      </c>
      <c r="P225" s="28">
        <f>+(Basis!O349/(EOMONTH($B225,0)-$B225+1)*$C225)</f>
        <v>42737.254434598253</v>
      </c>
      <c r="Q225" s="28">
        <f>+(Basis!P349/(EOMONTH($B225,0)-$B225+1)*$C225)</f>
        <v>44480.365606203464</v>
      </c>
      <c r="R225" s="28">
        <f>+(Basis!Q349/(EOMONTH($B225,0)-$B225+1)*$C225)</f>
        <v>44076.843255026331</v>
      </c>
      <c r="S225" s="28">
        <f>+(Basis!R349/(EOMONTH($B225,0)-$B225+1)*$C225)</f>
        <v>42526.257136108652</v>
      </c>
      <c r="T225" s="28">
        <f>+(Basis!S349/(EOMONTH($B225,0)-$B225+1)*$C225)</f>
        <v>41824.40764933476</v>
      </c>
      <c r="U225" s="28">
        <f>+(Basis!T349/(EOMONTH($B225,0)-$B225+1)*$C225)</f>
        <v>42086.191848203962</v>
      </c>
      <c r="V225" s="28">
        <f>+(Basis!U349/(EOMONTH($B225,0)-$B225+1)*$C225)</f>
        <v>42737.144460508607</v>
      </c>
      <c r="W225" s="28">
        <f>+(Basis!V349/(EOMONTH($B225,0)-$B225+1)*$C225)</f>
        <v>44599.325516910118</v>
      </c>
      <c r="X225" s="28">
        <f>+(Basis!W349/(EOMONTH($B225,0)-$B225+1)*$C225)</f>
        <v>53415.362237319641</v>
      </c>
      <c r="Y225" s="28">
        <f>+(Basis!X349/(EOMONTH($B225,0)-$B225+1)*$C225)</f>
        <v>58162.039055640205</v>
      </c>
      <c r="Z225" s="28">
        <f>+(Basis!Y349/(EOMONTH($B225,0)-$B225+1)*$C225)</f>
        <v>54183.045079467272</v>
      </c>
      <c r="AA225" s="28">
        <f>+(Basis!Z349/(EOMONTH($B225,0)-$B225+1)*$C225)</f>
        <v>47415.424712925233</v>
      </c>
      <c r="AB225" s="28">
        <f>+(Basis!AA349/(EOMONTH($B225,0)-$B225+1)*$C225)</f>
        <v>39553.057840112466</v>
      </c>
      <c r="AC225" s="28">
        <f>+(Basis!AB349/(EOMONTH($B225,0)-$B225+1)*$C225)</f>
        <v>33599.579885118932</v>
      </c>
      <c r="AD225" s="30">
        <f>+SUM(F225:AC225)*E225</f>
        <v>3801089.1279780688</v>
      </c>
    </row>
    <row r="226" spans="2:31" x14ac:dyDescent="0.25">
      <c r="B226" s="41">
        <f t="shared" ref="B226:B227" si="86">+B225</f>
        <v>46966</v>
      </c>
      <c r="C226" s="39">
        <f>IFERROR(VLOOKUP(B226,'Prod- 3'!$B$10:$E$81,4,0),0)</f>
        <v>29458440.741830051</v>
      </c>
      <c r="D226" s="36" t="s">
        <v>47</v>
      </c>
      <c r="E226" s="36">
        <f>+Basis!D350</f>
        <v>4</v>
      </c>
      <c r="F226" s="28">
        <f>+(Basis!E350/(EOMONTH($B226,0)-$B226+1)*$C226)</f>
        <v>31626.500794251893</v>
      </c>
      <c r="G226" s="28">
        <f>+(Basis!F350/(EOMONTH($B226,0)-$B226+1)*$C226)</f>
        <v>29591.520553282095</v>
      </c>
      <c r="H226" s="28">
        <f>+(Basis!G350/(EOMONTH($B226,0)-$B226+1)*$C226)</f>
        <v>28359.309321280896</v>
      </c>
      <c r="I226" s="28">
        <f>+(Basis!H350/(EOMONTH($B226,0)-$B226+1)*$C226)</f>
        <v>27830.555883340312</v>
      </c>
      <c r="J226" s="28">
        <f>+(Basis!I350/(EOMONTH($B226,0)-$B226+1)*$C226)</f>
        <v>27689.061310217825</v>
      </c>
      <c r="K226" s="28">
        <f>+(Basis!J350/(EOMONTH($B226,0)-$B226+1)*$C226)</f>
        <v>29404.16457121534</v>
      </c>
      <c r="L226" s="28">
        <f>+(Basis!K350/(EOMONTH($B226,0)-$B226+1)*$C226)</f>
        <v>32720.235938278442</v>
      </c>
      <c r="M226" s="28">
        <f>+(Basis!L350/(EOMONTH($B226,0)-$B226+1)*$C226)</f>
        <v>36400.469047519844</v>
      </c>
      <c r="N226" s="28">
        <f>+(Basis!M350/(EOMONTH($B226,0)-$B226+1)*$C226)</f>
        <v>39059.793027893138</v>
      </c>
      <c r="O226" s="28">
        <f>+(Basis!N350/(EOMONTH($B226,0)-$B226+1)*$C226)</f>
        <v>40489.623543840673</v>
      </c>
      <c r="P226" s="28">
        <f>+(Basis!O350/(EOMONTH($B226,0)-$B226+1)*$C226)</f>
        <v>41730.904933536003</v>
      </c>
      <c r="Q226" s="28">
        <f>+(Basis!P350/(EOMONTH($B226,0)-$B226+1)*$C226)</f>
        <v>43455.825226559435</v>
      </c>
      <c r="R226" s="28">
        <f>+(Basis!Q350/(EOMONTH($B226,0)-$B226+1)*$C226)</f>
        <v>43466.867973910659</v>
      </c>
      <c r="S226" s="28">
        <f>+(Basis!R350/(EOMONTH($B226,0)-$B226+1)*$C226)</f>
        <v>42075.263535780185</v>
      </c>
      <c r="T226" s="28">
        <f>+(Basis!S350/(EOMONTH($B226,0)-$B226+1)*$C226)</f>
        <v>40998.73681064065</v>
      </c>
      <c r="U226" s="28">
        <f>+(Basis!T350/(EOMONTH($B226,0)-$B226+1)*$C226)</f>
        <v>41127.373247742238</v>
      </c>
      <c r="V226" s="28">
        <f>+(Basis!U350/(EOMONTH($B226,0)-$B226+1)*$C226)</f>
        <v>41916.467127932105</v>
      </c>
      <c r="W226" s="28">
        <f>+(Basis!V350/(EOMONTH($B226,0)-$B226+1)*$C226)</f>
        <v>43996.398708532426</v>
      </c>
      <c r="X226" s="28">
        <f>+(Basis!W350/(EOMONTH($B226,0)-$B226+1)*$C226)</f>
        <v>53383.113275149532</v>
      </c>
      <c r="Y226" s="28">
        <f>+(Basis!X350/(EOMONTH($B226,0)-$B226+1)*$C226)</f>
        <v>59101.904248409337</v>
      </c>
      <c r="Z226" s="28">
        <f>+(Basis!Y350/(EOMONTH($B226,0)-$B226+1)*$C226)</f>
        <v>55048.219723384274</v>
      </c>
      <c r="AA226" s="28">
        <f>+(Basis!Z350/(EOMONTH($B226,0)-$B226+1)*$C226)</f>
        <v>47698.90979886525</v>
      </c>
      <c r="AB226" s="28">
        <f>+(Basis!AA350/(EOMONTH($B226,0)-$B226+1)*$C226)</f>
        <v>39771.834222057936</v>
      </c>
      <c r="AC226" s="28">
        <f>+(Basis!AB350/(EOMONTH($B226,0)-$B226+1)*$C226)</f>
        <v>33329.229170897168</v>
      </c>
      <c r="AD226" s="30">
        <f>+SUM(F226:AC226)*E226</f>
        <v>3801089.1279780697</v>
      </c>
    </row>
    <row r="227" spans="2:31" x14ac:dyDescent="0.25">
      <c r="B227" s="46">
        <f t="shared" si="86"/>
        <v>46966</v>
      </c>
      <c r="C227" s="44">
        <f>IFERROR(VLOOKUP(B227,'Prod- 3'!$B$10:$E$81,4,0),0)</f>
        <v>29458440.741830051</v>
      </c>
      <c r="D227" s="37" t="s">
        <v>48</v>
      </c>
      <c r="E227" s="37">
        <f>+Basis!D351</f>
        <v>2</v>
      </c>
      <c r="F227" s="28">
        <f>+(Basis!E351/(EOMONTH($B227,0)-$B227+1)*$C227)</f>
        <v>32000.451043244077</v>
      </c>
      <c r="G227" s="28">
        <f>+(Basis!F351/(EOMONTH($B227,0)-$B227+1)*$C227)</f>
        <v>29691.915548128771</v>
      </c>
      <c r="H227" s="28">
        <f>+(Basis!G351/(EOMONTH($B227,0)-$B227+1)*$C227)</f>
        <v>28376.789708829001</v>
      </c>
      <c r="I227" s="28">
        <f>+(Basis!H351/(EOMONTH($B227,0)-$B227+1)*$C227)</f>
        <v>27781.228571588937</v>
      </c>
      <c r="J227" s="28">
        <f>+(Basis!I351/(EOMONTH($B227,0)-$B227+1)*$C227)</f>
        <v>28685.279369893848</v>
      </c>
      <c r="K227" s="28">
        <f>+(Basis!J351/(EOMONTH($B227,0)-$B227+1)*$C227)</f>
        <v>31476.517564307294</v>
      </c>
      <c r="L227" s="28">
        <f>+(Basis!K351/(EOMONTH($B227,0)-$B227+1)*$C227)</f>
        <v>33795.132613596637</v>
      </c>
      <c r="M227" s="28">
        <f>+(Basis!L351/(EOMONTH($B227,0)-$B227+1)*$C227)</f>
        <v>35516.841833056533</v>
      </c>
      <c r="N227" s="28">
        <f>+(Basis!M351/(EOMONTH($B227,0)-$B227+1)*$C227)</f>
        <v>37590.77200245532</v>
      </c>
      <c r="O227" s="28">
        <f>+(Basis!N351/(EOMONTH($B227,0)-$B227+1)*$C227)</f>
        <v>39274.755783100562</v>
      </c>
      <c r="P227" s="28">
        <f>+(Basis!O351/(EOMONTH($B227,0)-$B227+1)*$C227)</f>
        <v>41121.57434491704</v>
      </c>
      <c r="Q227" s="28">
        <f>+(Basis!P351/(EOMONTH($B227,0)-$B227+1)*$C227)</f>
        <v>43026.824702418337</v>
      </c>
      <c r="R227" s="28">
        <f>+(Basis!Q351/(EOMONTH($B227,0)-$B227+1)*$C227)</f>
        <v>43489.39114359735</v>
      </c>
      <c r="S227" s="28">
        <f>+(Basis!R351/(EOMONTH($B227,0)-$B227+1)*$C227)</f>
        <v>42015.612115031036</v>
      </c>
      <c r="T227" s="28">
        <f>+(Basis!S351/(EOMONTH($B227,0)-$B227+1)*$C227)</f>
        <v>41094.933002621678</v>
      </c>
      <c r="U227" s="28">
        <f>+(Basis!T351/(EOMONTH($B227,0)-$B227+1)*$C227)</f>
        <v>41389.108296821287</v>
      </c>
      <c r="V227" s="28">
        <f>+(Basis!U351/(EOMONTH($B227,0)-$B227+1)*$C227)</f>
        <v>42225.833643227452</v>
      </c>
      <c r="W227" s="28">
        <f>+(Basis!V351/(EOMONTH($B227,0)-$B227+1)*$C227)</f>
        <v>44826.425724601468</v>
      </c>
      <c r="X227" s="28">
        <f>+(Basis!W351/(EOMONTH($B227,0)-$B227+1)*$C227)</f>
        <v>54070.24694636435</v>
      </c>
      <c r="Y227" s="28">
        <f>+(Basis!X351/(EOMONTH($B227,0)-$B227+1)*$C227)</f>
        <v>58904.279703855835</v>
      </c>
      <c r="Z227" s="28">
        <f>+(Basis!Y351/(EOMONTH($B227,0)-$B227+1)*$C227)</f>
        <v>54363.842307537147</v>
      </c>
      <c r="AA227" s="28">
        <f>+(Basis!Z351/(EOMONTH($B227,0)-$B227+1)*$C227)</f>
        <v>46886.016941445596</v>
      </c>
      <c r="AB227" s="28">
        <f>+(Basis!AA351/(EOMONTH($B227,0)-$B227+1)*$C227)</f>
        <v>39311.761295080396</v>
      </c>
      <c r="AC227" s="28">
        <f>+(Basis!AB351/(EOMONTH($B227,0)-$B227+1)*$C227)</f>
        <v>33356.747788797678</v>
      </c>
      <c r="AD227" s="31">
        <f>+SUM(F227:AC227)*E227</f>
        <v>1900544.5639890353</v>
      </c>
    </row>
    <row r="228" spans="2:31" ht="15.75" thickBot="1" x14ac:dyDescent="0.3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892971.26054816332</v>
      </c>
      <c r="G228" s="32">
        <f t="shared" si="87"/>
        <v>839088.98258854682</v>
      </c>
      <c r="H228" s="32">
        <f t="shared" si="87"/>
        <v>809936.75589741836</v>
      </c>
      <c r="I228" s="32">
        <f t="shared" si="87"/>
        <v>806111.92482091673</v>
      </c>
      <c r="J228" s="32">
        <f t="shared" si="87"/>
        <v>858957.11385457765</v>
      </c>
      <c r="K228" s="32">
        <f t="shared" si="87"/>
        <v>992402.18833062844</v>
      </c>
      <c r="L228" s="32">
        <f t="shared" si="87"/>
        <v>1111095.8484393645</v>
      </c>
      <c r="M228" s="32">
        <f t="shared" si="87"/>
        <v>1154746.6211295857</v>
      </c>
      <c r="N228" s="32">
        <f t="shared" si="87"/>
        <v>1206690.0378877397</v>
      </c>
      <c r="O228" s="32">
        <f t="shared" si="87"/>
        <v>1245587.6102569841</v>
      </c>
      <c r="P228" s="32">
        <f t="shared" si="87"/>
        <v>1301168.2146031465</v>
      </c>
      <c r="Q228" s="32">
        <f t="shared" si="87"/>
        <v>1361644.7113861763</v>
      </c>
      <c r="R228" s="32">
        <f t="shared" si="87"/>
        <v>1343779.3285058448</v>
      </c>
      <c r="S228" s="32">
        <f t="shared" si="87"/>
        <v>1298088.7914192835</v>
      </c>
      <c r="T228" s="32">
        <f t="shared" si="87"/>
        <v>1293898.9171812751</v>
      </c>
      <c r="U228" s="32">
        <f t="shared" si="87"/>
        <v>1317400.0923797172</v>
      </c>
      <c r="V228" s="32">
        <f t="shared" si="87"/>
        <v>1345878.8880613958</v>
      </c>
      <c r="W228" s="32">
        <f t="shared" si="87"/>
        <v>1406844.0396054799</v>
      </c>
      <c r="X228" s="32">
        <f t="shared" si="87"/>
        <v>1674743.7337682345</v>
      </c>
      <c r="Y228" s="32">
        <f t="shared" si="87"/>
        <v>1818929.1207715673</v>
      </c>
      <c r="Z228" s="32">
        <f t="shared" si="87"/>
        <v>1687756.0275230035</v>
      </c>
      <c r="AA228" s="32">
        <f t="shared" si="87"/>
        <v>1474594.6530935755</v>
      </c>
      <c r="AB228" s="32">
        <f t="shared" si="87"/>
        <v>1214316.8256302001</v>
      </c>
      <c r="AC228" s="32">
        <f t="shared" si="87"/>
        <v>1001809.0541472257</v>
      </c>
      <c r="AD228" s="33">
        <f>+SUM(AD224:AD227)</f>
        <v>29458440.741830051</v>
      </c>
      <c r="AE228" s="2">
        <f>+AD228-C224</f>
        <v>0</v>
      </c>
    </row>
    <row r="229" spans="2:31" x14ac:dyDescent="0.25">
      <c r="B229" s="45">
        <f>+EDATE(B224,1)</f>
        <v>46997</v>
      </c>
      <c r="C229" s="43">
        <f>IFERROR(VLOOKUP(B229,'Prod- 3'!$B$10:$E$81,4,0),0)</f>
        <v>25287784.757813741</v>
      </c>
      <c r="D229" s="34" t="s">
        <v>45</v>
      </c>
      <c r="E229" s="34">
        <f>+Basis!D353</f>
        <v>21</v>
      </c>
      <c r="F229" s="28">
        <f>+(Basis!E353/(EOMONTH($B229,0)-$B229+1)*$C229)</f>
        <v>24749.371679724612</v>
      </c>
      <c r="G229" s="28">
        <f>+(Basis!F353/(EOMONTH($B229,0)-$B229+1)*$C229)</f>
        <v>23342.909941396989</v>
      </c>
      <c r="H229" s="28">
        <f>+(Basis!G353/(EOMONTH($B229,0)-$B229+1)*$C229)</f>
        <v>22577.913204275043</v>
      </c>
      <c r="I229" s="28">
        <f>+(Basis!H353/(EOMONTH($B229,0)-$B229+1)*$C229)</f>
        <v>22579.45404905322</v>
      </c>
      <c r="J229" s="28">
        <f>+(Basis!I353/(EOMONTH($B229,0)-$B229+1)*$C229)</f>
        <v>24559.307048032089</v>
      </c>
      <c r="K229" s="28">
        <f>+(Basis!J353/(EOMONTH($B229,0)-$B229+1)*$C229)</f>
        <v>29115.043656265851</v>
      </c>
      <c r="L229" s="28">
        <f>+(Basis!K353/(EOMONTH($B229,0)-$B229+1)*$C229)</f>
        <v>32696.292480802011</v>
      </c>
      <c r="M229" s="28">
        <f>+(Basis!L353/(EOMONTH($B229,0)-$B229+1)*$C229)</f>
        <v>33361.886481891728</v>
      </c>
      <c r="N229" s="28">
        <f>+(Basis!M353/(EOMONTH($B229,0)-$B229+1)*$C229)</f>
        <v>34524.180400890888</v>
      </c>
      <c r="O229" s="28">
        <f>+(Basis!N353/(EOMONTH($B229,0)-$B229+1)*$C229)</f>
        <v>35543.599933148602</v>
      </c>
      <c r="P229" s="28">
        <f>+(Basis!O353/(EOMONTH($B229,0)-$B229+1)*$C229)</f>
        <v>37215.505948340622</v>
      </c>
      <c r="Q229" s="28">
        <f>+(Basis!P353/(EOMONTH($B229,0)-$B229+1)*$C229)</f>
        <v>39023.111806885398</v>
      </c>
      <c r="R229" s="28">
        <f>+(Basis!Q353/(EOMONTH($B229,0)-$B229+1)*$C229)</f>
        <v>38295.716679957703</v>
      </c>
      <c r="S229" s="28">
        <f>+(Basis!R353/(EOMONTH($B229,0)-$B229+1)*$C229)</f>
        <v>36987.370987464026</v>
      </c>
      <c r="T229" s="28">
        <f>+(Basis!S353/(EOMONTH($B229,0)-$B229+1)*$C229)</f>
        <v>37188.64331200275</v>
      </c>
      <c r="U229" s="28">
        <f>+(Basis!T353/(EOMONTH($B229,0)-$B229+1)*$C229)</f>
        <v>38090.511951049863</v>
      </c>
      <c r="V229" s="28">
        <f>+(Basis!U353/(EOMONTH($B229,0)-$B229+1)*$C229)</f>
        <v>38979.455917797975</v>
      </c>
      <c r="W229" s="28">
        <f>+(Basis!V353/(EOMONTH($B229,0)-$B229+1)*$C229)</f>
        <v>40668.859801800507</v>
      </c>
      <c r="X229" s="28">
        <f>+(Basis!W353/(EOMONTH($B229,0)-$B229+1)*$C229)</f>
        <v>48128.458217279564</v>
      </c>
      <c r="Y229" s="28">
        <f>+(Basis!X353/(EOMONTH($B229,0)-$B229+1)*$C229)</f>
        <v>52042.208808385752</v>
      </c>
      <c r="Z229" s="28">
        <f>+(Basis!Y353/(EOMONTH($B229,0)-$B229+1)*$C229)</f>
        <v>48242.250036411358</v>
      </c>
      <c r="AA229" s="28">
        <f>+(Basis!Z353/(EOMONTH($B229,0)-$B229+1)*$C229)</f>
        <v>42255.260719886945</v>
      </c>
      <c r="AB229" s="28">
        <f>+(Basis!AA353/(EOMONTH($B229,0)-$B229+1)*$C229)</f>
        <v>34568.813298787463</v>
      </c>
      <c r="AC229" s="28">
        <f>+(Basis!AB353/(EOMONTH($B229,0)-$B229+1)*$C229)</f>
        <v>28190.032232260553</v>
      </c>
      <c r="AD229" s="29">
        <f>+SUM(F229:AC229)*E229</f>
        <v>17701449.330469619</v>
      </c>
    </row>
    <row r="230" spans="2:31" x14ac:dyDescent="0.25">
      <c r="B230" s="46">
        <f>+B229</f>
        <v>46997</v>
      </c>
      <c r="C230" s="44">
        <f>IFERROR(VLOOKUP(B230,'Prod- 3'!$B$10:$E$81,4,0),0)</f>
        <v>25287784.757813741</v>
      </c>
      <c r="D230" s="35" t="s">
        <v>46</v>
      </c>
      <c r="E230" s="35">
        <f>+Basis!D354</f>
        <v>5</v>
      </c>
      <c r="F230" s="28">
        <f>+(Basis!E354/(EOMONTH($B230,0)-$B230+1)*$C230)</f>
        <v>25843.671973288565</v>
      </c>
      <c r="G230" s="28">
        <f>+(Basis!F354/(EOMONTH($B230,0)-$B230+1)*$C230)</f>
        <v>24107.689097450861</v>
      </c>
      <c r="H230" s="28">
        <f>+(Basis!G354/(EOMONTH($B230,0)-$B230+1)*$C230)</f>
        <v>23335.448563707432</v>
      </c>
      <c r="I230" s="28">
        <f>+(Basis!H354/(EOMONTH($B230,0)-$B230+1)*$C230)</f>
        <v>23212.333773657694</v>
      </c>
      <c r="J230" s="28">
        <f>+(Basis!I354/(EOMONTH($B230,0)-$B230+1)*$C230)</f>
        <v>24261.555683054576</v>
      </c>
      <c r="K230" s="28">
        <f>+(Basis!J354/(EOMONTH($B230,0)-$B230+1)*$C230)</f>
        <v>27177.275879683086</v>
      </c>
      <c r="L230" s="28">
        <f>+(Basis!K354/(EOMONTH($B230,0)-$B230+1)*$C230)</f>
        <v>30727.296258129343</v>
      </c>
      <c r="M230" s="28">
        <f>+(Basis!L354/(EOMONTH($B230,0)-$B230+1)*$C230)</f>
        <v>32884.774081959338</v>
      </c>
      <c r="N230" s="28">
        <f>+(Basis!M354/(EOMONTH($B230,0)-$B230+1)*$C230)</f>
        <v>35022.913946084373</v>
      </c>
      <c r="O230" s="28">
        <f>+(Basis!N354/(EOMONTH($B230,0)-$B230+1)*$C230)</f>
        <v>36281.663301662556</v>
      </c>
      <c r="P230" s="28">
        <f>+(Basis!O354/(EOMONTH($B230,0)-$B230+1)*$C230)</f>
        <v>37909.502773026492</v>
      </c>
      <c r="Q230" s="28">
        <f>+(Basis!P354/(EOMONTH($B230,0)-$B230+1)*$C230)</f>
        <v>39455.705931556135</v>
      </c>
      <c r="R230" s="28">
        <f>+(Basis!Q354/(EOMONTH($B230,0)-$B230+1)*$C230)</f>
        <v>39097.766894682871</v>
      </c>
      <c r="S230" s="28">
        <f>+(Basis!R354/(EOMONTH($B230,0)-$B230+1)*$C230)</f>
        <v>37722.340476851532</v>
      </c>
      <c r="T230" s="28">
        <f>+(Basis!S354/(EOMONTH($B230,0)-$B230+1)*$C230)</f>
        <v>37099.774394469736</v>
      </c>
      <c r="U230" s="28">
        <f>+(Basis!T354/(EOMONTH($B230,0)-$B230+1)*$C230)</f>
        <v>37331.986522840161</v>
      </c>
      <c r="V230" s="28">
        <f>+(Basis!U354/(EOMONTH($B230,0)-$B230+1)*$C230)</f>
        <v>37909.405221999601</v>
      </c>
      <c r="W230" s="28">
        <f>+(Basis!V354/(EOMONTH($B230,0)-$B230+1)*$C230)</f>
        <v>39561.227709322986</v>
      </c>
      <c r="X230" s="28">
        <f>+(Basis!W354/(EOMONTH($B230,0)-$B230+1)*$C230)</f>
        <v>47381.373690177214</v>
      </c>
      <c r="Y230" s="28">
        <f>+(Basis!X354/(EOMONTH($B230,0)-$B230+1)*$C230)</f>
        <v>51591.849079562759</v>
      </c>
      <c r="Z230" s="28">
        <f>+(Basis!Y354/(EOMONTH($B230,0)-$B230+1)*$C230)</f>
        <v>48062.336358889042</v>
      </c>
      <c r="AA230" s="28">
        <f>+(Basis!Z354/(EOMONTH($B230,0)-$B230+1)*$C230)</f>
        <v>42059.210363866812</v>
      </c>
      <c r="AB230" s="28">
        <f>+(Basis!AA354/(EOMONTH($B230,0)-$B230+1)*$C230)</f>
        <v>35085.004306161994</v>
      </c>
      <c r="AC230" s="28">
        <f>+(Basis!AB354/(EOMONTH($B230,0)-$B230+1)*$C230)</f>
        <v>29804.052311705662</v>
      </c>
      <c r="AD230" s="30">
        <f>+SUM(F230:AC230)*E230</f>
        <v>4214630.792968953</v>
      </c>
    </row>
    <row r="231" spans="2:31" x14ac:dyDescent="0.25">
      <c r="B231" s="41">
        <f t="shared" ref="B231:B232" si="88">+B230</f>
        <v>46997</v>
      </c>
      <c r="C231" s="39">
        <f>IFERROR(VLOOKUP(B231,'Prod- 3'!$B$10:$E$81,4,0),0)</f>
        <v>25287784.757813741</v>
      </c>
      <c r="D231" s="36" t="s">
        <v>47</v>
      </c>
      <c r="E231" s="36">
        <f>+Basis!D355</f>
        <v>4</v>
      </c>
      <c r="F231" s="28">
        <f>+(Basis!E355/(EOMONTH($B231,0)-$B231+1)*$C231)</f>
        <v>28053.859224756427</v>
      </c>
      <c r="G231" s="28">
        <f>+(Basis!F355/(EOMONTH($B231,0)-$B231+1)*$C231)</f>
        <v>26248.757560910526</v>
      </c>
      <c r="H231" s="28">
        <f>+(Basis!G355/(EOMONTH($B231,0)-$B231+1)*$C231)</f>
        <v>25155.741274897373</v>
      </c>
      <c r="I231" s="28">
        <f>+(Basis!H355/(EOMONTH($B231,0)-$B231+1)*$C231)</f>
        <v>24686.717698464057</v>
      </c>
      <c r="J231" s="28">
        <f>+(Basis!I355/(EOMONTH($B231,0)-$B231+1)*$C231)</f>
        <v>24561.206853578977</v>
      </c>
      <c r="K231" s="28">
        <f>+(Basis!J355/(EOMONTH($B231,0)-$B231+1)*$C231)</f>
        <v>26082.565974303765</v>
      </c>
      <c r="L231" s="28">
        <f>+(Basis!K355/(EOMONTH($B231,0)-$B231+1)*$C231)</f>
        <v>29024.042172256773</v>
      </c>
      <c r="M231" s="28">
        <f>+(Basis!L355/(EOMONTH($B231,0)-$B231+1)*$C231)</f>
        <v>32288.543111915278</v>
      </c>
      <c r="N231" s="28">
        <f>+(Basis!M355/(EOMONTH($B231,0)-$B231+1)*$C231)</f>
        <v>34647.460434566754</v>
      </c>
      <c r="O231" s="28">
        <f>+(Basis!N355/(EOMONTH($B231,0)-$B231+1)*$C231)</f>
        <v>35915.772230127244</v>
      </c>
      <c r="P231" s="28">
        <f>+(Basis!O355/(EOMONTH($B231,0)-$B231+1)*$C231)</f>
        <v>37016.834076689542</v>
      </c>
      <c r="Q231" s="28">
        <f>+(Basis!P355/(EOMONTH($B231,0)-$B231+1)*$C231)</f>
        <v>38546.901262724867</v>
      </c>
      <c r="R231" s="28">
        <f>+(Basis!Q355/(EOMONTH($B231,0)-$B231+1)*$C231)</f>
        <v>38556.696582215351</v>
      </c>
      <c r="S231" s="28">
        <f>+(Basis!R355/(EOMONTH($B231,0)-$B231+1)*$C231)</f>
        <v>37322.292711302325</v>
      </c>
      <c r="T231" s="28">
        <f>+(Basis!S355/(EOMONTH($B231,0)-$B231+1)*$C231)</f>
        <v>36367.374258729098</v>
      </c>
      <c r="U231" s="28">
        <f>+(Basis!T355/(EOMONTH($B231,0)-$B231+1)*$C231)</f>
        <v>36481.47946818934</v>
      </c>
      <c r="V231" s="28">
        <f>+(Basis!U355/(EOMONTH($B231,0)-$B231+1)*$C231)</f>
        <v>37181.434508235579</v>
      </c>
      <c r="W231" s="28">
        <f>+(Basis!V355/(EOMONTH($B231,0)-$B231+1)*$C231)</f>
        <v>39026.409649143097</v>
      </c>
      <c r="X231" s="28">
        <f>+(Basis!W355/(EOMONTH($B231,0)-$B231+1)*$C231)</f>
        <v>47352.767685018749</v>
      </c>
      <c r="Y231" s="28">
        <f>+(Basis!X355/(EOMONTH($B231,0)-$B231+1)*$C231)</f>
        <v>52425.543770598131</v>
      </c>
      <c r="Z231" s="28">
        <f>+(Basis!Y355/(EOMONTH($B231,0)-$B231+1)*$C231)</f>
        <v>48829.777810068736</v>
      </c>
      <c r="AA231" s="28">
        <f>+(Basis!Z355/(EOMONTH($B231,0)-$B231+1)*$C231)</f>
        <v>42310.671970227158</v>
      </c>
      <c r="AB231" s="28">
        <f>+(Basis!AA355/(EOMONTH($B231,0)-$B231+1)*$C231)</f>
        <v>35279.066932967529</v>
      </c>
      <c r="AC231" s="28">
        <f>+(Basis!AB355/(EOMONTH($B231,0)-$B231+1)*$C231)</f>
        <v>29564.241371904569</v>
      </c>
      <c r="AD231" s="30">
        <f>+SUM(F231:AC231)*E231</f>
        <v>3371704.6343751652</v>
      </c>
    </row>
    <row r="232" spans="2:31" x14ac:dyDescent="0.25">
      <c r="B232" s="46">
        <f t="shared" si="88"/>
        <v>46997</v>
      </c>
      <c r="C232" s="44">
        <f>IFERROR(VLOOKUP(B232,'Prod- 3'!$B$10:$E$81,4,0),0)</f>
        <v>25287784.757813741</v>
      </c>
      <c r="D232" s="37" t="s">
        <v>48</v>
      </c>
      <c r="E232" s="37">
        <f>+Basis!D356</f>
        <v>0</v>
      </c>
      <c r="F232" s="28">
        <f>+(Basis!E356/(EOMONTH($B232,0)-$B232+1)*$C232)</f>
        <v>28385.566728869428</v>
      </c>
      <c r="G232" s="28">
        <f>+(Basis!F356/(EOMONTH($B232,0)-$B232+1)*$C232)</f>
        <v>26337.811581480859</v>
      </c>
      <c r="H232" s="28">
        <f>+(Basis!G356/(EOMONTH($B232,0)-$B232+1)*$C232)</f>
        <v>25171.247015942168</v>
      </c>
      <c r="I232" s="28">
        <f>+(Basis!H356/(EOMONTH($B232,0)-$B232+1)*$C232)</f>
        <v>24642.96257459464</v>
      </c>
      <c r="J232" s="28">
        <f>+(Basis!I356/(EOMONTH($B232,0)-$B232+1)*$C232)</f>
        <v>25444.888592040239</v>
      </c>
      <c r="K232" s="28">
        <f>+(Basis!J356/(EOMONTH($B232,0)-$B232+1)*$C232)</f>
        <v>27920.818631795697</v>
      </c>
      <c r="L232" s="28">
        <f>+(Basis!K356/(EOMONTH($B232,0)-$B232+1)*$C232)</f>
        <v>29977.514711211068</v>
      </c>
      <c r="M232" s="28">
        <f>+(Basis!L356/(EOMONTH($B232,0)-$B232+1)*$C232)</f>
        <v>31504.733557928117</v>
      </c>
      <c r="N232" s="28">
        <f>+(Basis!M356/(EOMONTH($B232,0)-$B232+1)*$C232)</f>
        <v>33344.385228303974</v>
      </c>
      <c r="O232" s="28">
        <f>+(Basis!N356/(EOMONTH($B232,0)-$B232+1)*$C232)</f>
        <v>34838.140235420695</v>
      </c>
      <c r="P232" s="28">
        <f>+(Basis!O356/(EOMONTH($B232,0)-$B232+1)*$C232)</f>
        <v>36476.335629970417</v>
      </c>
      <c r="Q232" s="28">
        <f>+(Basis!P356/(EOMONTH($B232,0)-$B232+1)*$C232)</f>
        <v>38166.362157564407</v>
      </c>
      <c r="R232" s="28">
        <f>+(Basis!Q356/(EOMONTH($B232,0)-$B232+1)*$C232)</f>
        <v>38576.675454863842</v>
      </c>
      <c r="S232" s="28">
        <f>+(Basis!R356/(EOMONTH($B232,0)-$B232+1)*$C232)</f>
        <v>37269.379726361614</v>
      </c>
      <c r="T232" s="28">
        <f>+(Basis!S356/(EOMONTH($B232,0)-$B232+1)*$C232)</f>
        <v>36452.703788080129</v>
      </c>
      <c r="U232" s="28">
        <f>+(Basis!T356/(EOMONTH($B232,0)-$B232+1)*$C232)</f>
        <v>36713.647998904024</v>
      </c>
      <c r="V232" s="28">
        <f>+(Basis!U356/(EOMONTH($B232,0)-$B232+1)*$C232)</f>
        <v>37455.853886003948</v>
      </c>
      <c r="W232" s="28">
        <f>+(Basis!V356/(EOMONTH($B232,0)-$B232+1)*$C232)</f>
        <v>39762.673873030231</v>
      </c>
      <c r="X232" s="28">
        <f>+(Basis!W356/(EOMONTH($B232,0)-$B232+1)*$C232)</f>
        <v>47962.280302499152</v>
      </c>
      <c r="Y232" s="28">
        <f>+(Basis!X356/(EOMONTH($B232,0)-$B232+1)*$C232)</f>
        <v>52250.243594700441</v>
      </c>
      <c r="Z232" s="28">
        <f>+(Basis!Y356/(EOMONTH($B232,0)-$B232+1)*$C232)</f>
        <v>48222.71009158541</v>
      </c>
      <c r="AA232" s="28">
        <f>+(Basis!Z356/(EOMONTH($B232,0)-$B232+1)*$C232)</f>
        <v>41589.606369729059</v>
      </c>
      <c r="AB232" s="28">
        <f>+(Basis!AA356/(EOMONTH($B232,0)-$B232+1)*$C232)</f>
        <v>34870.965473671866</v>
      </c>
      <c r="AC232" s="28">
        <f>+(Basis!AB356/(EOMONTH($B232,0)-$B232+1)*$C232)</f>
        <v>29588.651389239814</v>
      </c>
      <c r="AD232" s="31">
        <f>+SUM(F232:AC232)*E232</f>
        <v>0</v>
      </c>
    </row>
    <row r="233" spans="2:31" ht="15.75" thickBot="1" x14ac:dyDescent="0.3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761170.60203968536</v>
      </c>
      <c r="G233" s="32">
        <f t="shared" si="89"/>
        <v>715734.58450023318</v>
      </c>
      <c r="H233" s="32">
        <f t="shared" si="89"/>
        <v>691436.38520790264</v>
      </c>
      <c r="I233" s="32">
        <f t="shared" si="89"/>
        <v>688977.07469226234</v>
      </c>
      <c r="J233" s="32">
        <f t="shared" si="89"/>
        <v>735298.05383826257</v>
      </c>
      <c r="K233" s="32">
        <f t="shared" si="89"/>
        <v>851632.56007721333</v>
      </c>
      <c r="L233" s="32">
        <f t="shared" si="89"/>
        <v>956354.79207651597</v>
      </c>
      <c r="M233" s="32">
        <f t="shared" si="89"/>
        <v>994177.65897718421</v>
      </c>
      <c r="N233" s="32">
        <f t="shared" si="89"/>
        <v>1038712.1998873975</v>
      </c>
      <c r="O233" s="32">
        <f t="shared" si="89"/>
        <v>1071487.0040249424</v>
      </c>
      <c r="P233" s="32">
        <f t="shared" si="89"/>
        <v>1119140.4750870436</v>
      </c>
      <c r="Q233" s="32">
        <f t="shared" si="89"/>
        <v>1170951.4826532735</v>
      </c>
      <c r="R233" s="32">
        <f t="shared" si="89"/>
        <v>1153925.6710813874</v>
      </c>
      <c r="S233" s="32">
        <f t="shared" si="89"/>
        <v>1114635.6639662115</v>
      </c>
      <c r="T233" s="32">
        <f t="shared" si="89"/>
        <v>1111929.8785593228</v>
      </c>
      <c r="U233" s="32">
        <f t="shared" si="89"/>
        <v>1132486.6014590054</v>
      </c>
      <c r="V233" s="32">
        <f t="shared" si="89"/>
        <v>1156841.3384166979</v>
      </c>
      <c r="W233" s="32">
        <f t="shared" si="89"/>
        <v>1207957.8329809981</v>
      </c>
      <c r="X233" s="32">
        <f t="shared" si="89"/>
        <v>1437015.561753832</v>
      </c>
      <c r="Y233" s="32">
        <f t="shared" si="89"/>
        <v>1560547.8054563073</v>
      </c>
      <c r="Z233" s="32">
        <f t="shared" si="89"/>
        <v>1448718.0437993587</v>
      </c>
      <c r="AA233" s="32">
        <f t="shared" si="89"/>
        <v>1266899.2148178685</v>
      </c>
      <c r="AB233" s="32">
        <f t="shared" si="89"/>
        <v>1042486.3685372167</v>
      </c>
      <c r="AC233" s="32">
        <f t="shared" si="89"/>
        <v>859267.90392361814</v>
      </c>
      <c r="AD233" s="33">
        <f>+SUM(AD229:AD232)</f>
        <v>25287784.757813741</v>
      </c>
      <c r="AE233" s="2">
        <f>+AD233-C229</f>
        <v>0</v>
      </c>
    </row>
    <row r="234" spans="2:31" x14ac:dyDescent="0.25">
      <c r="B234" s="45">
        <f>+EDATE(B229,1)</f>
        <v>47027</v>
      </c>
      <c r="C234" s="43">
        <f>IFERROR(VLOOKUP(B234,'Prod- 3'!$B$10:$E$81,4,0),0)</f>
        <v>25906271.57538826</v>
      </c>
      <c r="D234" s="34" t="s">
        <v>45</v>
      </c>
      <c r="E234" s="34">
        <f>+Basis!D358</f>
        <v>21</v>
      </c>
      <c r="F234" s="28">
        <f>+(Basis!E358/(EOMONTH($B234,0)-$B234+1)*$C234)</f>
        <v>24536.796802286026</v>
      </c>
      <c r="G234" s="28">
        <f>+(Basis!F358/(EOMONTH($B234,0)-$B234+1)*$C234)</f>
        <v>23142.415307267853</v>
      </c>
      <c r="H234" s="28">
        <f>+(Basis!G358/(EOMONTH($B234,0)-$B234+1)*$C234)</f>
        <v>22383.989205139755</v>
      </c>
      <c r="I234" s="28">
        <f>+(Basis!H358/(EOMONTH($B234,0)-$B234+1)*$C234)</f>
        <v>22385.516815444993</v>
      </c>
      <c r="J234" s="28">
        <f>+(Basis!I358/(EOMONTH($B234,0)-$B234+1)*$C234)</f>
        <v>24348.364655098983</v>
      </c>
      <c r="K234" s="28">
        <f>+(Basis!J358/(EOMONTH($B234,0)-$B234+1)*$C234)</f>
        <v>28864.971576984743</v>
      </c>
      <c r="L234" s="28">
        <f>+(Basis!K358/(EOMONTH($B234,0)-$B234+1)*$C234)</f>
        <v>32415.460690130873</v>
      </c>
      <c r="M234" s="28">
        <f>+(Basis!L358/(EOMONTH($B234,0)-$B234+1)*$C234)</f>
        <v>33075.337836464176</v>
      </c>
      <c r="N234" s="28">
        <f>+(Basis!M358/(EOMONTH($B234,0)-$B234+1)*$C234)</f>
        <v>34227.648694455718</v>
      </c>
      <c r="O234" s="28">
        <f>+(Basis!N358/(EOMONTH($B234,0)-$B234+1)*$C234)</f>
        <v>35238.312328384687</v>
      </c>
      <c r="P234" s="28">
        <f>+(Basis!O358/(EOMONTH($B234,0)-$B234+1)*$C234)</f>
        <v>36895.858172301749</v>
      </c>
      <c r="Q234" s="28">
        <f>+(Basis!P358/(EOMONTH($B234,0)-$B234+1)*$C234)</f>
        <v>38687.938319777575</v>
      </c>
      <c r="R234" s="28">
        <f>+(Basis!Q358/(EOMONTH($B234,0)-$B234+1)*$C234)</f>
        <v>37966.790863778951</v>
      </c>
      <c r="S234" s="28">
        <f>+(Basis!R358/(EOMONTH($B234,0)-$B234+1)*$C234)</f>
        <v>36669.682685870612</v>
      </c>
      <c r="T234" s="28">
        <f>+(Basis!S358/(EOMONTH($B234,0)-$B234+1)*$C234)</f>
        <v>36869.226261886986</v>
      </c>
      <c r="U234" s="28">
        <f>+(Basis!T358/(EOMONTH($B234,0)-$B234+1)*$C234)</f>
        <v>37763.348659215641</v>
      </c>
      <c r="V234" s="28">
        <f>+(Basis!U358/(EOMONTH($B234,0)-$B234+1)*$C234)</f>
        <v>38644.657395573799</v>
      </c>
      <c r="W234" s="28">
        <f>+(Basis!V358/(EOMONTH($B234,0)-$B234+1)*$C234)</f>
        <v>40319.550817321637</v>
      </c>
      <c r="X234" s="28">
        <f>+(Basis!W358/(EOMONTH($B234,0)-$B234+1)*$C234)</f>
        <v>47715.077981237948</v>
      </c>
      <c r="Y234" s="28">
        <f>+(Basis!X358/(EOMONTH($B234,0)-$B234+1)*$C234)</f>
        <v>51595.212969370608</v>
      </c>
      <c r="Z234" s="28">
        <f>+(Basis!Y358/(EOMONTH($B234,0)-$B234+1)*$C234)</f>
        <v>47827.892430830085</v>
      </c>
      <c r="AA234" s="28">
        <f>+(Basis!Z358/(EOMONTH($B234,0)-$B234+1)*$C234)</f>
        <v>41892.325976132459</v>
      </c>
      <c r="AB234" s="28">
        <f>+(Basis!AA358/(EOMONTH($B234,0)-$B234+1)*$C234)</f>
        <v>34271.898235840337</v>
      </c>
      <c r="AC234" s="28">
        <f>+(Basis!AB358/(EOMONTH($B234,0)-$B234+1)*$C234)</f>
        <v>27947.905170438138</v>
      </c>
      <c r="AD234" s="29">
        <f>+SUM(F234:AC234)*E234</f>
        <v>17549409.776875917</v>
      </c>
    </row>
    <row r="235" spans="2:31" x14ac:dyDescent="0.25">
      <c r="B235" s="46">
        <f>+B234</f>
        <v>47027</v>
      </c>
      <c r="C235" s="44">
        <f>IFERROR(VLOOKUP(B235,'Prod- 3'!$B$10:$E$81,4,0),0)</f>
        <v>25906271.57538826</v>
      </c>
      <c r="D235" s="35" t="s">
        <v>46</v>
      </c>
      <c r="E235" s="35">
        <f>+Basis!D359</f>
        <v>4</v>
      </c>
      <c r="F235" s="28">
        <f>+(Basis!E359/(EOMONTH($B235,0)-$B235+1)*$C235)</f>
        <v>25621.698039025603</v>
      </c>
      <c r="G235" s="28">
        <f>+(Basis!F359/(EOMONTH($B235,0)-$B235+1)*$C235)</f>
        <v>23900.625697153857</v>
      </c>
      <c r="H235" s="28">
        <f>+(Basis!G359/(EOMONTH($B235,0)-$B235+1)*$C235)</f>
        <v>23135.018016112226</v>
      </c>
      <c r="I235" s="28">
        <f>+(Basis!H359/(EOMONTH($B235,0)-$B235+1)*$C235)</f>
        <v>23012.960671550172</v>
      </c>
      <c r="J235" s="28">
        <f>+(Basis!I359/(EOMONTH($B235,0)-$B235+1)*$C235)</f>
        <v>24053.170706961635</v>
      </c>
      <c r="K235" s="28">
        <f>+(Basis!J359/(EOMONTH($B235,0)-$B235+1)*$C235)</f>
        <v>26943.847485459602</v>
      </c>
      <c r="L235" s="28">
        <f>+(Basis!K359/(EOMONTH($B235,0)-$B235+1)*$C235)</f>
        <v>30463.376376824155</v>
      </c>
      <c r="M235" s="28">
        <f>+(Basis!L359/(EOMONTH($B235,0)-$B235+1)*$C235)</f>
        <v>32602.32340359344</v>
      </c>
      <c r="N235" s="28">
        <f>+(Basis!M359/(EOMONTH($B235,0)-$B235+1)*$C235)</f>
        <v>34722.098566365858</v>
      </c>
      <c r="O235" s="28">
        <f>+(Basis!N359/(EOMONTH($B235,0)-$B235+1)*$C235)</f>
        <v>35970.036395354575</v>
      </c>
      <c r="P235" s="28">
        <f>+(Basis!O359/(EOMONTH($B235,0)-$B235+1)*$C235)</f>
        <v>37583.894187482649</v>
      </c>
      <c r="Q235" s="28">
        <f>+(Basis!P359/(EOMONTH($B235,0)-$B235+1)*$C235)</f>
        <v>39116.816849393115</v>
      </c>
      <c r="R235" s="28">
        <f>+(Basis!Q359/(EOMONTH($B235,0)-$B235+1)*$C235)</f>
        <v>38761.952187412215</v>
      </c>
      <c r="S235" s="28">
        <f>+(Basis!R359/(EOMONTH($B235,0)-$B235+1)*$C235)</f>
        <v>37398.339447357415</v>
      </c>
      <c r="T235" s="28">
        <f>+(Basis!S359/(EOMONTH($B235,0)-$B235+1)*$C235)</f>
        <v>36781.120648550022</v>
      </c>
      <c r="U235" s="28">
        <f>+(Basis!T359/(EOMONTH($B235,0)-$B235+1)*$C235)</f>
        <v>37011.338283267563</v>
      </c>
      <c r="V235" s="28">
        <f>+(Basis!U359/(EOMONTH($B235,0)-$B235+1)*$C235)</f>
        <v>37583.797474331484</v>
      </c>
      <c r="W235" s="28">
        <f>+(Basis!V359/(EOMONTH($B235,0)-$B235+1)*$C235)</f>
        <v>39221.432289849014</v>
      </c>
      <c r="X235" s="28">
        <f>+(Basis!W359/(EOMONTH($B235,0)-$B235+1)*$C235)</f>
        <v>46974.410239330806</v>
      </c>
      <c r="Y235" s="28">
        <f>+(Basis!X359/(EOMONTH($B235,0)-$B235+1)*$C235)</f>
        <v>51148.721426188727</v>
      </c>
      <c r="Z235" s="28">
        <f>+(Basis!Y359/(EOMONTH($B235,0)-$B235+1)*$C235)</f>
        <v>47649.524050232627</v>
      </c>
      <c r="AA235" s="28">
        <f>+(Basis!Z359/(EOMONTH($B235,0)-$B235+1)*$C235)</f>
        <v>41697.959516614508</v>
      </c>
      <c r="AB235" s="28">
        <f>+(Basis!AA359/(EOMONTH($B235,0)-$B235+1)*$C235)</f>
        <v>34783.655626008447</v>
      </c>
      <c r="AC235" s="28">
        <f>+(Basis!AB359/(EOMONTH($B235,0)-$B235+1)*$C235)</f>
        <v>29548.062266813966</v>
      </c>
      <c r="AD235" s="30">
        <f>+SUM(F235:AC235)*E235</f>
        <v>3342744.7194049349</v>
      </c>
    </row>
    <row r="236" spans="2:31" x14ac:dyDescent="0.25">
      <c r="B236" s="41">
        <f t="shared" ref="B236:B237" si="90">+B235</f>
        <v>47027</v>
      </c>
      <c r="C236" s="39">
        <f>IFERROR(VLOOKUP(B236,'Prod- 3'!$B$10:$E$81,4,0),0)</f>
        <v>25906271.57538826</v>
      </c>
      <c r="D236" s="36" t="s">
        <v>47</v>
      </c>
      <c r="E236" s="36">
        <f>+Basis!D360</f>
        <v>5</v>
      </c>
      <c r="F236" s="28">
        <f>+(Basis!E360/(EOMONTH($B236,0)-$B236+1)*$C236)</f>
        <v>27812.901766783161</v>
      </c>
      <c r="G236" s="28">
        <f>+(Basis!F360/(EOMONTH($B236,0)-$B236+1)*$C236)</f>
        <v>26023.304305222551</v>
      </c>
      <c r="H236" s="28">
        <f>+(Basis!G360/(EOMONTH($B236,0)-$B236+1)*$C236)</f>
        <v>24939.67604756197</v>
      </c>
      <c r="I236" s="28">
        <f>+(Basis!H360/(EOMONTH($B236,0)-$B236+1)*$C236)</f>
        <v>24474.680962460327</v>
      </c>
      <c r="J236" s="28">
        <f>+(Basis!I360/(EOMONTH($B236,0)-$B236+1)*$C236)</f>
        <v>24350.248143022272</v>
      </c>
      <c r="K236" s="28">
        <f>+(Basis!J360/(EOMONTH($B236,0)-$B236+1)*$C236)</f>
        <v>25858.540155102317</v>
      </c>
      <c r="L236" s="28">
        <f>+(Basis!K360/(EOMONTH($B236,0)-$B236+1)*$C236)</f>
        <v>28774.751714002665</v>
      </c>
      <c r="M236" s="28">
        <f>+(Basis!L360/(EOMONTH($B236,0)-$B236+1)*$C236)</f>
        <v>32011.213522158108</v>
      </c>
      <c r="N236" s="28">
        <f>+(Basis!M360/(EOMONTH($B236,0)-$B236+1)*$C236)</f>
        <v>34349.869863349544</v>
      </c>
      <c r="O236" s="28">
        <f>+(Basis!N360/(EOMONTH($B236,0)-$B236+1)*$C236)</f>
        <v>35607.287999548331</v>
      </c>
      <c r="P236" s="28">
        <f>+(Basis!O360/(EOMONTH($B236,0)-$B236+1)*$C236)</f>
        <v>36698.892713617963</v>
      </c>
      <c r="Q236" s="28">
        <f>+(Basis!P360/(EOMONTH($B236,0)-$B236+1)*$C236)</f>
        <v>38215.817996547492</v>
      </c>
      <c r="R236" s="28">
        <f>+(Basis!Q360/(EOMONTH($B236,0)-$B236+1)*$C236)</f>
        <v>38225.529183039893</v>
      </c>
      <c r="S236" s="28">
        <f>+(Basis!R360/(EOMONTH($B236,0)-$B236+1)*$C236)</f>
        <v>37001.727732865649</v>
      </c>
      <c r="T236" s="28">
        <f>+(Basis!S360/(EOMONTH($B236,0)-$B236+1)*$C236)</f>
        <v>36055.011172269595</v>
      </c>
      <c r="U236" s="28">
        <f>+(Basis!T360/(EOMONTH($B236,0)-$B236+1)*$C236)</f>
        <v>36168.13632044867</v>
      </c>
      <c r="V236" s="28">
        <f>+(Basis!U360/(EOMONTH($B236,0)-$B236+1)*$C236)</f>
        <v>36862.079375270572</v>
      </c>
      <c r="W236" s="28">
        <f>+(Basis!V360/(EOMONTH($B236,0)-$B236+1)*$C236)</f>
        <v>38691.207836531794</v>
      </c>
      <c r="X236" s="28">
        <f>+(Basis!W360/(EOMONTH($B236,0)-$B236+1)*$C236)</f>
        <v>46946.049934068047</v>
      </c>
      <c r="Y236" s="28">
        <f>+(Basis!X360/(EOMONTH($B236,0)-$B236+1)*$C236)</f>
        <v>51975.255428497876</v>
      </c>
      <c r="Z236" s="28">
        <f>+(Basis!Y360/(EOMONTH($B236,0)-$B236+1)*$C236)</f>
        <v>48410.373868520102</v>
      </c>
      <c r="AA236" s="28">
        <f>+(Basis!Z360/(EOMONTH($B236,0)-$B236+1)*$C236)</f>
        <v>41947.261293592339</v>
      </c>
      <c r="AB236" s="28">
        <f>+(Basis!AA360/(EOMONTH($B236,0)-$B236+1)*$C236)</f>
        <v>34976.051429120736</v>
      </c>
      <c r="AC236" s="28">
        <f>+(Basis!AB360/(EOMONTH($B236,0)-$B236+1)*$C236)</f>
        <v>29310.311087632104</v>
      </c>
      <c r="AD236" s="30">
        <f>+SUM(F236:AC236)*E236</f>
        <v>4178430.8992561703</v>
      </c>
    </row>
    <row r="237" spans="2:31" x14ac:dyDescent="0.25">
      <c r="B237" s="46">
        <f t="shared" si="90"/>
        <v>47027</v>
      </c>
      <c r="C237" s="44">
        <f>IFERROR(VLOOKUP(B237,'Prod- 3'!$B$10:$E$81,4,0),0)</f>
        <v>25906271.57538826</v>
      </c>
      <c r="D237" s="37" t="s">
        <v>48</v>
      </c>
      <c r="E237" s="37">
        <f>+Basis!D361</f>
        <v>1</v>
      </c>
      <c r="F237" s="28">
        <f>+(Basis!E361/(EOMONTH($B237,0)-$B237+1)*$C237)</f>
        <v>28141.760201313926</v>
      </c>
      <c r="G237" s="28">
        <f>+(Basis!F361/(EOMONTH($B237,0)-$B237+1)*$C237)</f>
        <v>26111.593431727968</v>
      </c>
      <c r="H237" s="28">
        <f>+(Basis!G361/(EOMONTH($B237,0)-$B237+1)*$C237)</f>
        <v>24955.048608215569</v>
      </c>
      <c r="I237" s="28">
        <f>+(Basis!H361/(EOMONTH($B237,0)-$B237+1)*$C237)</f>
        <v>24431.301655812222</v>
      </c>
      <c r="J237" s="28">
        <f>+(Basis!I361/(EOMONTH($B237,0)-$B237+1)*$C237)</f>
        <v>25226.339848909014</v>
      </c>
      <c r="K237" s="28">
        <f>+(Basis!J361/(EOMONTH($B237,0)-$B237+1)*$C237)</f>
        <v>27681.00387304361</v>
      </c>
      <c r="L237" s="28">
        <f>+(Basis!K361/(EOMONTH($B237,0)-$B237+1)*$C237)</f>
        <v>29720.034780079339</v>
      </c>
      <c r="M237" s="28">
        <f>+(Basis!L361/(EOMONTH($B237,0)-$B237+1)*$C237)</f>
        <v>31234.136188367487</v>
      </c>
      <c r="N237" s="28">
        <f>+(Basis!M361/(EOMONTH($B237,0)-$B237+1)*$C237)</f>
        <v>33057.986902928358</v>
      </c>
      <c r="O237" s="28">
        <f>+(Basis!N361/(EOMONTH($B237,0)-$B237+1)*$C237)</f>
        <v>34538.911895947342</v>
      </c>
      <c r="P237" s="28">
        <f>+(Basis!O361/(EOMONTH($B237,0)-$B237+1)*$C237)</f>
        <v>36163.036663180814</v>
      </c>
      <c r="Q237" s="28">
        <f>+(Basis!P361/(EOMONTH($B237,0)-$B237+1)*$C237)</f>
        <v>37838.547380570795</v>
      </c>
      <c r="R237" s="28">
        <f>+(Basis!Q361/(EOMONTH($B237,0)-$B237+1)*$C237)</f>
        <v>38245.336455113647</v>
      </c>
      <c r="S237" s="28">
        <f>+(Basis!R361/(EOMONTH($B237,0)-$B237+1)*$C237)</f>
        <v>36949.269222948969</v>
      </c>
      <c r="T237" s="28">
        <f>+(Basis!S361/(EOMONTH($B237,0)-$B237+1)*$C237)</f>
        <v>36139.60779759063</v>
      </c>
      <c r="U237" s="28">
        <f>+(Basis!T361/(EOMONTH($B237,0)-$B237+1)*$C237)</f>
        <v>36398.31073197518</v>
      </c>
      <c r="V237" s="28">
        <f>+(Basis!U361/(EOMONTH($B237,0)-$B237+1)*$C237)</f>
        <v>37134.141737016434</v>
      </c>
      <c r="W237" s="28">
        <f>+(Basis!V361/(EOMONTH($B237,0)-$B237+1)*$C237)</f>
        <v>39421.148211911554</v>
      </c>
      <c r="X237" s="28">
        <f>+(Basis!W361/(EOMONTH($B237,0)-$B237+1)*$C237)</f>
        <v>47550.327385515353</v>
      </c>
      <c r="Y237" s="28">
        <f>+(Basis!X361/(EOMONTH($B237,0)-$B237+1)*$C237)</f>
        <v>51801.46092368909</v>
      </c>
      <c r="Z237" s="28">
        <f>+(Basis!Y361/(EOMONTH($B237,0)-$B237+1)*$C237)</f>
        <v>47808.520316583032</v>
      </c>
      <c r="AA237" s="28">
        <f>+(Basis!Z361/(EOMONTH($B237,0)-$B237+1)*$C237)</f>
        <v>41232.38899907528</v>
      </c>
      <c r="AB237" s="28">
        <f>+(Basis!AA361/(EOMONTH($B237,0)-$B237+1)*$C237)</f>
        <v>34571.455194879469</v>
      </c>
      <c r="AC237" s="28">
        <f>+(Basis!AB361/(EOMONTH($B237,0)-$B237+1)*$C237)</f>
        <v>29334.51144483898</v>
      </c>
      <c r="AD237" s="31">
        <f>+SUM(F237:AC237)*E237</f>
        <v>835686.17985123384</v>
      </c>
    </row>
    <row r="238" spans="2:31" ht="15.75" thickBot="1" x14ac:dyDescent="0.3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784965.79403933859</v>
      </c>
      <c r="G238" s="32">
        <f t="shared" si="91"/>
        <v>737821.33919908106</v>
      </c>
      <c r="H238" s="32">
        <f t="shared" si="91"/>
        <v>712257.27421840909</v>
      </c>
      <c r="I238" s="32">
        <f t="shared" si="91"/>
        <v>708952.40227865928</v>
      </c>
      <c r="J238" s="32">
        <f t="shared" si="91"/>
        <v>754505.92114894558</v>
      </c>
      <c r="K238" s="32">
        <f t="shared" si="91"/>
        <v>870913.49770707323</v>
      </c>
      <c r="L238" s="32">
        <f t="shared" si="91"/>
        <v>976171.9733501377</v>
      </c>
      <c r="M238" s="32">
        <f t="shared" si="91"/>
        <v>1016281.5919792795</v>
      </c>
      <c r="N238" s="32">
        <f t="shared" si="91"/>
        <v>1062476.3530687096</v>
      </c>
      <c r="O238" s="32">
        <f t="shared" si="91"/>
        <v>1096460.0563711857</v>
      </c>
      <c r="P238" s="32">
        <f t="shared" si="91"/>
        <v>1144806.098599538</v>
      </c>
      <c r="Q238" s="32">
        <f t="shared" si="91"/>
        <v>1197831.6094762099</v>
      </c>
      <c r="R238" s="32">
        <f t="shared" si="91"/>
        <v>1181723.39925932</v>
      </c>
      <c r="S238" s="32">
        <f t="shared" si="91"/>
        <v>1141614.6020799896</v>
      </c>
      <c r="T238" s="32">
        <f t="shared" si="91"/>
        <v>1137792.8977527653</v>
      </c>
      <c r="U238" s="32">
        <f t="shared" si="91"/>
        <v>1158314.6673108172</v>
      </c>
      <c r="V238" s="32">
        <f t="shared" si="91"/>
        <v>1183317.533817745</v>
      </c>
      <c r="W238" s="32">
        <f t="shared" si="91"/>
        <v>1236473.483717721</v>
      </c>
      <c r="X238" s="32">
        <f t="shared" si="91"/>
        <v>1472194.8556191758</v>
      </c>
      <c r="Y238" s="32">
        <f t="shared" si="91"/>
        <v>1599772.0961277161</v>
      </c>
      <c r="Z238" s="32">
        <f t="shared" si="91"/>
        <v>1484844.2269075459</v>
      </c>
      <c r="AA238" s="32">
        <f t="shared" si="91"/>
        <v>1297499.3790322766</v>
      </c>
      <c r="AB238" s="32">
        <f t="shared" si="91"/>
        <v>1068296.1977971641</v>
      </c>
      <c r="AC238" s="32">
        <f t="shared" si="91"/>
        <v>880984.32452945632</v>
      </c>
      <c r="AD238" s="33">
        <f>+SUM(AD234:AD237)</f>
        <v>25906271.575388256</v>
      </c>
      <c r="AE238" s="2">
        <f>+AD238-C234</f>
        <v>0</v>
      </c>
    </row>
    <row r="239" spans="2:31" x14ac:dyDescent="0.25">
      <c r="B239" s="45">
        <f>+EDATE(B234,1)</f>
        <v>47058</v>
      </c>
      <c r="C239" s="43">
        <f>IFERROR(VLOOKUP(B239,'Prod- 3'!$B$10:$E$81,4,0),0)</f>
        <v>24795609.306018226</v>
      </c>
      <c r="D239" s="34" t="s">
        <v>45</v>
      </c>
      <c r="E239" s="34">
        <f>+Basis!D363</f>
        <v>20</v>
      </c>
      <c r="F239" s="28">
        <f>+(Basis!E363/(EOMONTH($B239,0)-$B239+1)*$C239)</f>
        <v>24267.675346701224</v>
      </c>
      <c r="G239" s="28">
        <f>+(Basis!F363/(EOMONTH($B239,0)-$B239+1)*$C239)</f>
        <v>22888.587534090071</v>
      </c>
      <c r="H239" s="28">
        <f>+(Basis!G363/(EOMONTH($B239,0)-$B239+1)*$C239)</f>
        <v>22138.47990719747</v>
      </c>
      <c r="I239" s="28">
        <f>+(Basis!H363/(EOMONTH($B239,0)-$B239+1)*$C239)</f>
        <v>22139.990762556568</v>
      </c>
      <c r="J239" s="28">
        <f>+(Basis!I363/(EOMONTH($B239,0)-$B239+1)*$C239)</f>
        <v>24081.309937651946</v>
      </c>
      <c r="K239" s="28">
        <f>+(Basis!J363/(EOMONTH($B239,0)-$B239+1)*$C239)</f>
        <v>28548.378370919298</v>
      </c>
      <c r="L239" s="28">
        <f>+(Basis!K363/(EOMONTH($B239,0)-$B239+1)*$C239)</f>
        <v>32059.925449134491</v>
      </c>
      <c r="M239" s="28">
        <f>+(Basis!L363/(EOMONTH($B239,0)-$B239+1)*$C239)</f>
        <v>32712.565012683077</v>
      </c>
      <c r="N239" s="28">
        <f>+(Basis!M363/(EOMONTH($B239,0)-$B239+1)*$C239)</f>
        <v>33852.237237446017</v>
      </c>
      <c r="O239" s="28">
        <f>+(Basis!N363/(EOMONTH($B239,0)-$B239+1)*$C239)</f>
        <v>34851.815835685062</v>
      </c>
      <c r="P239" s="28">
        <f>+(Basis!O363/(EOMONTH($B239,0)-$B239+1)*$C239)</f>
        <v>36491.181590578773</v>
      </c>
      <c r="Q239" s="28">
        <f>+(Basis!P363/(EOMONTH($B239,0)-$B239+1)*$C239)</f>
        <v>38263.606066546236</v>
      </c>
      <c r="R239" s="28">
        <f>+(Basis!Q363/(EOMONTH($B239,0)-$B239+1)*$C239)</f>
        <v>37550.368210753913</v>
      </c>
      <c r="S239" s="28">
        <f>+(Basis!R363/(EOMONTH($B239,0)-$B239+1)*$C239)</f>
        <v>36267.486814104057</v>
      </c>
      <c r="T239" s="28">
        <f>+(Basis!S363/(EOMONTH($B239,0)-$B239+1)*$C239)</f>
        <v>36464.841780985225</v>
      </c>
      <c r="U239" s="28">
        <f>+(Basis!T363/(EOMONTH($B239,0)-$B239+1)*$C239)</f>
        <v>37349.157375780567</v>
      </c>
      <c r="V239" s="28">
        <f>+(Basis!U363/(EOMONTH($B239,0)-$B239+1)*$C239)</f>
        <v>38220.799850814576</v>
      </c>
      <c r="W239" s="28">
        <f>+(Basis!V363/(EOMONTH($B239,0)-$B239+1)*$C239)</f>
        <v>39877.32291398455</v>
      </c>
      <c r="X239" s="28">
        <f>+(Basis!W363/(EOMONTH($B239,0)-$B239+1)*$C239)</f>
        <v>47191.73537286387</v>
      </c>
      <c r="Y239" s="28">
        <f>+(Basis!X363/(EOMONTH($B239,0)-$B239+1)*$C239)</f>
        <v>51029.312745009171</v>
      </c>
      <c r="Z239" s="28">
        <f>+(Basis!Y363/(EOMONTH($B239,0)-$B239+1)*$C239)</f>
        <v>47303.312464983064</v>
      </c>
      <c r="AA239" s="28">
        <f>+(Basis!Z363/(EOMONTH($B239,0)-$B239+1)*$C239)</f>
        <v>41432.847755100789</v>
      </c>
      <c r="AB239" s="28">
        <f>+(Basis!AA363/(EOMONTH($B239,0)-$B239+1)*$C239)</f>
        <v>33896.001446491529</v>
      </c>
      <c r="AC239" s="28">
        <f>+(Basis!AB363/(EOMONTH($B239,0)-$B239+1)*$C239)</f>
        <v>27641.370418546092</v>
      </c>
      <c r="AD239" s="29">
        <f>+SUM(F239:AC239)*E239</f>
        <v>16530406.204012156</v>
      </c>
    </row>
    <row r="240" spans="2:31" x14ac:dyDescent="0.25">
      <c r="B240" s="46">
        <f>+B239</f>
        <v>47058</v>
      </c>
      <c r="C240" s="44">
        <f>IFERROR(VLOOKUP(B240,'Prod- 3'!$B$10:$E$81,4,0),0)</f>
        <v>24795609.306018226</v>
      </c>
      <c r="D240" s="35" t="s">
        <v>46</v>
      </c>
      <c r="E240" s="35">
        <f>+Basis!D364</f>
        <v>4</v>
      </c>
      <c r="F240" s="28">
        <f>+(Basis!E364/(EOMONTH($B240,0)-$B240+1)*$C240)</f>
        <v>25340.677304070727</v>
      </c>
      <c r="G240" s="28">
        <f>+(Basis!F364/(EOMONTH($B240,0)-$B240+1)*$C240)</f>
        <v>23638.481814688876</v>
      </c>
      <c r="H240" s="28">
        <f>+(Basis!G364/(EOMONTH($B240,0)-$B240+1)*$C240)</f>
        <v>22881.271376987079</v>
      </c>
      <c r="I240" s="28">
        <f>+(Basis!H364/(EOMONTH($B240,0)-$B240+1)*$C240)</f>
        <v>22760.552766673751</v>
      </c>
      <c r="J240" s="28">
        <f>+(Basis!I364/(EOMONTH($B240,0)-$B240+1)*$C240)</f>
        <v>23789.353699214145</v>
      </c>
      <c r="K240" s="28">
        <f>+(Basis!J364/(EOMONTH($B240,0)-$B240+1)*$C240)</f>
        <v>26648.325314706399</v>
      </c>
      <c r="L240" s="28">
        <f>+(Basis!K364/(EOMONTH($B240,0)-$B240+1)*$C240)</f>
        <v>30129.251745209862</v>
      </c>
      <c r="M240" s="28">
        <f>+(Basis!L364/(EOMONTH($B240,0)-$B240+1)*$C240)</f>
        <v>32244.738638127877</v>
      </c>
      <c r="N240" s="28">
        <f>+(Basis!M364/(EOMONTH($B240,0)-$B240+1)*$C240)</f>
        <v>34341.263945513114</v>
      </c>
      <c r="O240" s="28">
        <f>+(Basis!N364/(EOMONTH($B240,0)-$B240+1)*$C240)</f>
        <v>35575.514297374197</v>
      </c>
      <c r="P240" s="28">
        <f>+(Basis!O364/(EOMONTH($B240,0)-$B240+1)*$C240)</f>
        <v>37171.671174357398</v>
      </c>
      <c r="Q240" s="28">
        <f>+(Basis!P364/(EOMONTH($B240,0)-$B240+1)*$C240)</f>
        <v>38687.780623793689</v>
      </c>
      <c r="R240" s="28">
        <f>+(Basis!Q364/(EOMONTH($B240,0)-$B240+1)*$C240)</f>
        <v>38336.80814444516</v>
      </c>
      <c r="S240" s="28">
        <f>+(Basis!R364/(EOMONTH($B240,0)-$B240+1)*$C240)</f>
        <v>36988.151612750189</v>
      </c>
      <c r="T240" s="28">
        <f>+(Basis!S364/(EOMONTH($B240,0)-$B240+1)*$C240)</f>
        <v>36377.702516723795</v>
      </c>
      <c r="U240" s="28">
        <f>+(Basis!T364/(EOMONTH($B240,0)-$B240+1)*$C240)</f>
        <v>36605.395106894743</v>
      </c>
      <c r="V240" s="28">
        <f>+(Basis!U364/(EOMONTH($B240,0)-$B240+1)*$C240)</f>
        <v>37171.57552196343</v>
      </c>
      <c r="W240" s="28">
        <f>+(Basis!V364/(EOMONTH($B240,0)-$B240+1)*$C240)</f>
        <v>38791.248634133146</v>
      </c>
      <c r="X240" s="28">
        <f>+(Basis!W364/(EOMONTH($B240,0)-$B240+1)*$C240)</f>
        <v>46459.191331145179</v>
      </c>
      <c r="Y240" s="28">
        <f>+(Basis!X364/(EOMONTH($B240,0)-$B240+1)*$C240)</f>
        <v>50587.718355069228</v>
      </c>
      <c r="Z240" s="28">
        <f>+(Basis!Y364/(EOMONTH($B240,0)-$B240+1)*$C240)</f>
        <v>47126.900442365164</v>
      </c>
      <c r="AA240" s="28">
        <f>+(Basis!Z364/(EOMONTH($B240,0)-$B240+1)*$C240)</f>
        <v>41240.613121710106</v>
      </c>
      <c r="AB240" s="28">
        <f>+(Basis!AA364/(EOMONTH($B240,0)-$B240+1)*$C240)</f>
        <v>34402.145842638529</v>
      </c>
      <c r="AC240" s="28">
        <f>+(Basis!AB364/(EOMONTH($B240,0)-$B240+1)*$C240)</f>
        <v>29223.976870051236</v>
      </c>
      <c r="AD240" s="30">
        <f>+SUM(F240:AC240)*E240</f>
        <v>3306081.2408024282</v>
      </c>
    </row>
    <row r="241" spans="2:32" x14ac:dyDescent="0.25">
      <c r="B241" s="41">
        <f t="shared" ref="B241:B242" si="92">+B240</f>
        <v>47058</v>
      </c>
      <c r="C241" s="39">
        <f>IFERROR(VLOOKUP(B241,'Prod- 3'!$B$10:$E$81,4,0),0)</f>
        <v>24795609.306018226</v>
      </c>
      <c r="D241" s="36" t="s">
        <v>47</v>
      </c>
      <c r="E241" s="36">
        <f>+Basis!D365</f>
        <v>4</v>
      </c>
      <c r="F241" s="28">
        <f>+(Basis!E365/(EOMONTH($B241,0)-$B241+1)*$C241)</f>
        <v>27507.847742501701</v>
      </c>
      <c r="G241" s="28">
        <f>+(Basis!F365/(EOMONTH($B241,0)-$B241+1)*$C241)</f>
        <v>25737.878722161306</v>
      </c>
      <c r="H241" s="28">
        <f>+(Basis!G365/(EOMONTH($B241,0)-$B241+1)*$C241)</f>
        <v>24666.135781739336</v>
      </c>
      <c r="I241" s="28">
        <f>+(Basis!H365/(EOMONTH($B241,0)-$B241+1)*$C241)</f>
        <v>24206.240798136299</v>
      </c>
      <c r="J241" s="28">
        <f>+(Basis!I365/(EOMONTH($B241,0)-$B241+1)*$C241)</f>
        <v>24083.172767336288</v>
      </c>
      <c r="K241" s="28">
        <f>+(Basis!J365/(EOMONTH($B241,0)-$B241+1)*$C241)</f>
        <v>25574.921717784906</v>
      </c>
      <c r="L241" s="28">
        <f>+(Basis!K365/(EOMONTH($B241,0)-$B241+1)*$C241)</f>
        <v>28459.148046263843</v>
      </c>
      <c r="M241" s="28">
        <f>+(Basis!L365/(EOMONTH($B241,0)-$B241+1)*$C241)</f>
        <v>31660.112094879853</v>
      </c>
      <c r="N241" s="28">
        <f>+(Basis!M365/(EOMONTH($B241,0)-$B241+1)*$C241)</f>
        <v>33973.117875253367</v>
      </c>
      <c r="O241" s="28">
        <f>+(Basis!N365/(EOMONTH($B241,0)-$B241+1)*$C241)</f>
        <v>35216.744553593191</v>
      </c>
      <c r="P241" s="28">
        <f>+(Basis!O365/(EOMONTH($B241,0)-$B241+1)*$C241)</f>
        <v>36296.376464042994</v>
      </c>
      <c r="Q241" s="28">
        <f>+(Basis!P365/(EOMONTH($B241,0)-$B241+1)*$C241)</f>
        <v>37796.663994969073</v>
      </c>
      <c r="R241" s="28">
        <f>+(Basis!Q365/(EOMONTH($B241,0)-$B241+1)*$C241)</f>
        <v>37806.268668428609</v>
      </c>
      <c r="S241" s="28">
        <f>+(Basis!R365/(EOMONTH($B241,0)-$B241+1)*$C241)</f>
        <v>36595.889965741393</v>
      </c>
      <c r="T241" s="28">
        <f>+(Basis!S365/(EOMONTH($B241,0)-$B241+1)*$C241)</f>
        <v>35659.557064465938</v>
      </c>
      <c r="U241" s="28">
        <f>+(Basis!T365/(EOMONTH($B241,0)-$B241+1)*$C241)</f>
        <v>35771.441447406323</v>
      </c>
      <c r="V241" s="28">
        <f>+(Basis!U365/(EOMONTH($B241,0)-$B241+1)*$C241)</f>
        <v>36457.77328196539</v>
      </c>
      <c r="W241" s="28">
        <f>+(Basis!V365/(EOMONTH($B241,0)-$B241+1)*$C241)</f>
        <v>38266.839722991746</v>
      </c>
      <c r="X241" s="28">
        <f>+(Basis!W365/(EOMONTH($B241,0)-$B241+1)*$C241)</f>
        <v>46431.142083869927</v>
      </c>
      <c r="Y241" s="28">
        <f>+(Basis!X365/(EOMONTH($B241,0)-$B241+1)*$C241)</f>
        <v>51405.186869507896</v>
      </c>
      <c r="Z241" s="28">
        <f>+(Basis!Y365/(EOMONTH($B241,0)-$B241+1)*$C241)</f>
        <v>47879.40520191376</v>
      </c>
      <c r="AA241" s="28">
        <f>+(Basis!Z365/(EOMONTH($B241,0)-$B241+1)*$C241)</f>
        <v>41487.180537815948</v>
      </c>
      <c r="AB241" s="28">
        <f>+(Basis!AA365/(EOMONTH($B241,0)-$B241+1)*$C241)</f>
        <v>34592.431433933067</v>
      </c>
      <c r="AC241" s="28">
        <f>+(Basis!AB365/(EOMONTH($B241,0)-$B241+1)*$C241)</f>
        <v>28988.833363905265</v>
      </c>
      <c r="AD241" s="30">
        <f>+SUM(F241:AC241)*E241</f>
        <v>3306081.2408024292</v>
      </c>
    </row>
    <row r="242" spans="2:32" x14ac:dyDescent="0.25">
      <c r="B242" s="46">
        <f t="shared" si="92"/>
        <v>47058</v>
      </c>
      <c r="C242" s="44">
        <f>IFERROR(VLOOKUP(B242,'Prod- 3'!$B$10:$E$81,4,0),0)</f>
        <v>24795609.306018226</v>
      </c>
      <c r="D242" s="37" t="s">
        <v>48</v>
      </c>
      <c r="E242" s="37">
        <f>+Basis!D366</f>
        <v>2</v>
      </c>
      <c r="F242" s="28">
        <f>+(Basis!E366/(EOMONTH($B242,0)-$B242+1)*$C242)</f>
        <v>27833.099232682904</v>
      </c>
      <c r="G242" s="28">
        <f>+(Basis!F366/(EOMONTH($B242,0)-$B242+1)*$C242)</f>
        <v>25825.199486804788</v>
      </c>
      <c r="H242" s="28">
        <f>+(Basis!G366/(EOMONTH($B242,0)-$B242+1)*$C242)</f>
        <v>24681.339734977202</v>
      </c>
      <c r="I242" s="28">
        <f>+(Basis!H366/(EOMONTH($B242,0)-$B242+1)*$C242)</f>
        <v>24163.337279026455</v>
      </c>
      <c r="J242" s="28">
        <f>+(Basis!I366/(EOMONTH($B242,0)-$B242+1)*$C242)</f>
        <v>24949.655432686322</v>
      </c>
      <c r="K242" s="28">
        <f>+(Basis!J366/(EOMONTH($B242,0)-$B242+1)*$C242)</f>
        <v>27377.396514903528</v>
      </c>
      <c r="L242" s="28">
        <f>+(Basis!K366/(EOMONTH($B242,0)-$B242+1)*$C242)</f>
        <v>29394.063175696949</v>
      </c>
      <c r="M242" s="28">
        <f>+(Basis!L366/(EOMONTH($B242,0)-$B242+1)*$C242)</f>
        <v>30891.557804453729</v>
      </c>
      <c r="N242" s="28">
        <f>+(Basis!M366/(EOMONTH($B242,0)-$B242+1)*$C242)</f>
        <v>32695.404385507401</v>
      </c>
      <c r="O242" s="28">
        <f>+(Basis!N366/(EOMONTH($B242,0)-$B242+1)*$C242)</f>
        <v>34160.086480443781</v>
      </c>
      <c r="P242" s="28">
        <f>+(Basis!O366/(EOMONTH($B242,0)-$B242+1)*$C242)</f>
        <v>35766.397723567672</v>
      </c>
      <c r="Q242" s="28">
        <f>+(Basis!P366/(EOMONTH($B242,0)-$B242+1)*$C242)</f>
        <v>37423.531311834187</v>
      </c>
      <c r="R242" s="28">
        <f>+(Basis!Q366/(EOMONTH($B242,0)-$B242+1)*$C242)</f>
        <v>37825.85869283411</v>
      </c>
      <c r="S242" s="28">
        <f>+(Basis!R366/(EOMONTH($B242,0)-$B242+1)*$C242)</f>
        <v>36544.006824755721</v>
      </c>
      <c r="T242" s="28">
        <f>+(Basis!S366/(EOMONTH($B242,0)-$B242+1)*$C242)</f>
        <v>35743.225827559181</v>
      </c>
      <c r="U242" s="28">
        <f>+(Basis!T366/(EOMONTH($B242,0)-$B242+1)*$C242)</f>
        <v>35999.091288461495</v>
      </c>
      <c r="V242" s="28">
        <f>+(Basis!U366/(EOMONTH($B242,0)-$B242+1)*$C242)</f>
        <v>36726.851643012516</v>
      </c>
      <c r="W242" s="28">
        <f>+(Basis!V366/(EOMONTH($B242,0)-$B242+1)*$C242)</f>
        <v>38988.774056755923</v>
      </c>
      <c r="X242" s="28">
        <f>+(Basis!W366/(EOMONTH($B242,0)-$B242+1)*$C242)</f>
        <v>47028.79177421944</v>
      </c>
      <c r="Y242" s="28">
        <f>+(Basis!X366/(EOMONTH($B242,0)-$B242+1)*$C242)</f>
        <v>51233.298556060741</v>
      </c>
      <c r="Z242" s="28">
        <f>+(Basis!Y366/(EOMONTH($B242,0)-$B242+1)*$C242)</f>
        <v>47284.152825560093</v>
      </c>
      <c r="AA242" s="28">
        <f>+(Basis!Z366/(EOMONTH($B242,0)-$B242+1)*$C242)</f>
        <v>40780.149017056276</v>
      </c>
      <c r="AB242" s="28">
        <f>+(Basis!AA366/(EOMONTH($B242,0)-$B242+1)*$C242)</f>
        <v>34192.272841995335</v>
      </c>
      <c r="AC242" s="28">
        <f>+(Basis!AB366/(EOMONTH($B242,0)-$B242+1)*$C242)</f>
        <v>29012.768289751657</v>
      </c>
      <c r="AD242" s="31">
        <f>+SUM(F242:AC242)*E242</f>
        <v>1653040.6204012148</v>
      </c>
    </row>
    <row r="243" spans="2:32" ht="15.75" thickBot="1" x14ac:dyDescent="0.3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752413.80558568006</v>
      </c>
      <c r="G243" s="32">
        <f t="shared" si="93"/>
        <v>706927.59180281172</v>
      </c>
      <c r="H243" s="32">
        <f t="shared" si="93"/>
        <v>682321.90624880954</v>
      </c>
      <c r="I243" s="32">
        <f t="shared" si="93"/>
        <v>678993.66406842449</v>
      </c>
      <c r="J243" s="32">
        <f t="shared" si="93"/>
        <v>723015.61548461323</v>
      </c>
      <c r="K243" s="32">
        <f t="shared" si="93"/>
        <v>834615.3485781583</v>
      </c>
      <c r="L243" s="32">
        <f t="shared" si="93"/>
        <v>934340.23449997848</v>
      </c>
      <c r="M243" s="32">
        <f t="shared" si="93"/>
        <v>971653.81879459985</v>
      </c>
      <c r="N243" s="32">
        <f t="shared" si="93"/>
        <v>1015693.0808030011</v>
      </c>
      <c r="O243" s="32">
        <f t="shared" si="93"/>
        <v>1048525.5250784584</v>
      </c>
      <c r="P243" s="32">
        <f t="shared" si="93"/>
        <v>1095228.6178123124</v>
      </c>
      <c r="Q243" s="32">
        <f t="shared" si="93"/>
        <v>1146056.9624296441</v>
      </c>
      <c r="R243" s="32">
        <f t="shared" si="93"/>
        <v>1131231.3888522417</v>
      </c>
      <c r="S243" s="32">
        <f t="shared" si="93"/>
        <v>1092773.916245559</v>
      </c>
      <c r="T243" s="32">
        <f t="shared" si="93"/>
        <v>1088932.3255995819</v>
      </c>
      <c r="U243" s="32">
        <f t="shared" si="93"/>
        <v>1108488.6763097385</v>
      </c>
      <c r="V243" s="32">
        <f t="shared" si="93"/>
        <v>1132387.0955180319</v>
      </c>
      <c r="W243" s="32">
        <f t="shared" si="93"/>
        <v>1183756.3598217024</v>
      </c>
      <c r="X243" s="32">
        <f t="shared" si="93"/>
        <v>1409453.624665777</v>
      </c>
      <c r="Y243" s="32">
        <f t="shared" si="93"/>
        <v>1531024.4729106133</v>
      </c>
      <c r="Z243" s="32">
        <f t="shared" si="93"/>
        <v>1420659.7775278969</v>
      </c>
      <c r="AA243" s="32">
        <f t="shared" si="93"/>
        <v>1241128.4277742323</v>
      </c>
      <c r="AB243" s="32">
        <f t="shared" si="93"/>
        <v>1022282.8837201076</v>
      </c>
      <c r="AC243" s="32">
        <f t="shared" si="93"/>
        <v>843704.18588625116</v>
      </c>
      <c r="AD243" s="33">
        <f>+SUM(AD239:AD242)</f>
        <v>24795609.30601823</v>
      </c>
      <c r="AE243" s="2">
        <f>+AD243-C239</f>
        <v>0</v>
      </c>
    </row>
    <row r="244" spans="2:32" x14ac:dyDescent="0.25">
      <c r="B244" s="45">
        <f>+EDATE(B239,1)</f>
        <v>47088</v>
      </c>
      <c r="C244" s="43">
        <f>IFERROR(VLOOKUP(B244,'Prod- 3'!$B$10:$E$81,4,0),0)</f>
        <v>29637485.388135538</v>
      </c>
      <c r="D244" s="34" t="s">
        <v>45</v>
      </c>
      <c r="E244" s="34">
        <f>+Basis!D368</f>
        <v>19</v>
      </c>
      <c r="F244" s="28">
        <f>+(Basis!E368/(EOMONTH($B244,0)-$B244+1)*$C244)</f>
        <v>28070.768677893171</v>
      </c>
      <c r="G244" s="28">
        <f>+(Basis!F368/(EOMONTH($B244,0)-$B244+1)*$C244)</f>
        <v>26475.557994494458</v>
      </c>
      <c r="H244" s="28">
        <f>+(Basis!G368/(EOMONTH($B244,0)-$B244+1)*$C244)</f>
        <v>25607.897727196221</v>
      </c>
      <c r="I244" s="28">
        <f>+(Basis!H368/(EOMONTH($B244,0)-$B244+1)*$C244)</f>
        <v>25609.645355293476</v>
      </c>
      <c r="J244" s="28">
        <f>+(Basis!I368/(EOMONTH($B244,0)-$B244+1)*$C244)</f>
        <v>27855.197132112855</v>
      </c>
      <c r="K244" s="28">
        <f>+(Basis!J368/(EOMONTH($B244,0)-$B244+1)*$C244)</f>
        <v>33022.319358165369</v>
      </c>
      <c r="L244" s="28">
        <f>+(Basis!K368/(EOMONTH($B244,0)-$B244+1)*$C244)</f>
        <v>37084.176306795984</v>
      </c>
      <c r="M244" s="28">
        <f>+(Basis!L368/(EOMONTH($B244,0)-$B244+1)*$C244)</f>
        <v>37839.09386509865</v>
      </c>
      <c r="N244" s="28">
        <f>+(Basis!M368/(EOMONTH($B244,0)-$B244+1)*$C244)</f>
        <v>39157.369098836236</v>
      </c>
      <c r="O244" s="28">
        <f>+(Basis!N368/(EOMONTH($B244,0)-$B244+1)*$C244)</f>
        <v>40313.596022333266</v>
      </c>
      <c r="P244" s="28">
        <f>+(Basis!O368/(EOMONTH($B244,0)-$B244+1)*$C244)</f>
        <v>42209.873940454352</v>
      </c>
      <c r="Q244" s="28">
        <f>+(Basis!P368/(EOMONTH($B244,0)-$B244+1)*$C244)</f>
        <v>44260.062792625627</v>
      </c>
      <c r="R244" s="28">
        <f>+(Basis!Q368/(EOMONTH($B244,0)-$B244+1)*$C244)</f>
        <v>43435.050319192153</v>
      </c>
      <c r="S244" s="28">
        <f>+(Basis!R368/(EOMONTH($B244,0)-$B244+1)*$C244)</f>
        <v>41951.122979137886</v>
      </c>
      <c r="T244" s="28">
        <f>+(Basis!S368/(EOMONTH($B244,0)-$B244+1)*$C244)</f>
        <v>42179.406304326985</v>
      </c>
      <c r="U244" s="28">
        <f>+(Basis!T368/(EOMONTH($B244,0)-$B244+1)*$C244)</f>
        <v>43202.306855991395</v>
      </c>
      <c r="V244" s="28">
        <f>+(Basis!U368/(EOMONTH($B244,0)-$B244+1)*$C244)</f>
        <v>44210.548227978928</v>
      </c>
      <c r="W244" s="28">
        <f>+(Basis!V368/(EOMONTH($B244,0)-$B244+1)*$C244)</f>
        <v>46126.672251047348</v>
      </c>
      <c r="X244" s="28">
        <f>+(Basis!W368/(EOMONTH($B244,0)-$B244+1)*$C244)</f>
        <v>54587.358213529158</v>
      </c>
      <c r="Y244" s="28">
        <f>+(Basis!X368/(EOMONTH($B244,0)-$B244+1)*$C244)</f>
        <v>59026.339086563254</v>
      </c>
      <c r="Z244" s="28">
        <f>+(Basis!Y368/(EOMONTH($B244,0)-$B244+1)*$C244)</f>
        <v>54716.421038784727</v>
      </c>
      <c r="AA244" s="28">
        <f>+(Basis!Z368/(EOMONTH($B244,0)-$B244+1)*$C244)</f>
        <v>47925.970179830052</v>
      </c>
      <c r="AB244" s="28">
        <f>+(Basis!AA368/(EOMONTH($B244,0)-$B244+1)*$C244)</f>
        <v>39207.991788110608</v>
      </c>
      <c r="AC244" s="28">
        <f>+(Basis!AB368/(EOMONTH($B244,0)-$B244+1)*$C244)</f>
        <v>31973.170230515661</v>
      </c>
      <c r="AD244" s="29">
        <f>+SUM(F244:AC244)*E244</f>
        <v>18164910.39917985</v>
      </c>
    </row>
    <row r="245" spans="2:32" x14ac:dyDescent="0.25">
      <c r="B245" s="46">
        <f>+B244</f>
        <v>47088</v>
      </c>
      <c r="C245" s="44">
        <f>IFERROR(VLOOKUP(B245,'Prod- 3'!$B$10:$E$81,4,0),0)</f>
        <v>29637485.388135538</v>
      </c>
      <c r="D245" s="35" t="s">
        <v>46</v>
      </c>
      <c r="E245" s="35">
        <f>+Basis!D369</f>
        <v>5</v>
      </c>
      <c r="F245" s="28">
        <f>+(Basis!E369/(EOMONTH($B245,0)-$B245+1)*$C245)</f>
        <v>29311.925455620552</v>
      </c>
      <c r="G245" s="28">
        <f>+(Basis!F369/(EOMONTH($B245,0)-$B245+1)*$C245)</f>
        <v>27342.971481069944</v>
      </c>
      <c r="H245" s="28">
        <f>+(Basis!G369/(EOMONTH($B245,0)-$B245+1)*$C245)</f>
        <v>26467.095290477064</v>
      </c>
      <c r="I245" s="28">
        <f>+(Basis!H369/(EOMONTH($B245,0)-$B245+1)*$C245)</f>
        <v>26327.458339808749</v>
      </c>
      <c r="J245" s="28">
        <f>+(Basis!I369/(EOMONTH($B245,0)-$B245+1)*$C245)</f>
        <v>27517.487157170021</v>
      </c>
      <c r="K245" s="28">
        <f>+(Basis!J369/(EOMONTH($B245,0)-$B245+1)*$C245)</f>
        <v>30824.500693843802</v>
      </c>
      <c r="L245" s="28">
        <f>+(Basis!K369/(EOMONTH($B245,0)-$B245+1)*$C245)</f>
        <v>34850.938299401656</v>
      </c>
      <c r="M245" s="28">
        <f>+(Basis!L369/(EOMONTH($B245,0)-$B245+1)*$C245)</f>
        <v>37297.952377340065</v>
      </c>
      <c r="N245" s="28">
        <f>+(Basis!M369/(EOMONTH($B245,0)-$B245+1)*$C245)</f>
        <v>39723.033316910136</v>
      </c>
      <c r="O245" s="28">
        <f>+(Basis!N369/(EOMONTH($B245,0)-$B245+1)*$C245)</f>
        <v>41150.708428873855</v>
      </c>
      <c r="P245" s="28">
        <f>+(Basis!O369/(EOMONTH($B245,0)-$B245+1)*$C245)</f>
        <v>42997.006017221727</v>
      </c>
      <c r="Q245" s="28">
        <f>+(Basis!P369/(EOMONTH($B245,0)-$B245+1)*$C245)</f>
        <v>44750.711596247427</v>
      </c>
      <c r="R245" s="28">
        <f>+(Basis!Q369/(EOMONTH($B245,0)-$B245+1)*$C245)</f>
        <v>44344.736687676777</v>
      </c>
      <c r="S245" s="28">
        <f>+(Basis!R369/(EOMONTH($B245,0)-$B245+1)*$C245)</f>
        <v>42784.72630405816</v>
      </c>
      <c r="T245" s="28">
        <f>+(Basis!S369/(EOMONTH($B245,0)-$B245+1)*$C245)</f>
        <v>42078.611065603101</v>
      </c>
      <c r="U245" s="28">
        <f>+(Basis!T369/(EOMONTH($B245,0)-$B245+1)*$C245)</f>
        <v>42341.986355450463</v>
      </c>
      <c r="V245" s="28">
        <f>+(Basis!U369/(EOMONTH($B245,0)-$B245+1)*$C245)</f>
        <v>42996.895374723586</v>
      </c>
      <c r="W245" s="28">
        <f>+(Basis!V369/(EOMONTH($B245,0)-$B245+1)*$C245)</f>
        <v>44870.394530121652</v>
      </c>
      <c r="X245" s="28">
        <f>+(Basis!W369/(EOMONTH($B245,0)-$B245+1)*$C245)</f>
        <v>53740.013997501912</v>
      </c>
      <c r="Y245" s="28">
        <f>+(Basis!X369/(EOMONTH($B245,0)-$B245+1)*$C245)</f>
        <v>58515.540512230742</v>
      </c>
      <c r="Z245" s="28">
        <f>+(Basis!Y369/(EOMONTH($B245,0)-$B245+1)*$C245)</f>
        <v>54512.362718069642</v>
      </c>
      <c r="AA245" s="28">
        <f>+(Basis!Z369/(EOMONTH($B245,0)-$B245+1)*$C245)</f>
        <v>47703.609617942806</v>
      </c>
      <c r="AB245" s="28">
        <f>+(Basis!AA369/(EOMONTH($B245,0)-$B245+1)*$C245)</f>
        <v>39793.456281881568</v>
      </c>
      <c r="AC245" s="28">
        <f>+(Basis!AB369/(EOMONTH($B245,0)-$B245+1)*$C245)</f>
        <v>33803.793847061657</v>
      </c>
      <c r="AD245" s="30">
        <f>+SUM(F245:AC245)*E245</f>
        <v>4780239.5787315359</v>
      </c>
    </row>
    <row r="246" spans="2:32" x14ac:dyDescent="0.25">
      <c r="B246" s="41">
        <f t="shared" ref="B246:B247" si="94">+B245</f>
        <v>47088</v>
      </c>
      <c r="C246" s="39">
        <f>IFERROR(VLOOKUP(B246,'Prod- 3'!$B$10:$E$81,4,0),0)</f>
        <v>29637485.388135538</v>
      </c>
      <c r="D246" s="36" t="s">
        <v>47</v>
      </c>
      <c r="E246" s="36">
        <f>+Basis!D370</f>
        <v>5</v>
      </c>
      <c r="F246" s="28">
        <f>+(Basis!E370/(EOMONTH($B246,0)-$B246+1)*$C246)</f>
        <v>31818.722633086236</v>
      </c>
      <c r="G246" s="28">
        <f>+(Basis!F370/(EOMONTH($B246,0)-$B246+1)*$C246)</f>
        <v>29771.374041711326</v>
      </c>
      <c r="H246" s="28">
        <f>+(Basis!G370/(EOMONTH($B246,0)-$B246+1)*$C246)</f>
        <v>28531.673586972891</v>
      </c>
      <c r="I246" s="28">
        <f>+(Basis!H370/(EOMONTH($B246,0)-$B246+1)*$C246)</f>
        <v>27999.706453062834</v>
      </c>
      <c r="J246" s="28">
        <f>+(Basis!I370/(EOMONTH($B246,0)-$B246+1)*$C246)</f>
        <v>27857.351893968218</v>
      </c>
      <c r="K246" s="28">
        <f>+(Basis!J370/(EOMONTH($B246,0)-$B246+1)*$C246)</f>
        <v>29582.879333877096</v>
      </c>
      <c r="L246" s="28">
        <f>+(Basis!K370/(EOMONTH($B246,0)-$B246+1)*$C246)</f>
        <v>32919.1053598457</v>
      </c>
      <c r="M246" s="28">
        <f>+(Basis!L370/(EOMONTH($B246,0)-$B246+1)*$C246)</f>
        <v>36621.70645662387</v>
      </c>
      <c r="N246" s="28">
        <f>+(Basis!M370/(EOMONTH($B246,0)-$B246+1)*$C246)</f>
        <v>39297.193469034413</v>
      </c>
      <c r="O246" s="28">
        <f>+(Basis!N370/(EOMONTH($B246,0)-$B246+1)*$C246)</f>
        <v>40735.714312526718</v>
      </c>
      <c r="P246" s="28">
        <f>+(Basis!O370/(EOMONTH($B246,0)-$B246+1)*$C246)</f>
        <v>41984.540052221128</v>
      </c>
      <c r="Q246" s="28">
        <f>+(Basis!P370/(EOMONTH($B246,0)-$B246+1)*$C246)</f>
        <v>43719.944190824717</v>
      </c>
      <c r="R246" s="28">
        <f>+(Basis!Q370/(EOMONTH($B246,0)-$B246+1)*$C246)</f>
        <v>43731.054054586173</v>
      </c>
      <c r="S246" s="28">
        <f>+(Basis!R370/(EOMONTH($B246,0)-$B246+1)*$C246)</f>
        <v>42330.991622137342</v>
      </c>
      <c r="T246" s="28">
        <f>+(Basis!S370/(EOMONTH($B246,0)-$B246+1)*$C246)</f>
        <v>41247.921904840478</v>
      </c>
      <c r="U246" s="28">
        <f>+(Basis!T370/(EOMONTH($B246,0)-$B246+1)*$C246)</f>
        <v>41377.340177803126</v>
      </c>
      <c r="V246" s="28">
        <f>+(Basis!U370/(EOMONTH($B246,0)-$B246+1)*$C246)</f>
        <v>42171.230069971985</v>
      </c>
      <c r="W246" s="28">
        <f>+(Basis!V370/(EOMONTH($B246,0)-$B246+1)*$C246)</f>
        <v>44263.803209487523</v>
      </c>
      <c r="X246" s="28">
        <f>+(Basis!W370/(EOMONTH($B246,0)-$B246+1)*$C246)</f>
        <v>53707.569030252103</v>
      </c>
      <c r="Y246" s="28">
        <f>+(Basis!X370/(EOMONTH($B246,0)-$B246+1)*$C246)</f>
        <v>59461.118085790462</v>
      </c>
      <c r="Z246" s="28">
        <f>+(Basis!Y370/(EOMONTH($B246,0)-$B246+1)*$C246)</f>
        <v>55382.795783145804</v>
      </c>
      <c r="AA246" s="28">
        <f>+(Basis!Z370/(EOMONTH($B246,0)-$B246+1)*$C246)</f>
        <v>47988.817690085314</v>
      </c>
      <c r="AB246" s="28">
        <f>+(Basis!AA370/(EOMONTH($B246,0)-$B246+1)*$C246)</f>
        <v>40013.562358778261</v>
      </c>
      <c r="AC246" s="28">
        <f>+(Basis!AB370/(EOMONTH($B246,0)-$B246+1)*$C246)</f>
        <v>33531.799975673821</v>
      </c>
      <c r="AD246" s="30">
        <f>+SUM(F246:AC246)*E246</f>
        <v>4780239.5787315369</v>
      </c>
    </row>
    <row r="247" spans="2:32" x14ac:dyDescent="0.25">
      <c r="B247" s="46">
        <f t="shared" si="94"/>
        <v>47088</v>
      </c>
      <c r="C247" s="44">
        <f>IFERROR(VLOOKUP(B247,'Prod- 3'!$B$10:$E$81,4,0),0)</f>
        <v>29637485.388135538</v>
      </c>
      <c r="D247" s="37" t="s">
        <v>48</v>
      </c>
      <c r="E247" s="37">
        <f>+Basis!D371</f>
        <v>2</v>
      </c>
      <c r="F247" s="28">
        <f>+(Basis!E371/(EOMONTH($B247,0)-$B247+1)*$C247)</f>
        <v>32194.945704005873</v>
      </c>
      <c r="G247" s="28">
        <f>+(Basis!F371/(EOMONTH($B247,0)-$B247+1)*$C247)</f>
        <v>29872.379224534368</v>
      </c>
      <c r="H247" s="28">
        <f>+(Basis!G371/(EOMONTH($B247,0)-$B247+1)*$C247)</f>
        <v>28549.260218087424</v>
      </c>
      <c r="I247" s="28">
        <f>+(Basis!H371/(EOMONTH($B247,0)-$B247+1)*$C247)</f>
        <v>27950.079336200826</v>
      </c>
      <c r="J247" s="28">
        <f>+(Basis!I371/(EOMONTH($B247,0)-$B247+1)*$C247)</f>
        <v>28859.624839973796</v>
      </c>
      <c r="K247" s="28">
        <f>+(Basis!J371/(EOMONTH($B247,0)-$B247+1)*$C247)</f>
        <v>31667.827824195807</v>
      </c>
      <c r="L247" s="28">
        <f>+(Basis!K371/(EOMONTH($B247,0)-$B247+1)*$C247)</f>
        <v>34000.535120086279</v>
      </c>
      <c r="M247" s="28">
        <f>+(Basis!L371/(EOMONTH($B247,0)-$B247+1)*$C247)</f>
        <v>35732.708668630687</v>
      </c>
      <c r="N247" s="28">
        <f>+(Basis!M371/(EOMONTH($B247,0)-$B247+1)*$C247)</f>
        <v>37819.2439211327</v>
      </c>
      <c r="O247" s="28">
        <f>+(Basis!N371/(EOMONTH($B247,0)-$B247+1)*$C247)</f>
        <v>39513.462740456067</v>
      </c>
      <c r="P247" s="28">
        <f>+(Basis!O371/(EOMONTH($B247,0)-$B247+1)*$C247)</f>
        <v>41371.506029986027</v>
      </c>
      <c r="Q247" s="28">
        <f>+(Basis!P371/(EOMONTH($B247,0)-$B247+1)*$C247)</f>
        <v>43288.336256203787</v>
      </c>
      <c r="R247" s="28">
        <f>+(Basis!Q371/(EOMONTH($B247,0)-$B247+1)*$C247)</f>
        <v>43753.714117226082</v>
      </c>
      <c r="S247" s="28">
        <f>+(Basis!R371/(EOMONTH($B247,0)-$B247+1)*$C247)</f>
        <v>42270.977647659594</v>
      </c>
      <c r="T247" s="28">
        <f>+(Basis!S371/(EOMONTH($B247,0)-$B247+1)*$C247)</f>
        <v>41344.702765009482</v>
      </c>
      <c r="U247" s="28">
        <f>+(Basis!T371/(EOMONTH($B247,0)-$B247+1)*$C247)</f>
        <v>41640.666019134173</v>
      </c>
      <c r="V247" s="28">
        <f>+(Basis!U371/(EOMONTH($B247,0)-$B247+1)*$C247)</f>
        <v>42482.476875497065</v>
      </c>
      <c r="W247" s="28">
        <f>+(Basis!V371/(EOMONTH($B247,0)-$B247+1)*$C247)</f>
        <v>45098.875023915665</v>
      </c>
      <c r="X247" s="28">
        <f>+(Basis!W371/(EOMONTH($B247,0)-$B247+1)*$C247)</f>
        <v>54398.879012297679</v>
      </c>
      <c r="Y247" s="28">
        <f>+(Basis!X371/(EOMONTH($B247,0)-$B247+1)*$C247)</f>
        <v>59262.29240445613</v>
      </c>
      <c r="Z247" s="28">
        <f>+(Basis!Y371/(EOMONTH($B247,0)-$B247+1)*$C247)</f>
        <v>54694.258808636572</v>
      </c>
      <c r="AA247" s="28">
        <f>+(Basis!Z371/(EOMONTH($B247,0)-$B247+1)*$C247)</f>
        <v>47170.984173537887</v>
      </c>
      <c r="AB247" s="28">
        <f>+(Basis!AA371/(EOMONTH($B247,0)-$B247+1)*$C247)</f>
        <v>39550.693167218786</v>
      </c>
      <c r="AC247" s="28">
        <f>+(Basis!AB371/(EOMONTH($B247,0)-$B247+1)*$C247)</f>
        <v>33559.485848224773</v>
      </c>
      <c r="AD247" s="31">
        <f>+SUM(F247:AC247)*E247</f>
        <v>1912095.8314926152</v>
      </c>
    </row>
    <row r="248" spans="2:32" ht="15.75" thickBot="1" x14ac:dyDescent="0.3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903387.73673151596</v>
      </c>
      <c r="G248" s="32">
        <f t="shared" si="95"/>
        <v>848352.08795836987</v>
      </c>
      <c r="H248" s="32">
        <f t="shared" si="95"/>
        <v>818642.42164015281</v>
      </c>
      <c r="I248" s="32">
        <f t="shared" si="95"/>
        <v>814119.24438733561</v>
      </c>
      <c r="J248" s="32">
        <f t="shared" si="95"/>
        <v>863842.1904457832</v>
      </c>
      <c r="K248" s="32">
        <f t="shared" si="95"/>
        <v>992796.62359213817</v>
      </c>
      <c r="L248" s="32">
        <f t="shared" si="95"/>
        <v>1111450.6383655332</v>
      </c>
      <c r="M248" s="32">
        <f t="shared" si="95"/>
        <v>1160006.4949439554</v>
      </c>
      <c r="N248" s="32">
        <f t="shared" si="95"/>
        <v>1214729.6346498765</v>
      </c>
      <c r="O248" s="32">
        <f t="shared" si="95"/>
        <v>1254417.3636122472</v>
      </c>
      <c r="P248" s="32">
        <f t="shared" si="95"/>
        <v>1309638.3472758192</v>
      </c>
      <c r="Q248" s="32">
        <f t="shared" si="95"/>
        <v>1369871.1445076554</v>
      </c>
      <c r="R248" s="32">
        <f t="shared" si="95"/>
        <v>1353152.3380104178</v>
      </c>
      <c r="S248" s="32">
        <f t="shared" si="95"/>
        <v>1307191.8815299165</v>
      </c>
      <c r="T248" s="32">
        <f t="shared" si="95"/>
        <v>1300730.7901644495</v>
      </c>
      <c r="U248" s="32">
        <f t="shared" si="95"/>
        <v>1322721.7949683729</v>
      </c>
      <c r="V248" s="32">
        <f t="shared" si="95"/>
        <v>1350805.9973060715</v>
      </c>
      <c r="W248" s="32">
        <f t="shared" si="95"/>
        <v>1412275.5115157769</v>
      </c>
      <c r="X248" s="32">
        <f t="shared" si="95"/>
        <v>1683195.4792204194</v>
      </c>
      <c r="Y248" s="32">
        <f t="shared" si="95"/>
        <v>1829908.3204437201</v>
      </c>
      <c r="Z248" s="32">
        <f t="shared" si="95"/>
        <v>1698476.3098602602</v>
      </c>
      <c r="AA248" s="32">
        <f t="shared" si="95"/>
        <v>1483397.5383039876</v>
      </c>
      <c r="AB248" s="32">
        <f t="shared" si="95"/>
        <v>1223088.3235118384</v>
      </c>
      <c r="AC248" s="32">
        <f t="shared" si="95"/>
        <v>1011287.1751899245</v>
      </c>
      <c r="AD248" s="33">
        <f>+SUM(AD244:AD247)</f>
        <v>29637485.388135538</v>
      </c>
      <c r="AE248" s="2">
        <f>+AD248-C244</f>
        <v>0</v>
      </c>
      <c r="AF248" s="66">
        <f>+AD248+AD243+AD238+AD233+AD228+AD223+AD218+AD213+AD208+AD203+AD198+AD193</f>
        <v>347623256.81215787</v>
      </c>
    </row>
    <row r="249" spans="2:32" hidden="1" x14ac:dyDescent="0.25">
      <c r="B249" s="45">
        <f>+EDATE(B244,1)</f>
        <v>47119</v>
      </c>
      <c r="C249" s="43">
        <f>IFERROR(VLOOKUP(B249,'Prod- 3'!$B$10:$E$81,4,0),0)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25">
      <c r="B250" s="46">
        <f>+B249</f>
        <v>47119</v>
      </c>
      <c r="C250" s="44">
        <f>IFERROR(VLOOKUP(B250,'Prod- 3'!$B$10:$E$81,4,0),0)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25">
      <c r="B251" s="41">
        <f t="shared" ref="B251:B252" si="96">+B250</f>
        <v>47119</v>
      </c>
      <c r="C251" s="39">
        <f>IFERROR(VLOOKUP(B251,'Prod- 3'!$B$10:$E$81,4,0),0)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25">
      <c r="B252" s="46">
        <f t="shared" si="96"/>
        <v>47119</v>
      </c>
      <c r="C252" s="44">
        <f>IFERROR(VLOOKUP(B252,'Prod- 3'!$B$10:$E$81,4,0),0)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.75" hidden="1" thickBot="1" x14ac:dyDescent="0.3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25">
      <c r="B254" s="45">
        <f>+EDATE(B249,1)</f>
        <v>47150</v>
      </c>
      <c r="C254" s="43">
        <f>IFERROR(VLOOKUP(B254,'Prod- 3'!$B$10:$E$81,4,0),0)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25">
      <c r="B255" s="46">
        <f>+B254</f>
        <v>47150</v>
      </c>
      <c r="C255" s="44">
        <f>IFERROR(VLOOKUP(B255,'Prod- 3'!$B$10:$E$81,4,0),0)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25">
      <c r="B256" s="41">
        <f t="shared" ref="B256:B257" si="98">+B255</f>
        <v>47150</v>
      </c>
      <c r="C256" s="39">
        <f>IFERROR(VLOOKUP(B256,'Prod- 3'!$B$10:$E$81,4,0),0)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25">
      <c r="B257" s="46">
        <f t="shared" si="98"/>
        <v>47150</v>
      </c>
      <c r="C257" s="44">
        <f>IFERROR(VLOOKUP(B257,'Prod- 3'!$B$10:$E$81,4,0),0)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.75" hidden="1" thickBot="1" x14ac:dyDescent="0.3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25">
      <c r="B259" s="45">
        <f>+EDATE(B254,1)</f>
        <v>47178</v>
      </c>
      <c r="C259" s="43">
        <f>IFERROR(VLOOKUP(B259,'Prod- 3'!$B$10:$E$81,4,0),0)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25">
      <c r="B260" s="46">
        <f>+B259</f>
        <v>47178</v>
      </c>
      <c r="C260" s="44">
        <f>IFERROR(VLOOKUP(B260,'Prod- 3'!$B$10:$E$81,4,0),0)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25">
      <c r="B261" s="41">
        <f t="shared" ref="B261:B262" si="100">+B260</f>
        <v>47178</v>
      </c>
      <c r="C261" s="39">
        <f>IFERROR(VLOOKUP(B261,'Prod- 3'!$B$10:$E$81,4,0),0)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25">
      <c r="B262" s="46">
        <f t="shared" si="100"/>
        <v>47178</v>
      </c>
      <c r="C262" s="44">
        <f>IFERROR(VLOOKUP(B262,'Prod- 3'!$B$10:$E$81,4,0),0)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.75" hidden="1" thickBot="1" x14ac:dyDescent="0.3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25">
      <c r="B264" s="45">
        <f>+EDATE(B259,1)</f>
        <v>47209</v>
      </c>
      <c r="C264" s="43">
        <f>IFERROR(VLOOKUP(B264,'Prod- 3'!$B$10:$E$81,4,0),0)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25">
      <c r="B265" s="46">
        <f>+B264</f>
        <v>47209</v>
      </c>
      <c r="C265" s="44">
        <f>IFERROR(VLOOKUP(B265,'Prod- 3'!$B$10:$E$81,4,0),0)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25">
      <c r="B266" s="41">
        <f t="shared" ref="B266:B267" si="102">+B265</f>
        <v>47209</v>
      </c>
      <c r="C266" s="39">
        <f>IFERROR(VLOOKUP(B266,'Prod- 3'!$B$10:$E$81,4,0),0)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25">
      <c r="B267" s="46">
        <f t="shared" si="102"/>
        <v>47209</v>
      </c>
      <c r="C267" s="44">
        <f>IFERROR(VLOOKUP(B267,'Prod- 3'!$B$10:$E$81,4,0),0)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.75" hidden="1" thickBot="1" x14ac:dyDescent="0.3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25">
      <c r="B269" s="45">
        <f>+EDATE(B264,1)</f>
        <v>47239</v>
      </c>
      <c r="C269" s="43">
        <f>IFERROR(VLOOKUP(B269,'Prod- 3'!$B$10:$E$81,4,0),0)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25">
      <c r="B270" s="46">
        <f>+B269</f>
        <v>47239</v>
      </c>
      <c r="C270" s="44">
        <f>IFERROR(VLOOKUP(B270,'Prod- 3'!$B$10:$E$81,4,0),0)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25">
      <c r="B271" s="41">
        <f t="shared" ref="B271:B272" si="104">+B270</f>
        <v>47239</v>
      </c>
      <c r="C271" s="39">
        <f>IFERROR(VLOOKUP(B271,'Prod- 3'!$B$10:$E$81,4,0),0)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25">
      <c r="B272" s="46">
        <f t="shared" si="104"/>
        <v>47239</v>
      </c>
      <c r="C272" s="44">
        <f>IFERROR(VLOOKUP(B272,'Prod- 3'!$B$10:$E$81,4,0),0)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.75" hidden="1" thickBot="1" x14ac:dyDescent="0.3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25">
      <c r="B274" s="45">
        <f>+EDATE(B269,1)</f>
        <v>47270</v>
      </c>
      <c r="C274" s="43">
        <f>IFERROR(VLOOKUP(B274,'Prod- 3'!$B$10:$E$81,4,0),0)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25">
      <c r="B275" s="46">
        <f>+B274</f>
        <v>47270</v>
      </c>
      <c r="C275" s="44">
        <f>IFERROR(VLOOKUP(B275,'Prod- 3'!$B$10:$E$81,4,0),0)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25">
      <c r="B276" s="41">
        <f t="shared" ref="B276:B277" si="106">+B275</f>
        <v>47270</v>
      </c>
      <c r="C276" s="39">
        <f>IFERROR(VLOOKUP(B276,'Prod- 3'!$B$10:$E$81,4,0),0)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25">
      <c r="B277" s="46">
        <f t="shared" si="106"/>
        <v>47270</v>
      </c>
      <c r="C277" s="44">
        <f>IFERROR(VLOOKUP(B277,'Prod- 3'!$B$10:$E$81,4,0),0)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.75" hidden="1" thickBot="1" x14ac:dyDescent="0.3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25">
      <c r="B279" s="45">
        <f>+EDATE(B274,1)</f>
        <v>47300</v>
      </c>
      <c r="C279" s="43">
        <f>IFERROR(VLOOKUP(B279,'Prod- 3'!$B$10:$E$81,4,0),0)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25">
      <c r="B280" s="46">
        <f>+B279</f>
        <v>47300</v>
      </c>
      <c r="C280" s="44">
        <f>IFERROR(VLOOKUP(B280,'Prod- 3'!$B$10:$E$81,4,0),0)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25">
      <c r="B281" s="41">
        <f t="shared" ref="B281:B282" si="108">+B280</f>
        <v>47300</v>
      </c>
      <c r="C281" s="39">
        <f>IFERROR(VLOOKUP(B281,'Prod- 3'!$B$10:$E$81,4,0),0)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25">
      <c r="B282" s="46">
        <f t="shared" si="108"/>
        <v>47300</v>
      </c>
      <c r="C282" s="44">
        <f>IFERROR(VLOOKUP(B282,'Prod- 3'!$B$10:$E$81,4,0),0)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.75" hidden="1" thickBot="1" x14ac:dyDescent="0.3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25">
      <c r="B284" s="45">
        <f>+EDATE(B279,1)</f>
        <v>47331</v>
      </c>
      <c r="C284" s="43">
        <f>IFERROR(VLOOKUP(B284,'Prod- 3'!$B$10:$E$81,4,0),0)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25">
      <c r="B285" s="46">
        <f>+B284</f>
        <v>47331</v>
      </c>
      <c r="C285" s="44">
        <f>IFERROR(VLOOKUP(B285,'Prod- 3'!$B$10:$E$81,4,0),0)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25">
      <c r="B286" s="41">
        <f t="shared" ref="B286:B287" si="110">+B285</f>
        <v>47331</v>
      </c>
      <c r="C286" s="39">
        <f>IFERROR(VLOOKUP(B286,'Prod- 3'!$B$10:$E$81,4,0),0)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25">
      <c r="B287" s="46">
        <f t="shared" si="110"/>
        <v>47331</v>
      </c>
      <c r="C287" s="44">
        <f>IFERROR(VLOOKUP(B287,'Prod- 3'!$B$10:$E$81,4,0),0)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.75" hidden="1" thickBot="1" x14ac:dyDescent="0.3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25">
      <c r="B289" s="45">
        <f>+EDATE(B284,1)</f>
        <v>47362</v>
      </c>
      <c r="C289" s="43">
        <f>IFERROR(VLOOKUP(B289,'Prod- 3'!$B$10:$E$81,4,0),0)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25">
      <c r="B290" s="46">
        <f>+B289</f>
        <v>47362</v>
      </c>
      <c r="C290" s="44">
        <f>IFERROR(VLOOKUP(B290,'Prod- 3'!$B$10:$E$81,4,0),0)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25">
      <c r="B291" s="41">
        <f t="shared" ref="B291:B292" si="112">+B290</f>
        <v>47362</v>
      </c>
      <c r="C291" s="39">
        <f>IFERROR(VLOOKUP(B291,'Prod- 3'!$B$10:$E$81,4,0),0)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25">
      <c r="B292" s="46">
        <f t="shared" si="112"/>
        <v>47362</v>
      </c>
      <c r="C292" s="44">
        <f>IFERROR(VLOOKUP(B292,'Prod- 3'!$B$10:$E$81,4,0),0)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.75" hidden="1" thickBot="1" x14ac:dyDescent="0.3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25">
      <c r="B294" s="45">
        <f>+EDATE(B289,1)</f>
        <v>47392</v>
      </c>
      <c r="C294" s="43">
        <f>IFERROR(VLOOKUP(B294,'Prod- 3'!$B$10:$E$81,4,0),0)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25">
      <c r="B295" s="46">
        <f>+B294</f>
        <v>47392</v>
      </c>
      <c r="C295" s="44">
        <f>IFERROR(VLOOKUP(B295,'Prod- 3'!$B$10:$E$81,4,0),0)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25">
      <c r="B296" s="41">
        <f t="shared" ref="B296:B297" si="114">+B295</f>
        <v>47392</v>
      </c>
      <c r="C296" s="39">
        <f>IFERROR(VLOOKUP(B296,'Prod- 3'!$B$10:$E$81,4,0),0)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25">
      <c r="B297" s="46">
        <f t="shared" si="114"/>
        <v>47392</v>
      </c>
      <c r="C297" s="44">
        <f>IFERROR(VLOOKUP(B297,'Prod- 3'!$B$10:$E$81,4,0),0)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.75" hidden="1" thickBot="1" x14ac:dyDescent="0.3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25">
      <c r="B299" s="45">
        <f>+EDATE(B294,1)</f>
        <v>47423</v>
      </c>
      <c r="C299" s="43">
        <f>IFERROR(VLOOKUP(B299,'Prod- 3'!$B$10:$E$81,4,0),0)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25">
      <c r="B300" s="46">
        <f>+B299</f>
        <v>47423</v>
      </c>
      <c r="C300" s="44">
        <f>IFERROR(VLOOKUP(B300,'Prod- 3'!$B$10:$E$81,4,0),0)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25">
      <c r="B301" s="41">
        <f t="shared" ref="B301:B302" si="116">+B300</f>
        <v>47423</v>
      </c>
      <c r="C301" s="39">
        <f>IFERROR(VLOOKUP(B301,'Prod- 3'!$B$10:$E$81,4,0),0)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25">
      <c r="B302" s="46">
        <f t="shared" si="116"/>
        <v>47423</v>
      </c>
      <c r="C302" s="44">
        <f>IFERROR(VLOOKUP(B302,'Prod- 3'!$B$10:$E$81,4,0),0)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.75" hidden="1" thickBot="1" x14ac:dyDescent="0.3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25">
      <c r="B304" s="45">
        <f>+EDATE(B299,1)</f>
        <v>47453</v>
      </c>
      <c r="C304" s="43">
        <f>IFERROR(VLOOKUP(B304,'Prod- 3'!$B$10:$E$81,4,0),0)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25">
      <c r="B305" s="46">
        <f>+B304</f>
        <v>47453</v>
      </c>
      <c r="C305" s="44">
        <f>IFERROR(VLOOKUP(B305,'Prod- 3'!$B$10:$E$81,4,0),0)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25">
      <c r="B306" s="41">
        <f t="shared" ref="B306:B307" si="118">+B305</f>
        <v>47453</v>
      </c>
      <c r="C306" s="39">
        <f>IFERROR(VLOOKUP(B306,'Prod- 3'!$B$10:$E$81,4,0),0)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25">
      <c r="B307" s="46">
        <f t="shared" si="118"/>
        <v>47453</v>
      </c>
      <c r="C307" s="44">
        <f>IFERROR(VLOOKUP(B307,'Prod- 3'!$B$10:$E$81,4,0),0)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.75" hidden="1" thickBot="1" x14ac:dyDescent="0.3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25">
      <c r="B309" s="45">
        <f>+EDATE(B304,1)</f>
        <v>47484</v>
      </c>
      <c r="C309" s="43">
        <f>IFERROR(VLOOKUP(B309,'Prod- 3'!$B$10:$E$81,4,0),0)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25">
      <c r="B310" s="46">
        <f>+B309</f>
        <v>47484</v>
      </c>
      <c r="C310" s="44">
        <f>IFERROR(VLOOKUP(B310,'Prod- 3'!$B$10:$E$81,4,0),0)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25">
      <c r="B311" s="41">
        <f t="shared" ref="B311:B312" si="120">+B310</f>
        <v>47484</v>
      </c>
      <c r="C311" s="39">
        <f>IFERROR(VLOOKUP(B311,'Prod- 3'!$B$10:$E$81,4,0),0)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25">
      <c r="B312" s="46">
        <f t="shared" si="120"/>
        <v>47484</v>
      </c>
      <c r="C312" s="44">
        <f>IFERROR(VLOOKUP(B312,'Prod- 3'!$B$10:$E$81,4,0),0)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.75" hidden="1" thickBot="1" x14ac:dyDescent="0.3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25">
      <c r="B314" s="45">
        <f>+EDATE(B309,1)</f>
        <v>47515</v>
      </c>
      <c r="C314" s="43">
        <f>IFERROR(VLOOKUP(B314,'Prod- 3'!$B$10:$E$81,4,0),0)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25">
      <c r="B315" s="46">
        <f>+B314</f>
        <v>47515</v>
      </c>
      <c r="C315" s="44">
        <f>IFERROR(VLOOKUP(B315,'Prod- 3'!$B$10:$E$81,4,0),0)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25">
      <c r="B316" s="41">
        <f t="shared" ref="B316:B317" si="122">+B315</f>
        <v>47515</v>
      </c>
      <c r="C316" s="39">
        <f>IFERROR(VLOOKUP(B316,'Prod- 3'!$B$10:$E$81,4,0),0)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25">
      <c r="B317" s="46">
        <f t="shared" si="122"/>
        <v>47515</v>
      </c>
      <c r="C317" s="44">
        <f>IFERROR(VLOOKUP(B317,'Prod- 3'!$B$10:$E$81,4,0),0)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.75" hidden="1" thickBot="1" x14ac:dyDescent="0.3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25">
      <c r="B319" s="45">
        <f>+EDATE(B314,1)</f>
        <v>47543</v>
      </c>
      <c r="C319" s="43">
        <f>IFERROR(VLOOKUP(B319,'Prod- 3'!$B$10:$E$81,4,0),0)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25">
      <c r="B320" s="46">
        <f>+B319</f>
        <v>47543</v>
      </c>
      <c r="C320" s="44">
        <f>IFERROR(VLOOKUP(B320,'Prod- 3'!$B$10:$E$81,4,0),0)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25">
      <c r="B321" s="41">
        <f t="shared" ref="B321:B322" si="124">+B320</f>
        <v>47543</v>
      </c>
      <c r="C321" s="39">
        <f>IFERROR(VLOOKUP(B321,'Prod- 3'!$B$10:$E$81,4,0),0)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25">
      <c r="B322" s="46">
        <f t="shared" si="124"/>
        <v>47543</v>
      </c>
      <c r="C322" s="44">
        <f>IFERROR(VLOOKUP(B322,'Prod- 3'!$B$10:$E$81,4,0),0)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.75" hidden="1" thickBot="1" x14ac:dyDescent="0.3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25">
      <c r="B324" s="45">
        <f>+EDATE(B319,1)</f>
        <v>47574</v>
      </c>
      <c r="C324" s="43">
        <f>IFERROR(VLOOKUP(B324,'Prod- 3'!$B$10:$E$81,4,0),0)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25">
      <c r="B325" s="46">
        <f>+B324</f>
        <v>47574</v>
      </c>
      <c r="C325" s="44">
        <f>IFERROR(VLOOKUP(B325,'Prod- 3'!$B$10:$E$81,4,0),0)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25">
      <c r="B326" s="41">
        <f t="shared" ref="B326:B327" si="126">+B325</f>
        <v>47574</v>
      </c>
      <c r="C326" s="39">
        <f>IFERROR(VLOOKUP(B326,'Prod- 3'!$B$10:$E$81,4,0),0)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25">
      <c r="B327" s="46">
        <f t="shared" si="126"/>
        <v>47574</v>
      </c>
      <c r="C327" s="44">
        <f>IFERROR(VLOOKUP(B327,'Prod- 3'!$B$10:$E$81,4,0),0)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.75" hidden="1" thickBot="1" x14ac:dyDescent="0.3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25">
      <c r="B329" s="45">
        <f>+EDATE(B324,1)</f>
        <v>47604</v>
      </c>
      <c r="C329" s="43">
        <f>IFERROR(VLOOKUP(B329,'Prod- 3'!$B$10:$E$81,4,0),0)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25">
      <c r="B330" s="46">
        <f>+B329</f>
        <v>47604</v>
      </c>
      <c r="C330" s="44">
        <f>IFERROR(VLOOKUP(B330,'Prod- 3'!$B$10:$E$81,4,0),0)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25">
      <c r="B331" s="41">
        <f t="shared" ref="B331:B332" si="128">+B330</f>
        <v>47604</v>
      </c>
      <c r="C331" s="39">
        <f>IFERROR(VLOOKUP(B331,'Prod- 3'!$B$10:$E$81,4,0),0)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25">
      <c r="B332" s="46">
        <f t="shared" si="128"/>
        <v>47604</v>
      </c>
      <c r="C332" s="44">
        <f>IFERROR(VLOOKUP(B332,'Prod- 3'!$B$10:$E$81,4,0),0)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.75" hidden="1" thickBot="1" x14ac:dyDescent="0.3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25">
      <c r="B334" s="45">
        <f>+EDATE(B329,1)</f>
        <v>47635</v>
      </c>
      <c r="C334" s="43">
        <f>IFERROR(VLOOKUP(B334,'Prod- 3'!$B$10:$E$81,4,0),0)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25">
      <c r="B335" s="46">
        <f>+B334</f>
        <v>47635</v>
      </c>
      <c r="C335" s="44">
        <f>IFERROR(VLOOKUP(B335,'Prod- 3'!$B$10:$E$81,4,0),0)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25">
      <c r="B336" s="41">
        <f t="shared" ref="B336:B337" si="130">+B335</f>
        <v>47635</v>
      </c>
      <c r="C336" s="39">
        <f>IFERROR(VLOOKUP(B336,'Prod- 3'!$B$10:$E$81,4,0),0)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25">
      <c r="B337" s="46">
        <f t="shared" si="130"/>
        <v>47635</v>
      </c>
      <c r="C337" s="44">
        <f>IFERROR(VLOOKUP(B337,'Prod- 3'!$B$10:$E$81,4,0),0)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.75" hidden="1" thickBot="1" x14ac:dyDescent="0.3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25">
      <c r="B339" s="45">
        <f>+EDATE(B334,1)</f>
        <v>47665</v>
      </c>
      <c r="C339" s="43">
        <f>IFERROR(VLOOKUP(B339,'Prod- 3'!$B$10:$E$81,4,0),0)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25">
      <c r="B340" s="46">
        <f>+B339</f>
        <v>47665</v>
      </c>
      <c r="C340" s="44">
        <f>IFERROR(VLOOKUP(B340,'Prod- 3'!$B$10:$E$81,4,0),0)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25">
      <c r="B341" s="41">
        <f t="shared" ref="B341:B342" si="132">+B340</f>
        <v>47665</v>
      </c>
      <c r="C341" s="39">
        <f>IFERROR(VLOOKUP(B341,'Prod- 3'!$B$10:$E$81,4,0),0)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25">
      <c r="B342" s="46">
        <f t="shared" si="132"/>
        <v>47665</v>
      </c>
      <c r="C342" s="44">
        <f>IFERROR(VLOOKUP(B342,'Prod- 3'!$B$10:$E$81,4,0),0)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.75" hidden="1" thickBot="1" x14ac:dyDescent="0.3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25">
      <c r="B344" s="45">
        <f>+EDATE(B339,1)</f>
        <v>47696</v>
      </c>
      <c r="C344" s="43">
        <f>IFERROR(VLOOKUP(B344,'Prod- 3'!$B$10:$E$81,4,0),0)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25">
      <c r="B345" s="46">
        <f>+B344</f>
        <v>47696</v>
      </c>
      <c r="C345" s="44">
        <f>IFERROR(VLOOKUP(B345,'Prod- 3'!$B$10:$E$81,4,0),0)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25">
      <c r="B346" s="41">
        <f t="shared" ref="B346:B347" si="134">+B345</f>
        <v>47696</v>
      </c>
      <c r="C346" s="39">
        <f>IFERROR(VLOOKUP(B346,'Prod- 3'!$B$10:$E$81,4,0),0)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25">
      <c r="B347" s="46">
        <f t="shared" si="134"/>
        <v>47696</v>
      </c>
      <c r="C347" s="44">
        <f>IFERROR(VLOOKUP(B347,'Prod- 3'!$B$10:$E$81,4,0),0)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.75" hidden="1" thickBot="1" x14ac:dyDescent="0.3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25">
      <c r="B349" s="45">
        <f>+EDATE(B344,1)</f>
        <v>47727</v>
      </c>
      <c r="C349" s="43">
        <f>IFERROR(VLOOKUP(B349,'Prod- 3'!$B$10:$E$81,4,0),0)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25">
      <c r="B350" s="46">
        <f>+B349</f>
        <v>47727</v>
      </c>
      <c r="C350" s="44">
        <f>IFERROR(VLOOKUP(B350,'Prod- 3'!$B$10:$E$81,4,0),0)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25">
      <c r="B351" s="41">
        <f t="shared" ref="B351:B352" si="136">+B350</f>
        <v>47727</v>
      </c>
      <c r="C351" s="39">
        <f>IFERROR(VLOOKUP(B351,'Prod- 3'!$B$10:$E$81,4,0),0)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25">
      <c r="B352" s="46">
        <f t="shared" si="136"/>
        <v>47727</v>
      </c>
      <c r="C352" s="44">
        <f>IFERROR(VLOOKUP(B352,'Prod- 3'!$B$10:$E$81,4,0),0)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.75" hidden="1" thickBot="1" x14ac:dyDescent="0.3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25">
      <c r="B354" s="45">
        <f>+EDATE(B349,1)</f>
        <v>47757</v>
      </c>
      <c r="C354" s="43">
        <f>IFERROR(VLOOKUP(B354,'Prod- 3'!$B$10:$E$81,4,0),0)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25">
      <c r="B355" s="46">
        <f>+B354</f>
        <v>47757</v>
      </c>
      <c r="C355" s="44">
        <f>IFERROR(VLOOKUP(B355,'Prod- 3'!$B$10:$E$81,4,0),0)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25">
      <c r="B356" s="41">
        <f t="shared" ref="B356:B357" si="138">+B355</f>
        <v>47757</v>
      </c>
      <c r="C356" s="39">
        <f>IFERROR(VLOOKUP(B356,'Prod- 3'!$B$10:$E$81,4,0),0)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25">
      <c r="B357" s="46">
        <f t="shared" si="138"/>
        <v>47757</v>
      </c>
      <c r="C357" s="44">
        <f>IFERROR(VLOOKUP(B357,'Prod- 3'!$B$10:$E$81,4,0),0)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.75" hidden="1" thickBot="1" x14ac:dyDescent="0.3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25">
      <c r="B359" s="45">
        <f>+EDATE(B354,1)</f>
        <v>47788</v>
      </c>
      <c r="C359" s="43">
        <f>IFERROR(VLOOKUP(B359,'Prod- 3'!$B$10:$E$81,4,0),0)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25">
      <c r="B360" s="46">
        <f>+B359</f>
        <v>47788</v>
      </c>
      <c r="C360" s="44">
        <f>IFERROR(VLOOKUP(B360,'Prod- 3'!$B$10:$E$81,4,0),0)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25">
      <c r="B361" s="41">
        <f t="shared" ref="B361:B362" si="140">+B360</f>
        <v>47788</v>
      </c>
      <c r="C361" s="39">
        <f>IFERROR(VLOOKUP(B361,'Prod- 3'!$B$10:$E$81,4,0),0)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25">
      <c r="B362" s="46">
        <f t="shared" si="140"/>
        <v>47788</v>
      </c>
      <c r="C362" s="44">
        <f>IFERROR(VLOOKUP(B362,'Prod- 3'!$B$10:$E$81,4,0),0)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.75" hidden="1" thickBot="1" x14ac:dyDescent="0.3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25">
      <c r="B364" s="45">
        <f>+EDATE(B359,1)</f>
        <v>47818</v>
      </c>
      <c r="C364" s="43">
        <f>IFERROR(VLOOKUP(B364,'Prod- 3'!$B$10:$E$117,4,0),0)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25">
      <c r="B365" s="46">
        <f>+B364</f>
        <v>47818</v>
      </c>
      <c r="C365" s="44">
        <f>IFERROR(VLOOKUP(B365,'Prod- 3'!$B$10:$E$117,4,0),0)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25">
      <c r="B366" s="41">
        <f t="shared" ref="B366:B367" si="142">+B365</f>
        <v>47818</v>
      </c>
      <c r="C366" s="39">
        <f>IFERROR(VLOOKUP(B366,'Prod- 3'!$B$10:$E$117,4,0),0)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25">
      <c r="B367" s="46">
        <f t="shared" si="142"/>
        <v>47818</v>
      </c>
      <c r="C367" s="44">
        <f>IFERROR(VLOOKUP(B367,'Prod- 3'!$B$10:$E$117,4,0),0)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.75" hidden="1" thickBot="1" x14ac:dyDescent="0.3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25">
      <c r="B369" s="45">
        <f>+EDATE(B364,1)</f>
        <v>47849</v>
      </c>
      <c r="C369" s="43">
        <f>IFERROR(VLOOKUP(B369,'Prod- 3'!$B$10:$E$117,4,0),0)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25">
      <c r="B370" s="46">
        <f>+B369</f>
        <v>47849</v>
      </c>
      <c r="C370" s="44">
        <f>IFERROR(VLOOKUP(B370,'Prod- 3'!$B$10:$E$117,4,0),0)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25">
      <c r="B371" s="41">
        <f t="shared" ref="B371:B372" si="144">+B370</f>
        <v>47849</v>
      </c>
      <c r="C371" s="39">
        <f>IFERROR(VLOOKUP(B371,'Prod- 3'!$B$10:$E$117,4,0),0)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25">
      <c r="B372" s="46">
        <f t="shared" si="144"/>
        <v>47849</v>
      </c>
      <c r="C372" s="44">
        <f>IFERROR(VLOOKUP(B372,'Prod- 3'!$B$10:$E$117,4,0),0)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.75" hidden="1" thickBot="1" x14ac:dyDescent="0.3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25">
      <c r="B374" s="45">
        <f>+EDATE(B369,1)</f>
        <v>47880</v>
      </c>
      <c r="C374" s="43">
        <f>IFERROR(VLOOKUP(B374,'Prod- 3'!$B$10:$E$117,4,0),0)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25">
      <c r="B375" s="46">
        <f>+B374</f>
        <v>47880</v>
      </c>
      <c r="C375" s="44">
        <f>IFERROR(VLOOKUP(B375,'Prod- 3'!$B$10:$E$117,4,0),0)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25">
      <c r="B376" s="41">
        <f t="shared" ref="B376:B377" si="146">+B375</f>
        <v>47880</v>
      </c>
      <c r="C376" s="39">
        <f>IFERROR(VLOOKUP(B376,'Prod- 3'!$B$10:$E$117,4,0),0)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25">
      <c r="B377" s="46">
        <f t="shared" si="146"/>
        <v>47880</v>
      </c>
      <c r="C377" s="44">
        <f>IFERROR(VLOOKUP(B377,'Prod- 3'!$B$10:$E$117,4,0),0)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.75" hidden="1" thickBot="1" x14ac:dyDescent="0.3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25">
      <c r="B379" s="45">
        <f>+EDATE(B374,1)</f>
        <v>47908</v>
      </c>
      <c r="C379" s="43">
        <f>IFERROR(VLOOKUP(B379,'Prod- 3'!$B$10:$E$117,4,0),0)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25">
      <c r="B380" s="46">
        <f>+B379</f>
        <v>47908</v>
      </c>
      <c r="C380" s="44">
        <f>IFERROR(VLOOKUP(B380,'Prod- 3'!$B$10:$E$117,4,0),0)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25">
      <c r="B381" s="41">
        <f t="shared" ref="B381:B382" si="148">+B380</f>
        <v>47908</v>
      </c>
      <c r="C381" s="39">
        <f>IFERROR(VLOOKUP(B381,'Prod- 3'!$B$10:$E$117,4,0),0)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25">
      <c r="B382" s="46">
        <f t="shared" si="148"/>
        <v>47908</v>
      </c>
      <c r="C382" s="44">
        <f>IFERROR(VLOOKUP(B382,'Prod- 3'!$B$10:$E$117,4,0),0)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.75" hidden="1" thickBot="1" x14ac:dyDescent="0.3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25">
      <c r="B384" s="45">
        <f>+EDATE(B379,1)</f>
        <v>47939</v>
      </c>
      <c r="C384" s="43">
        <f>IFERROR(VLOOKUP(B384,'Prod- 3'!$B$10:$E$117,4,0),0)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25">
      <c r="B385" s="46">
        <f>+B384</f>
        <v>47939</v>
      </c>
      <c r="C385" s="44">
        <f>IFERROR(VLOOKUP(B385,'Prod- 3'!$B$10:$E$117,4,0),0)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25">
      <c r="B386" s="41">
        <f t="shared" ref="B386:B387" si="150">+B385</f>
        <v>47939</v>
      </c>
      <c r="C386" s="39">
        <f>IFERROR(VLOOKUP(B386,'Prod- 3'!$B$10:$E$117,4,0),0)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25">
      <c r="B387" s="46">
        <f t="shared" si="150"/>
        <v>47939</v>
      </c>
      <c r="C387" s="44">
        <f>IFERROR(VLOOKUP(B387,'Prod- 3'!$B$10:$E$117,4,0),0)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.75" hidden="1" thickBot="1" x14ac:dyDescent="0.3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25">
      <c r="B389" s="45">
        <f>+EDATE(B384,1)</f>
        <v>47969</v>
      </c>
      <c r="C389" s="43">
        <f>IFERROR(VLOOKUP(B389,'Prod- 3'!$B$10:$E$117,4,0),0)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25">
      <c r="B390" s="46">
        <f>+B389</f>
        <v>47969</v>
      </c>
      <c r="C390" s="44">
        <f>IFERROR(VLOOKUP(B390,'Prod- 3'!$B$10:$E$117,4,0),0)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25">
      <c r="B391" s="41">
        <f t="shared" ref="B391:B392" si="152">+B390</f>
        <v>47969</v>
      </c>
      <c r="C391" s="39">
        <f>IFERROR(VLOOKUP(B391,'Prod- 3'!$B$10:$E$117,4,0),0)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25">
      <c r="B392" s="46">
        <f t="shared" si="152"/>
        <v>47969</v>
      </c>
      <c r="C392" s="44">
        <f>IFERROR(VLOOKUP(B392,'Prod- 3'!$B$10:$E$117,4,0),0)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.75" hidden="1" thickBot="1" x14ac:dyDescent="0.3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25">
      <c r="B394" s="45">
        <f>+EDATE(B389,1)</f>
        <v>48000</v>
      </c>
      <c r="C394" s="43">
        <f>IFERROR(VLOOKUP(B394,'Prod- 3'!$B$10:$E$117,4,0),0)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25">
      <c r="B395" s="46">
        <f>+B394</f>
        <v>48000</v>
      </c>
      <c r="C395" s="44">
        <f>IFERROR(VLOOKUP(B395,'Prod- 3'!$B$10:$E$117,4,0),0)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25">
      <c r="B396" s="41">
        <f t="shared" ref="B396:B397" si="154">+B395</f>
        <v>48000</v>
      </c>
      <c r="C396" s="39">
        <f>IFERROR(VLOOKUP(B396,'Prod- 3'!$B$10:$E$117,4,0),0)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25">
      <c r="B397" s="46">
        <f t="shared" si="154"/>
        <v>48000</v>
      </c>
      <c r="C397" s="44">
        <f>IFERROR(VLOOKUP(B397,'Prod- 3'!$B$10:$E$117,4,0),0)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.75" hidden="1" thickBot="1" x14ac:dyDescent="0.3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25">
      <c r="B399" s="45">
        <f>+EDATE(B394,1)</f>
        <v>48030</v>
      </c>
      <c r="C399" s="43">
        <f>IFERROR(VLOOKUP(B399,'Prod- 3'!$B$10:$E$117,4,0),0)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25">
      <c r="B400" s="46">
        <f>+B399</f>
        <v>48030</v>
      </c>
      <c r="C400" s="44">
        <f>IFERROR(VLOOKUP(B400,'Prod- 3'!$B$10:$E$117,4,0),0)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25">
      <c r="B401" s="41">
        <f t="shared" ref="B401:B402" si="156">+B400</f>
        <v>48030</v>
      </c>
      <c r="C401" s="39">
        <f>IFERROR(VLOOKUP(B401,'Prod- 3'!$B$10:$E$117,4,0),0)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25">
      <c r="B402" s="46">
        <f t="shared" si="156"/>
        <v>48030</v>
      </c>
      <c r="C402" s="44">
        <f>IFERROR(VLOOKUP(B402,'Prod- 3'!$B$10:$E$117,4,0),0)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.75" hidden="1" thickBot="1" x14ac:dyDescent="0.3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25">
      <c r="B404" s="45">
        <f>+EDATE(B399,1)</f>
        <v>48061</v>
      </c>
      <c r="C404" s="43">
        <f>IFERROR(VLOOKUP(B404,'Prod- 3'!$B$10:$E$117,4,0),0)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25">
      <c r="B405" s="46">
        <f>+B404</f>
        <v>48061</v>
      </c>
      <c r="C405" s="44">
        <f>IFERROR(VLOOKUP(B405,'Prod- 3'!$B$10:$E$117,4,0),0)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25">
      <c r="B406" s="41">
        <f t="shared" ref="B406:B407" si="158">+B405</f>
        <v>48061</v>
      </c>
      <c r="C406" s="39">
        <f>IFERROR(VLOOKUP(B406,'Prod- 3'!$B$10:$E$117,4,0),0)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25">
      <c r="B407" s="46">
        <f t="shared" si="158"/>
        <v>48061</v>
      </c>
      <c r="C407" s="44">
        <f>IFERROR(VLOOKUP(B407,'Prod- 3'!$B$10:$E$117,4,0),0)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.75" hidden="1" thickBot="1" x14ac:dyDescent="0.3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25">
      <c r="B409" s="45">
        <f>+EDATE(B404,1)</f>
        <v>48092</v>
      </c>
      <c r="C409" s="43">
        <f>IFERROR(VLOOKUP(B409,'Prod- 3'!$B$10:$E$117,4,0),0)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25">
      <c r="B410" s="46">
        <f>+B409</f>
        <v>48092</v>
      </c>
      <c r="C410" s="44">
        <f>IFERROR(VLOOKUP(B410,'Prod- 3'!$B$10:$E$117,4,0),0)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25">
      <c r="B411" s="41">
        <f t="shared" ref="B411:B412" si="160">+B410</f>
        <v>48092</v>
      </c>
      <c r="C411" s="39">
        <f>IFERROR(VLOOKUP(B411,'Prod- 3'!$B$10:$E$117,4,0),0)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25">
      <c r="B412" s="46">
        <f t="shared" si="160"/>
        <v>48092</v>
      </c>
      <c r="C412" s="44">
        <f>IFERROR(VLOOKUP(B412,'Prod- 3'!$B$10:$E$117,4,0),0)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.75" hidden="1" thickBot="1" x14ac:dyDescent="0.3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25">
      <c r="B414" s="45">
        <f>+EDATE(B409,1)</f>
        <v>48122</v>
      </c>
      <c r="C414" s="43">
        <f>IFERROR(VLOOKUP(B414,'Prod- 3'!$B$10:$E$117,4,0),0)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25">
      <c r="B415" s="46">
        <f>+B414</f>
        <v>48122</v>
      </c>
      <c r="C415" s="44">
        <f>IFERROR(VLOOKUP(B415,'Prod- 3'!$B$10:$E$117,4,0),0)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25">
      <c r="B416" s="41">
        <f t="shared" ref="B416:B417" si="162">+B415</f>
        <v>48122</v>
      </c>
      <c r="C416" s="39">
        <f>IFERROR(VLOOKUP(B416,'Prod- 3'!$B$10:$E$117,4,0),0)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25">
      <c r="B417" s="46">
        <f t="shared" si="162"/>
        <v>48122</v>
      </c>
      <c r="C417" s="44">
        <f>IFERROR(VLOOKUP(B417,'Prod- 3'!$B$10:$E$117,4,0),0)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.75" hidden="1" thickBot="1" x14ac:dyDescent="0.3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25">
      <c r="B419" s="45">
        <f>+EDATE(B414,1)</f>
        <v>48153</v>
      </c>
      <c r="C419" s="43">
        <f>IFERROR(VLOOKUP(B419,'Prod- 3'!$B$10:$E$117,4,0),0)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25">
      <c r="B420" s="46">
        <f>+B419</f>
        <v>48153</v>
      </c>
      <c r="C420" s="44">
        <f>IFERROR(VLOOKUP(B420,'Prod- 3'!$B$10:$E$117,4,0),0)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25">
      <c r="B421" s="41">
        <f t="shared" ref="B421:B422" si="164">+B420</f>
        <v>48153</v>
      </c>
      <c r="C421" s="39">
        <f>IFERROR(VLOOKUP(B421,'Prod- 3'!$B$10:$E$117,4,0),0)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25">
      <c r="B422" s="46">
        <f t="shared" si="164"/>
        <v>48153</v>
      </c>
      <c r="C422" s="44">
        <f>IFERROR(VLOOKUP(B422,'Prod- 3'!$B$10:$E$117,4,0),0)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.75" hidden="1" thickBot="1" x14ac:dyDescent="0.3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25">
      <c r="B424" s="45">
        <f>+EDATE(B419,1)</f>
        <v>48183</v>
      </c>
      <c r="C424" s="43">
        <f>IFERROR(VLOOKUP(B424,'Prod- 3'!$B$10:$E$117,4,0),0)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25">
      <c r="B425" s="46">
        <f>+B424</f>
        <v>48183</v>
      </c>
      <c r="C425" s="44">
        <f>IFERROR(VLOOKUP(B425,'Prod- 3'!$B$10:$E$117,4,0),0)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25">
      <c r="B426" s="41">
        <f t="shared" ref="B426:B427" si="166">+B425</f>
        <v>48183</v>
      </c>
      <c r="C426" s="39">
        <f>IFERROR(VLOOKUP(B426,'Prod- 3'!$B$10:$E$117,4,0),0)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25">
      <c r="B427" s="46">
        <f t="shared" si="166"/>
        <v>48183</v>
      </c>
      <c r="C427" s="44">
        <f>IFERROR(VLOOKUP(B427,'Prod- 3'!$B$10:$E$117,4,0),0)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.75" hidden="1" thickBot="1" x14ac:dyDescent="0.3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25">
      <c r="B429" s="45">
        <f>+EDATE(B424,1)</f>
        <v>48214</v>
      </c>
      <c r="C429" s="43">
        <f>IFERROR(VLOOKUP(B429,'Prod- 3'!$B$10:$E$117,4,0),0)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25">
      <c r="B430" s="46">
        <f>+B429</f>
        <v>48214</v>
      </c>
      <c r="C430" s="44">
        <f>IFERROR(VLOOKUP(B430,'Prod- 3'!$B$10:$E$117,4,0),0)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25">
      <c r="B431" s="41">
        <f t="shared" ref="B431:B432" si="168">+B430</f>
        <v>48214</v>
      </c>
      <c r="C431" s="39">
        <f>IFERROR(VLOOKUP(B431,'Prod- 3'!$B$10:$E$117,4,0),0)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25">
      <c r="B432" s="46">
        <f t="shared" si="168"/>
        <v>48214</v>
      </c>
      <c r="C432" s="44">
        <f>IFERROR(VLOOKUP(B432,'Prod- 3'!$B$10:$E$117,4,0),0)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.75" hidden="1" thickBot="1" x14ac:dyDescent="0.3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25">
      <c r="B434" s="45">
        <f>+EDATE(B429,1)</f>
        <v>48245</v>
      </c>
      <c r="C434" s="43">
        <f>IFERROR(VLOOKUP(B434,'Prod- 3'!$B$10:$E$117,4,0),0)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25">
      <c r="B435" s="46">
        <f>+B434</f>
        <v>48245</v>
      </c>
      <c r="C435" s="44">
        <f>IFERROR(VLOOKUP(B435,'Prod- 3'!$B$10:$E$117,4,0),0)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25">
      <c r="B436" s="41">
        <f t="shared" ref="B436:B437" si="170">+B435</f>
        <v>48245</v>
      </c>
      <c r="C436" s="39">
        <f>IFERROR(VLOOKUP(B436,'Prod- 3'!$B$10:$E$117,4,0),0)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25">
      <c r="B437" s="46">
        <f t="shared" si="170"/>
        <v>48245</v>
      </c>
      <c r="C437" s="44">
        <f>IFERROR(VLOOKUP(B437,'Prod- 3'!$B$10:$E$117,4,0),0)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.75" hidden="1" thickBot="1" x14ac:dyDescent="0.3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25">
      <c r="B439" s="45">
        <f>+EDATE(B434,1)</f>
        <v>48274</v>
      </c>
      <c r="C439" s="43">
        <f>IFERROR(VLOOKUP(B439,'Prod- 3'!$B$10:$E$117,4,0),0)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25">
      <c r="B440" s="46">
        <f>+B439</f>
        <v>48274</v>
      </c>
      <c r="C440" s="44">
        <f>IFERROR(VLOOKUP(B440,'Prod- 3'!$B$10:$E$117,4,0),0)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25">
      <c r="B441" s="41">
        <f t="shared" ref="B441:B442" si="172">+B440</f>
        <v>48274</v>
      </c>
      <c r="C441" s="39">
        <f>IFERROR(VLOOKUP(B441,'Prod- 3'!$B$10:$E$117,4,0),0)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25">
      <c r="B442" s="46">
        <f t="shared" si="172"/>
        <v>48274</v>
      </c>
      <c r="C442" s="44">
        <f>IFERROR(VLOOKUP(B442,'Prod- 3'!$B$10:$E$117,4,0),0)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.75" hidden="1" thickBot="1" x14ac:dyDescent="0.3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25">
      <c r="B444" s="45">
        <f>+EDATE(B439,1)</f>
        <v>48305</v>
      </c>
      <c r="C444" s="43">
        <f>IFERROR(VLOOKUP(B444,'Prod- 3'!$B$10:$E$117,4,0),0)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25">
      <c r="B445" s="46">
        <f>+B444</f>
        <v>48305</v>
      </c>
      <c r="C445" s="44">
        <f>IFERROR(VLOOKUP(B445,'Prod- 3'!$B$10:$E$117,4,0),0)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25">
      <c r="B446" s="41">
        <f t="shared" ref="B446:B447" si="174">+B445</f>
        <v>48305</v>
      </c>
      <c r="C446" s="39">
        <f>IFERROR(VLOOKUP(B446,'Prod- 3'!$B$10:$E$117,4,0),0)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25">
      <c r="B447" s="46">
        <f t="shared" si="174"/>
        <v>48305</v>
      </c>
      <c r="C447" s="44">
        <f>IFERROR(VLOOKUP(B447,'Prod- 3'!$B$10:$E$117,4,0),0)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.75" hidden="1" thickBot="1" x14ac:dyDescent="0.3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25">
      <c r="B449" s="45">
        <f>+EDATE(B444,1)</f>
        <v>48335</v>
      </c>
      <c r="C449" s="43">
        <f>IFERROR(VLOOKUP(B449,'Prod- 3'!$B$10:$E$117,4,0),0)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25">
      <c r="B450" s="46">
        <f>+B449</f>
        <v>48335</v>
      </c>
      <c r="C450" s="44">
        <f>IFERROR(VLOOKUP(B450,'Prod- 3'!$B$10:$E$117,4,0),0)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25">
      <c r="B451" s="41">
        <f t="shared" ref="B451:B452" si="176">+B450</f>
        <v>48335</v>
      </c>
      <c r="C451" s="39">
        <f>IFERROR(VLOOKUP(B451,'Prod- 3'!$B$10:$E$117,4,0),0)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25">
      <c r="B452" s="46">
        <f t="shared" si="176"/>
        <v>48335</v>
      </c>
      <c r="C452" s="44">
        <f>IFERROR(VLOOKUP(B452,'Prod- 3'!$B$10:$E$117,4,0),0)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.75" hidden="1" thickBot="1" x14ac:dyDescent="0.3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25">
      <c r="B454" s="45">
        <f>+EDATE(B449,1)</f>
        <v>48366</v>
      </c>
      <c r="C454" s="43">
        <f>IFERROR(VLOOKUP(B454,'Prod- 3'!$B$10:$E$117,4,0),0)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25">
      <c r="B455" s="46">
        <f>+B454</f>
        <v>48366</v>
      </c>
      <c r="C455" s="44">
        <f>IFERROR(VLOOKUP(B455,'Prod- 3'!$B$10:$E$117,4,0),0)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25">
      <c r="B456" s="41">
        <f t="shared" ref="B456:B457" si="178">+B455</f>
        <v>48366</v>
      </c>
      <c r="C456" s="39">
        <f>IFERROR(VLOOKUP(B456,'Prod- 3'!$B$10:$E$117,4,0),0)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25">
      <c r="B457" s="46">
        <f t="shared" si="178"/>
        <v>48366</v>
      </c>
      <c r="C457" s="44">
        <f>IFERROR(VLOOKUP(B457,'Prod- 3'!$B$10:$E$117,4,0),0)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.75" hidden="1" thickBot="1" x14ac:dyDescent="0.3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25">
      <c r="B459" s="45">
        <f>+EDATE(B454,1)</f>
        <v>48396</v>
      </c>
      <c r="C459" s="43">
        <f>IFERROR(VLOOKUP(B459,'Prod- 3'!$B$10:$E$117,4,0),0)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25">
      <c r="B460" s="46">
        <f>+B459</f>
        <v>48396</v>
      </c>
      <c r="C460" s="44">
        <f>IFERROR(VLOOKUP(B460,'Prod- 3'!$B$10:$E$117,4,0),0)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25">
      <c r="B461" s="41">
        <f t="shared" ref="B461:B462" si="180">+B460</f>
        <v>48396</v>
      </c>
      <c r="C461" s="39">
        <f>IFERROR(VLOOKUP(B461,'Prod- 3'!$B$10:$E$117,4,0),0)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25">
      <c r="B462" s="46">
        <f t="shared" si="180"/>
        <v>48396</v>
      </c>
      <c r="C462" s="44">
        <f>IFERROR(VLOOKUP(B462,'Prod- 3'!$B$10:$E$117,4,0),0)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.75" hidden="1" thickBot="1" x14ac:dyDescent="0.3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25">
      <c r="B464" s="45">
        <f>+EDATE(B459,1)</f>
        <v>48427</v>
      </c>
      <c r="C464" s="43">
        <f>IFERROR(VLOOKUP(B464,'Prod- 3'!$B$10:$E$117,4,0),0)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25">
      <c r="B465" s="46">
        <f>+B464</f>
        <v>48427</v>
      </c>
      <c r="C465" s="44">
        <f>IFERROR(VLOOKUP(B465,'Prod- 3'!$B$10:$E$117,4,0),0)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25">
      <c r="B466" s="41">
        <f t="shared" ref="B466:B467" si="182">+B465</f>
        <v>48427</v>
      </c>
      <c r="C466" s="39">
        <f>IFERROR(VLOOKUP(B466,'Prod- 3'!$B$10:$E$117,4,0),0)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25">
      <c r="B467" s="46">
        <f t="shared" si="182"/>
        <v>48427</v>
      </c>
      <c r="C467" s="44">
        <f>IFERROR(VLOOKUP(B467,'Prod- 3'!$B$10:$E$117,4,0),0)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.75" hidden="1" thickBot="1" x14ac:dyDescent="0.3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25">
      <c r="B469" s="45">
        <f>+EDATE(B464,1)</f>
        <v>48458</v>
      </c>
      <c r="C469" s="43">
        <f>IFERROR(VLOOKUP(B469,'Prod- 3'!$B$10:$E$117,4,0),0)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25">
      <c r="B470" s="46">
        <f>+B469</f>
        <v>48458</v>
      </c>
      <c r="C470" s="44">
        <f>IFERROR(VLOOKUP(B470,'Prod- 3'!$B$10:$E$117,4,0),0)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25">
      <c r="B471" s="41">
        <f t="shared" ref="B471:B472" si="184">+B470</f>
        <v>48458</v>
      </c>
      <c r="C471" s="39">
        <f>IFERROR(VLOOKUP(B471,'Prod- 3'!$B$10:$E$117,4,0),0)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25">
      <c r="B472" s="46">
        <f t="shared" si="184"/>
        <v>48458</v>
      </c>
      <c r="C472" s="44">
        <f>IFERROR(VLOOKUP(B472,'Prod- 3'!$B$10:$E$117,4,0),0)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.75" hidden="1" thickBot="1" x14ac:dyDescent="0.3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25">
      <c r="B474" s="45">
        <f>+EDATE(B469,1)</f>
        <v>48488</v>
      </c>
      <c r="C474" s="43">
        <f>IFERROR(VLOOKUP(B474,'Prod- 3'!$B$10:$E$117,4,0),0)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25">
      <c r="B475" s="46">
        <f>+B474</f>
        <v>48488</v>
      </c>
      <c r="C475" s="44">
        <f>IFERROR(VLOOKUP(B475,'Prod- 3'!$B$10:$E$117,4,0),0)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25">
      <c r="B476" s="41">
        <f t="shared" ref="B476:B477" si="186">+B475</f>
        <v>48488</v>
      </c>
      <c r="C476" s="39">
        <f>IFERROR(VLOOKUP(B476,'Prod- 3'!$B$10:$E$117,4,0),0)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25">
      <c r="B477" s="46">
        <f t="shared" si="186"/>
        <v>48488</v>
      </c>
      <c r="C477" s="44">
        <f>IFERROR(VLOOKUP(B477,'Prod- 3'!$B$10:$E$117,4,0),0)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.75" hidden="1" thickBot="1" x14ac:dyDescent="0.3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25">
      <c r="B479" s="45">
        <f>+EDATE(B474,1)</f>
        <v>48519</v>
      </c>
      <c r="C479" s="43">
        <f>IFERROR(VLOOKUP(B479,'Prod- 3'!$B$10:$E$117,4,0),0)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25">
      <c r="B480" s="46">
        <f>+B479</f>
        <v>48519</v>
      </c>
      <c r="C480" s="44">
        <f>IFERROR(VLOOKUP(B480,'Prod- 3'!$B$10:$E$117,4,0),0)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25">
      <c r="B481" s="41">
        <f t="shared" ref="B481:B482" si="188">+B480</f>
        <v>48519</v>
      </c>
      <c r="C481" s="39">
        <f>IFERROR(VLOOKUP(B481,'Prod- 3'!$B$10:$E$117,4,0),0)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25">
      <c r="B482" s="46">
        <f t="shared" si="188"/>
        <v>48519</v>
      </c>
      <c r="C482" s="44">
        <f>IFERROR(VLOOKUP(B482,'Prod- 3'!$B$10:$E$117,4,0),0)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.75" hidden="1" thickBot="1" x14ac:dyDescent="0.3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25">
      <c r="B484" s="45">
        <f>+EDATE(B479,1)</f>
        <v>48549</v>
      </c>
      <c r="C484" s="43">
        <f>IFERROR(VLOOKUP(B484,'Prod- 3'!$B$10:$E$117,4,0),0)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25">
      <c r="B485" s="46">
        <f>+B484</f>
        <v>48549</v>
      </c>
      <c r="C485" s="44">
        <f>IFERROR(VLOOKUP(B485,'Prod- 3'!$B$10:$E$117,4,0),0)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25">
      <c r="B486" s="41">
        <f t="shared" ref="B486:B487" si="190">+B485</f>
        <v>48549</v>
      </c>
      <c r="C486" s="39">
        <f>IFERROR(VLOOKUP(B486,'Prod- 3'!$B$10:$E$117,4,0),0)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25">
      <c r="B487" s="46">
        <f t="shared" si="190"/>
        <v>48549</v>
      </c>
      <c r="C487" s="44">
        <f>IFERROR(VLOOKUP(B487,'Prod- 3'!$B$10:$E$117,4,0),0)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.75" hidden="1" thickBot="1" x14ac:dyDescent="0.3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25">
      <c r="B489" s="45">
        <f>+EDATE(B484,1)</f>
        <v>48580</v>
      </c>
      <c r="C489" s="43">
        <f>IFERROR(VLOOKUP(B489,'Prod- 3'!$B$10:$E$117,4,0),0)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25">
      <c r="B490" s="46">
        <f>+B489</f>
        <v>48580</v>
      </c>
      <c r="C490" s="44">
        <f>IFERROR(VLOOKUP(B490,'Prod- 3'!$B$10:$E$117,4,0),0)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25">
      <c r="B491" s="41">
        <f t="shared" ref="B491:B492" si="192">+B490</f>
        <v>48580</v>
      </c>
      <c r="C491" s="39">
        <f>IFERROR(VLOOKUP(B491,'Prod- 3'!$B$10:$E$117,4,0),0)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25">
      <c r="B492" s="46">
        <f t="shared" si="192"/>
        <v>48580</v>
      </c>
      <c r="C492" s="44">
        <f>IFERROR(VLOOKUP(B492,'Prod- 3'!$B$10:$E$117,4,0),0)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.75" hidden="1" thickBot="1" x14ac:dyDescent="0.3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25">
      <c r="B494" s="45">
        <f>+EDATE(B489,1)</f>
        <v>48611</v>
      </c>
      <c r="C494" s="43">
        <f>IFERROR(VLOOKUP(B494,'Prod- 3'!$B$10:$E$117,4,0),0)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25">
      <c r="B495" s="46">
        <f>+B494</f>
        <v>48611</v>
      </c>
      <c r="C495" s="44">
        <f>IFERROR(VLOOKUP(B495,'Prod- 3'!$B$10:$E$117,4,0),0)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25">
      <c r="B496" s="41">
        <f t="shared" ref="B496:B497" si="194">+B495</f>
        <v>48611</v>
      </c>
      <c r="C496" s="39">
        <f>IFERROR(VLOOKUP(B496,'Prod- 3'!$B$10:$E$117,4,0),0)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25">
      <c r="B497" s="46">
        <f t="shared" si="194"/>
        <v>48611</v>
      </c>
      <c r="C497" s="44">
        <f>IFERROR(VLOOKUP(B497,'Prod- 3'!$B$10:$E$117,4,0),0)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.75" hidden="1" thickBot="1" x14ac:dyDescent="0.3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25">
      <c r="B499" s="45">
        <f>+EDATE(B494,1)</f>
        <v>48639</v>
      </c>
      <c r="C499" s="43">
        <f>IFERROR(VLOOKUP(B499,'Prod- 3'!$B$10:$E$117,4,0),0)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25">
      <c r="B500" s="46">
        <f>+B499</f>
        <v>48639</v>
      </c>
      <c r="C500" s="44">
        <f>IFERROR(VLOOKUP(B500,'Prod- 3'!$B$10:$E$117,4,0),0)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25">
      <c r="B501" s="41">
        <f t="shared" ref="B501:B502" si="196">+B500</f>
        <v>48639</v>
      </c>
      <c r="C501" s="39">
        <f>IFERROR(VLOOKUP(B501,'Prod- 3'!$B$10:$E$117,4,0),0)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25">
      <c r="B502" s="46">
        <f t="shared" si="196"/>
        <v>48639</v>
      </c>
      <c r="C502" s="44">
        <f>IFERROR(VLOOKUP(B502,'Prod- 3'!$B$10:$E$117,4,0),0)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.75" hidden="1" thickBot="1" x14ac:dyDescent="0.3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25">
      <c r="B504" s="45">
        <f>+EDATE(B499,1)</f>
        <v>48670</v>
      </c>
      <c r="C504" s="43">
        <f>IFERROR(VLOOKUP(B504,'Prod- 3'!$B$10:$E$117,4,0),0)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25">
      <c r="B505" s="46">
        <f>+B504</f>
        <v>48670</v>
      </c>
      <c r="C505" s="44">
        <f>IFERROR(VLOOKUP(B505,'Prod- 3'!$B$10:$E$117,4,0),0)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25">
      <c r="B506" s="41">
        <f t="shared" ref="B506:B507" si="198">+B505</f>
        <v>48670</v>
      </c>
      <c r="C506" s="39">
        <f>IFERROR(VLOOKUP(B506,'Prod- 3'!$B$10:$E$117,4,0),0)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25">
      <c r="B507" s="46">
        <f t="shared" si="198"/>
        <v>48670</v>
      </c>
      <c r="C507" s="44">
        <f>IFERROR(VLOOKUP(B507,'Prod- 3'!$B$10:$E$117,4,0),0)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.75" hidden="1" thickBot="1" x14ac:dyDescent="0.3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25">
      <c r="B509" s="45">
        <f>+EDATE(B504,1)</f>
        <v>48700</v>
      </c>
      <c r="C509" s="43">
        <f>IFERROR(VLOOKUP(B509,'Prod- 3'!$B$10:$E$117,4,0),0)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25">
      <c r="B510" s="46">
        <f>+B509</f>
        <v>48700</v>
      </c>
      <c r="C510" s="44">
        <f>IFERROR(VLOOKUP(B510,'Prod- 3'!$B$10:$E$117,4,0),0)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25">
      <c r="B511" s="41">
        <f t="shared" ref="B511:B512" si="200">+B510</f>
        <v>48700</v>
      </c>
      <c r="C511" s="39">
        <f>IFERROR(VLOOKUP(B511,'Prod- 3'!$B$10:$E$117,4,0),0)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25">
      <c r="B512" s="46">
        <f t="shared" si="200"/>
        <v>48700</v>
      </c>
      <c r="C512" s="44">
        <f>IFERROR(VLOOKUP(B512,'Prod- 3'!$B$10:$E$117,4,0),0)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.75" hidden="1" thickBot="1" x14ac:dyDescent="0.3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25">
      <c r="B514" s="45">
        <f>+EDATE(B509,1)</f>
        <v>48731</v>
      </c>
      <c r="C514" s="43">
        <f>IFERROR(VLOOKUP(B514,'Prod- 3'!$B$10:$E$117,4,0),0)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25">
      <c r="B515" s="46">
        <f>+B514</f>
        <v>48731</v>
      </c>
      <c r="C515" s="44">
        <f>IFERROR(VLOOKUP(B515,'Prod- 3'!$B$10:$E$117,4,0),0)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25">
      <c r="B516" s="41">
        <f t="shared" ref="B516:B517" si="202">+B515</f>
        <v>48731</v>
      </c>
      <c r="C516" s="39">
        <f>IFERROR(VLOOKUP(B516,'Prod- 3'!$B$10:$E$117,4,0),0)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25">
      <c r="B517" s="46">
        <f t="shared" si="202"/>
        <v>48731</v>
      </c>
      <c r="C517" s="44">
        <f>IFERROR(VLOOKUP(B517,'Prod- 3'!$B$10:$E$117,4,0),0)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.75" hidden="1" thickBot="1" x14ac:dyDescent="0.3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25">
      <c r="B519" s="45">
        <f>+EDATE(B514,1)</f>
        <v>48761</v>
      </c>
      <c r="C519" s="43">
        <f>IFERROR(VLOOKUP(B519,'Prod- 3'!$B$10:$E$117,4,0),0)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25">
      <c r="B520" s="46">
        <f>+B519</f>
        <v>48761</v>
      </c>
      <c r="C520" s="44">
        <f>IFERROR(VLOOKUP(B520,'Prod- 3'!$B$10:$E$117,4,0),0)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25">
      <c r="B521" s="41">
        <f t="shared" ref="B521:B522" si="204">+B520</f>
        <v>48761</v>
      </c>
      <c r="C521" s="39">
        <f>IFERROR(VLOOKUP(B521,'Prod- 3'!$B$10:$E$117,4,0),0)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25">
      <c r="B522" s="46">
        <f t="shared" si="204"/>
        <v>48761</v>
      </c>
      <c r="C522" s="44">
        <f>IFERROR(VLOOKUP(B522,'Prod- 3'!$B$10:$E$117,4,0),0)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.75" hidden="1" thickBot="1" x14ac:dyDescent="0.3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25">
      <c r="B524" s="45">
        <f>+EDATE(B519,1)</f>
        <v>48792</v>
      </c>
      <c r="C524" s="43">
        <f>IFERROR(VLOOKUP(B524,'Prod- 3'!$B$10:$E$117,4,0),0)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25">
      <c r="B525" s="46">
        <f>+B524</f>
        <v>48792</v>
      </c>
      <c r="C525" s="44">
        <f>IFERROR(VLOOKUP(B525,'Prod- 3'!$B$10:$E$117,4,0),0)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25">
      <c r="B526" s="41">
        <f t="shared" ref="B526:B527" si="206">+B525</f>
        <v>48792</v>
      </c>
      <c r="C526" s="39">
        <f>IFERROR(VLOOKUP(B526,'Prod- 3'!$B$10:$E$117,4,0),0)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25">
      <c r="B527" s="46">
        <f t="shared" si="206"/>
        <v>48792</v>
      </c>
      <c r="C527" s="44">
        <f>IFERROR(VLOOKUP(B527,'Prod- 3'!$B$10:$E$117,4,0),0)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.75" hidden="1" thickBot="1" x14ac:dyDescent="0.3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25">
      <c r="B529" s="45">
        <f>+EDATE(B524,1)</f>
        <v>48823</v>
      </c>
      <c r="C529" s="43">
        <f>IFERROR(VLOOKUP(B529,'Prod- 3'!$B$10:$E$117,4,0),0)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25">
      <c r="B530" s="46">
        <f>+B529</f>
        <v>48823</v>
      </c>
      <c r="C530" s="44">
        <f>IFERROR(VLOOKUP(B530,'Prod- 3'!$B$10:$E$117,4,0),0)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25">
      <c r="B531" s="41">
        <f t="shared" ref="B531:B532" si="208">+B530</f>
        <v>48823</v>
      </c>
      <c r="C531" s="39">
        <f>IFERROR(VLOOKUP(B531,'Prod- 3'!$B$10:$E$117,4,0),0)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25">
      <c r="B532" s="46">
        <f t="shared" si="208"/>
        <v>48823</v>
      </c>
      <c r="C532" s="44">
        <f>IFERROR(VLOOKUP(B532,'Prod- 3'!$B$10:$E$117,4,0),0)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.75" hidden="1" thickBot="1" x14ac:dyDescent="0.3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25">
      <c r="B534" s="45">
        <f>+EDATE(B529,1)</f>
        <v>48853</v>
      </c>
      <c r="C534" s="43">
        <f>IFERROR(VLOOKUP(B534,'Prod- 3'!$B$10:$E$117,4,0),0)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25">
      <c r="B535" s="46">
        <f>+B534</f>
        <v>48853</v>
      </c>
      <c r="C535" s="44">
        <f>IFERROR(VLOOKUP(B535,'Prod- 3'!$B$10:$E$117,4,0),0)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25">
      <c r="B536" s="41">
        <f t="shared" ref="B536:B537" si="210">+B535</f>
        <v>48853</v>
      </c>
      <c r="C536" s="39">
        <f>IFERROR(VLOOKUP(B536,'Prod- 3'!$B$10:$E$117,4,0),0)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25">
      <c r="B537" s="46">
        <f t="shared" si="210"/>
        <v>48853</v>
      </c>
      <c r="C537" s="44">
        <f>IFERROR(VLOOKUP(B537,'Prod- 3'!$B$10:$E$117,4,0),0)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.75" hidden="1" thickBot="1" x14ac:dyDescent="0.3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25">
      <c r="B539" s="45">
        <f>+EDATE(B534,1)</f>
        <v>48884</v>
      </c>
      <c r="C539" s="43">
        <f>IFERROR(VLOOKUP(B539,'Prod- 3'!$B$10:$E$117,4,0),0)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25">
      <c r="B540" s="46">
        <f>+B539</f>
        <v>48884</v>
      </c>
      <c r="C540" s="44">
        <f>IFERROR(VLOOKUP(B540,'Prod- 3'!$B$10:$E$117,4,0),0)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25">
      <c r="B541" s="41">
        <f t="shared" ref="B541:B542" si="212">+B540</f>
        <v>48884</v>
      </c>
      <c r="C541" s="39">
        <f>IFERROR(VLOOKUP(B541,'Prod- 3'!$B$10:$E$117,4,0),0)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25">
      <c r="B542" s="46">
        <f t="shared" si="212"/>
        <v>48884</v>
      </c>
      <c r="C542" s="44">
        <f>IFERROR(VLOOKUP(B542,'Prod- 3'!$B$10:$E$117,4,0),0)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.75" hidden="1" thickBot="1" x14ac:dyDescent="0.3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25">
      <c r="B544" s="45">
        <f>+EDATE(B539,1)</f>
        <v>48914</v>
      </c>
      <c r="C544" s="43">
        <f>IFERROR(VLOOKUP(B544,'Prod- 3'!$B$10:$E$117,4,0),0)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25">
      <c r="B545" s="46">
        <f>+B544</f>
        <v>48914</v>
      </c>
      <c r="C545" s="44">
        <f>IFERROR(VLOOKUP(B545,'Prod- 3'!$B$10:$E$117,4,0),0)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25">
      <c r="B546" s="41">
        <f t="shared" ref="B546:B547" si="214">+B545</f>
        <v>48914</v>
      </c>
      <c r="C546" s="39">
        <f>IFERROR(VLOOKUP(B546,'Prod- 3'!$B$10:$E$117,4,0),0)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25">
      <c r="B547" s="46">
        <f t="shared" si="214"/>
        <v>48914</v>
      </c>
      <c r="C547" s="44">
        <f>IFERROR(VLOOKUP(B547,'Prod- 3'!$B$10:$E$117,4,0),0)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.75" hidden="1" thickBot="1" x14ac:dyDescent="0.3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573F-ECF0-4B23-AF84-5D061648957C}">
  <dimension ref="B2:N128"/>
  <sheetViews>
    <sheetView showGridLines="0" workbookViewId="0">
      <selection activeCell="B2" sqref="B2:F128"/>
    </sheetView>
  </sheetViews>
  <sheetFormatPr baseColWidth="10" defaultRowHeight="15" x14ac:dyDescent="0.2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 x14ac:dyDescent="0.25">
      <c r="B2" s="56" t="s">
        <v>3</v>
      </c>
      <c r="C2" s="4"/>
      <c r="D2" s="4" t="str">
        <f>+Basis!D3</f>
        <v>CP-CEOC-2025-001</v>
      </c>
      <c r="E2" s="4"/>
      <c r="F2" s="5"/>
    </row>
    <row r="3" spans="2:12" x14ac:dyDescent="0.25">
      <c r="B3" s="11" t="s">
        <v>4</v>
      </c>
      <c r="C3" s="6"/>
      <c r="D3" s="51" t="s">
        <v>59</v>
      </c>
      <c r="E3" s="6"/>
      <c r="F3" s="52"/>
    </row>
    <row r="5" spans="2:12" x14ac:dyDescent="0.25">
      <c r="B5" s="56" t="s">
        <v>0</v>
      </c>
      <c r="C5" s="4"/>
      <c r="D5" s="4" t="str">
        <f>+Basis!D4</f>
        <v>kWh</v>
      </c>
      <c r="E5" s="4"/>
      <c r="F5" s="5"/>
    </row>
    <row r="6" spans="2:12" x14ac:dyDescent="0.25">
      <c r="B6" s="9" t="s">
        <v>1</v>
      </c>
      <c r="D6" t="str">
        <f>+Basis!D5</f>
        <v>PLC - Pague Lo Contratado</v>
      </c>
      <c r="F6" s="13"/>
    </row>
    <row r="7" spans="2:12" x14ac:dyDescent="0.25">
      <c r="B7" s="11" t="s">
        <v>2</v>
      </c>
      <c r="C7" s="6"/>
      <c r="D7" s="6"/>
      <c r="E7" s="6"/>
      <c r="F7" s="52"/>
    </row>
    <row r="9" spans="2:12" ht="45" x14ac:dyDescent="0.2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25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25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25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25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25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25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25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25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25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25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25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25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25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25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25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25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25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25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25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25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25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25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25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25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P04'!AF128</f>
        <v>0</v>
      </c>
      <c r="I33" s="65">
        <f t="shared" si="3"/>
        <v>0</v>
      </c>
    </row>
    <row r="34" spans="2:11" hidden="1" x14ac:dyDescent="0.25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25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25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25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25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25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25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25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25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25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25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25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P04'!AF188</f>
        <v>0</v>
      </c>
      <c r="I45" s="65">
        <f t="shared" si="3"/>
        <v>0</v>
      </c>
    </row>
    <row r="46" spans="2:11" hidden="1" x14ac:dyDescent="0.25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25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25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25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25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25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25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25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25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25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25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25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P04'!AF248</f>
        <v>0</v>
      </c>
      <c r="I57" s="65">
        <f t="shared" si="4"/>
        <v>0</v>
      </c>
    </row>
    <row r="58" spans="2:11" hidden="1" x14ac:dyDescent="0.25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25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25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25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25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25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25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25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25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25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25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25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P04'!AF308</f>
        <v>0</v>
      </c>
      <c r="I69" s="65">
        <f t="shared" si="4"/>
        <v>0</v>
      </c>
    </row>
    <row r="70" spans="2:11" hidden="1" x14ac:dyDescent="0.25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25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25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25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25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25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25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25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25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25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25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25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P04'!AF368</f>
        <v>0</v>
      </c>
      <c r="I81" s="65">
        <f t="shared" si="4"/>
        <v>0</v>
      </c>
    </row>
    <row r="82" spans="2:11" hidden="1" x14ac:dyDescent="0.25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25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25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25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25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25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25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25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25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25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25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25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P04'!AF428</f>
        <v>0</v>
      </c>
      <c r="I93" s="65">
        <f t="shared" si="4"/>
        <v>0</v>
      </c>
    </row>
    <row r="94" spans="2:11" x14ac:dyDescent="0.25">
      <c r="B94" s="67">
        <f t="shared" si="6"/>
        <v>48214</v>
      </c>
      <c r="C94" s="68">
        <v>15004095.408165939</v>
      </c>
      <c r="D94" s="69">
        <f t="shared" si="7"/>
        <v>1</v>
      </c>
      <c r="E94" s="68">
        <f t="shared" si="5"/>
        <v>15004095.408165939</v>
      </c>
      <c r="F94" s="75"/>
      <c r="I94" s="65">
        <f t="shared" si="4"/>
        <v>0</v>
      </c>
      <c r="K94" s="87"/>
    </row>
    <row r="95" spans="2:11" x14ac:dyDescent="0.25">
      <c r="B95" s="61">
        <f t="shared" si="6"/>
        <v>48245</v>
      </c>
      <c r="C95" s="62">
        <v>14082979.856235331</v>
      </c>
      <c r="D95" s="63">
        <f t="shared" si="7"/>
        <v>1</v>
      </c>
      <c r="E95" s="62">
        <f t="shared" si="5"/>
        <v>14082979.856235331</v>
      </c>
      <c r="F95" s="64"/>
      <c r="I95" s="65">
        <f t="shared" si="4"/>
        <v>0</v>
      </c>
    </row>
    <row r="96" spans="2:11" x14ac:dyDescent="0.25">
      <c r="B96" s="61">
        <f t="shared" si="6"/>
        <v>48274</v>
      </c>
      <c r="C96" s="62">
        <v>15840352.834463686</v>
      </c>
      <c r="D96" s="63">
        <f t="shared" si="7"/>
        <v>1</v>
      </c>
      <c r="E96" s="62">
        <f t="shared" si="5"/>
        <v>15840352.834463686</v>
      </c>
      <c r="F96" s="64"/>
      <c r="I96" s="65">
        <f t="shared" si="4"/>
        <v>0</v>
      </c>
    </row>
    <row r="97" spans="2:11" x14ac:dyDescent="0.25">
      <c r="B97" s="61">
        <f t="shared" si="6"/>
        <v>48305</v>
      </c>
      <c r="C97" s="62">
        <v>14734870.978976183</v>
      </c>
      <c r="D97" s="63">
        <f t="shared" si="7"/>
        <v>1</v>
      </c>
      <c r="E97" s="62">
        <f t="shared" si="5"/>
        <v>14734870.978976183</v>
      </c>
      <c r="F97" s="64"/>
      <c r="I97" s="65">
        <f t="shared" si="4"/>
        <v>0</v>
      </c>
    </row>
    <row r="98" spans="2:11" x14ac:dyDescent="0.25">
      <c r="B98" s="61">
        <f t="shared" si="6"/>
        <v>48335</v>
      </c>
      <c r="C98" s="62">
        <v>13668282.981020015</v>
      </c>
      <c r="D98" s="63">
        <f t="shared" si="7"/>
        <v>1</v>
      </c>
      <c r="E98" s="62">
        <f t="shared" si="5"/>
        <v>13668282.981020015</v>
      </c>
      <c r="F98" s="64"/>
      <c r="I98" s="65">
        <f t="shared" si="4"/>
        <v>0</v>
      </c>
    </row>
    <row r="99" spans="2:11" x14ac:dyDescent="0.25">
      <c r="B99" s="61">
        <f t="shared" si="6"/>
        <v>48366</v>
      </c>
      <c r="C99" s="62">
        <v>11570270.098370858</v>
      </c>
      <c r="D99" s="63">
        <f t="shared" si="7"/>
        <v>1</v>
      </c>
      <c r="E99" s="62">
        <f t="shared" si="5"/>
        <v>11570270.098370858</v>
      </c>
      <c r="F99" s="64"/>
      <c r="I99" s="65">
        <f t="shared" si="4"/>
        <v>0</v>
      </c>
    </row>
    <row r="100" spans="2:11" x14ac:dyDescent="0.25">
      <c r="B100" s="61">
        <f t="shared" si="6"/>
        <v>48396</v>
      </c>
      <c r="C100" s="62">
        <v>12534607.354273297</v>
      </c>
      <c r="D100" s="63">
        <f t="shared" si="7"/>
        <v>1</v>
      </c>
      <c r="E100" s="62">
        <f t="shared" si="5"/>
        <v>12534607.354273297</v>
      </c>
      <c r="F100" s="64"/>
      <c r="I100" s="65">
        <f t="shared" si="4"/>
        <v>0</v>
      </c>
    </row>
    <row r="101" spans="2:11" x14ac:dyDescent="0.25">
      <c r="B101" s="61">
        <f t="shared" si="6"/>
        <v>48427</v>
      </c>
      <c r="C101" s="62">
        <v>12363319.023752809</v>
      </c>
      <c r="D101" s="63">
        <f t="shared" si="7"/>
        <v>1</v>
      </c>
      <c r="E101" s="62">
        <f t="shared" si="5"/>
        <v>12363319.023752809</v>
      </c>
      <c r="F101" s="64"/>
      <c r="I101" s="65">
        <f t="shared" si="4"/>
        <v>0</v>
      </c>
    </row>
    <row r="102" spans="2:11" x14ac:dyDescent="0.25">
      <c r="B102" s="61">
        <f t="shared" si="6"/>
        <v>48458</v>
      </c>
      <c r="C102" s="62">
        <v>7634333.0204820596</v>
      </c>
      <c r="D102" s="63">
        <f t="shared" si="7"/>
        <v>1</v>
      </c>
      <c r="E102" s="62">
        <f t="shared" si="5"/>
        <v>7634333.0204820596</v>
      </c>
      <c r="F102" s="64"/>
      <c r="I102" s="65">
        <f t="shared" si="4"/>
        <v>0</v>
      </c>
    </row>
    <row r="103" spans="2:11" x14ac:dyDescent="0.25">
      <c r="B103" s="61">
        <f t="shared" si="6"/>
        <v>48488</v>
      </c>
      <c r="C103" s="62">
        <v>7848031.5538625736</v>
      </c>
      <c r="D103" s="63">
        <f t="shared" si="7"/>
        <v>1</v>
      </c>
      <c r="E103" s="62">
        <f t="shared" si="5"/>
        <v>7848031.5538625736</v>
      </c>
      <c r="F103" s="64"/>
      <c r="I103" s="65">
        <f t="shared" si="4"/>
        <v>0</v>
      </c>
    </row>
    <row r="104" spans="2:11" x14ac:dyDescent="0.25">
      <c r="B104" s="61">
        <f t="shared" si="6"/>
        <v>48519</v>
      </c>
      <c r="C104" s="62">
        <v>7343503.3297910783</v>
      </c>
      <c r="D104" s="63">
        <f t="shared" si="7"/>
        <v>1</v>
      </c>
      <c r="E104" s="62">
        <f t="shared" si="5"/>
        <v>7343503.3297910783</v>
      </c>
      <c r="F104" s="64"/>
      <c r="I104" s="65">
        <f t="shared" si="4"/>
        <v>0</v>
      </c>
    </row>
    <row r="105" spans="2:11" x14ac:dyDescent="0.25">
      <c r="B105" s="76">
        <f t="shared" si="6"/>
        <v>48549</v>
      </c>
      <c r="C105" s="77">
        <v>12553976.910151333</v>
      </c>
      <c r="D105" s="78">
        <f t="shared" si="7"/>
        <v>1</v>
      </c>
      <c r="E105" s="77">
        <f t="shared" si="5"/>
        <v>12553976.910151333</v>
      </c>
      <c r="F105" s="74"/>
      <c r="H105" s="65">
        <f>+SUM(E94:E105)-'Cant. P04'!AF488</f>
        <v>0</v>
      </c>
      <c r="I105" s="65">
        <f t="shared" si="4"/>
        <v>0</v>
      </c>
    </row>
    <row r="106" spans="2:11" hidden="1" x14ac:dyDescent="0.25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25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25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25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25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25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25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25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25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25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25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25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P04'!AF548</f>
        <v>0</v>
      </c>
      <c r="I117" s="65">
        <f t="shared" si="8"/>
        <v>0</v>
      </c>
    </row>
    <row r="118" spans="2:9" x14ac:dyDescent="0.25">
      <c r="B118" s="12" t="s">
        <v>15</v>
      </c>
      <c r="C118" s="89">
        <f>SUM(C26:C105)</f>
        <v>145178623.34954518</v>
      </c>
      <c r="D118" s="90"/>
      <c r="E118" s="89">
        <f>SUM(E26:E105)</f>
        <v>145178623.34954518</v>
      </c>
      <c r="F118" s="12">
        <f>IFERROR(AVERAGE(F10:F21),0)</f>
        <v>0</v>
      </c>
      <c r="H118" s="65"/>
    </row>
    <row r="119" spans="2:9" x14ac:dyDescent="0.25">
      <c r="E119" s="88"/>
    </row>
    <row r="121" spans="2:9" x14ac:dyDescent="0.25">
      <c r="B121" t="s">
        <v>12</v>
      </c>
    </row>
    <row r="122" spans="2:9" x14ac:dyDescent="0.25">
      <c r="B122" t="s">
        <v>53</v>
      </c>
      <c r="E122" s="14">
        <f>+Basis!D6</f>
        <v>45748</v>
      </c>
    </row>
    <row r="123" spans="2:9" x14ac:dyDescent="0.25">
      <c r="B123" t="s">
        <v>13</v>
      </c>
    </row>
    <row r="127" spans="2:9" x14ac:dyDescent="0.25">
      <c r="B127" s="6"/>
      <c r="C127" s="6"/>
      <c r="D127" s="6"/>
    </row>
    <row r="128" spans="2:9" x14ac:dyDescent="0.25">
      <c r="B128" s="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E61-C28B-4EA6-B12D-46DF874E6216}">
  <dimension ref="A2:AG548"/>
  <sheetViews>
    <sheetView showGridLines="0" zoomScale="60" zoomScaleNormal="60" workbookViewId="0">
      <pane xSplit="5" ySplit="8" topLeftCell="F442" activePane="bottomRight" state="frozen"/>
      <selection activeCell="F16" sqref="F16"/>
      <selection pane="topRight" activeCell="F16" sqref="F16"/>
      <selection pane="bottomLeft" activeCell="F16" sqref="F16"/>
      <selection pane="bottomRight" activeCell="B8" sqref="B8:AD488"/>
    </sheetView>
  </sheetViews>
  <sheetFormatPr baseColWidth="10" defaultRowHeight="15" x14ac:dyDescent="0.2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 x14ac:dyDescent="0.25">
      <c r="B2" s="3" t="str">
        <f>+"CUADRO DE CANTIDADES HORARIAS OFRECIDAS "&amp;'Prod- 4'!D3</f>
        <v>CUADRO DE CANTIDADES HORARIAS OFRECIDAS Producto 04 - Curva Horaria / Plana</v>
      </c>
    </row>
    <row r="3" spans="1:33" x14ac:dyDescent="0.25">
      <c r="B3" s="3" t="s">
        <v>16</v>
      </c>
    </row>
    <row r="4" spans="1:33" x14ac:dyDescent="0.25">
      <c r="B4" s="3" t="str">
        <f>+'Prod- 4'!D6</f>
        <v>PLC - Pague Lo Contratado</v>
      </c>
      <c r="F4" s="66"/>
      <c r="G4" s="66"/>
    </row>
    <row r="5" spans="1:33" x14ac:dyDescent="0.25">
      <c r="B5" s="3"/>
    </row>
    <row r="6" spans="1:33" x14ac:dyDescent="0.25">
      <c r="B6" s="3" t="s">
        <v>2</v>
      </c>
      <c r="C6">
        <f>+'Prod- 4'!D7</f>
        <v>0</v>
      </c>
    </row>
    <row r="7" spans="1:33" ht="15.75" thickBot="1" x14ac:dyDescent="0.3"/>
    <row r="8" spans="1:33" ht="30.75" thickBot="1" x14ac:dyDescent="0.3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.75" hidden="1" thickBot="1" x14ac:dyDescent="0.3">
      <c r="A9" s="1"/>
      <c r="B9" s="45">
        <f>+'Prod- 4'!B10</f>
        <v>45658</v>
      </c>
      <c r="C9" s="43">
        <f>IFERROR(VLOOKUP(B9,'Prod- 4'!$B$10:$E$81,4,0),0)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.75" hidden="1" thickBot="1" x14ac:dyDescent="0.3">
      <c r="A10" s="1"/>
      <c r="B10" s="46">
        <f>+B9</f>
        <v>45658</v>
      </c>
      <c r="C10" s="44">
        <f>IFERROR(VLOOKUP(B10,'Prod- 4'!$B$10:$E$81,4,0),0)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.75" hidden="1" thickBot="1" x14ac:dyDescent="0.3">
      <c r="A11" s="1"/>
      <c r="B11" s="41">
        <f t="shared" ref="B11:B12" si="0">+B10</f>
        <v>45658</v>
      </c>
      <c r="C11" s="39">
        <f>IFERROR(VLOOKUP(B11,'Prod- 4'!$B$10:$E$81,4,0),0)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.75" hidden="1" thickBot="1" x14ac:dyDescent="0.3">
      <c r="A12" s="1"/>
      <c r="B12" s="46">
        <f t="shared" si="0"/>
        <v>45658</v>
      </c>
      <c r="C12" s="44">
        <f>IFERROR(VLOOKUP(B12,'Prod- 4'!$B$10:$E$81,4,0),0)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.75" hidden="1" thickBot="1" x14ac:dyDescent="0.3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.75" hidden="1" thickBot="1" x14ac:dyDescent="0.3">
      <c r="B14" s="45">
        <f>+EDATE(B9,1)</f>
        <v>45689</v>
      </c>
      <c r="C14" s="43">
        <f>IFERROR(VLOOKUP(B14,'Prod- 4'!$B$10:$E$81,4,0),0)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.75" hidden="1" thickBot="1" x14ac:dyDescent="0.3">
      <c r="B15" s="46">
        <f>+B14</f>
        <v>45689</v>
      </c>
      <c r="C15" s="44">
        <f>IFERROR(VLOOKUP(B15,'Prod- 4'!$B$10:$E$81,4,0),0)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.75" hidden="1" thickBot="1" x14ac:dyDescent="0.3">
      <c r="B16" s="41">
        <f t="shared" ref="B16:B17" si="2">+B15</f>
        <v>45689</v>
      </c>
      <c r="C16" s="39">
        <f>IFERROR(VLOOKUP(B16,'Prod- 4'!$B$10:$E$81,4,0),0)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.75" hidden="1" thickBot="1" x14ac:dyDescent="0.3">
      <c r="B17" s="46">
        <f t="shared" si="2"/>
        <v>45689</v>
      </c>
      <c r="C17" s="44">
        <f>IFERROR(VLOOKUP(B17,'Prod- 4'!$B$10:$E$81,4,0),0)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.75" hidden="1" thickBot="1" x14ac:dyDescent="0.3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.75" hidden="1" thickBot="1" x14ac:dyDescent="0.3">
      <c r="B19" s="45">
        <f>+EDATE(B14,1)</f>
        <v>45717</v>
      </c>
      <c r="C19" s="43">
        <f>IFERROR(VLOOKUP(B19,'Prod- 4'!$B$10:$E$81,4,0),0)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.75" hidden="1" thickBot="1" x14ac:dyDescent="0.3">
      <c r="B20" s="46">
        <f>+B19</f>
        <v>45717</v>
      </c>
      <c r="C20" s="44">
        <f>IFERROR(VLOOKUP(B20,'Prod- 4'!$B$10:$E$81,4,0),0)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.75" hidden="1" thickBot="1" x14ac:dyDescent="0.3">
      <c r="B21" s="41">
        <f t="shared" ref="B21:B22" si="4">+B20</f>
        <v>45717</v>
      </c>
      <c r="C21" s="39">
        <f>IFERROR(VLOOKUP(B21,'Prod- 4'!$B$10:$E$81,4,0),0)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.75" hidden="1" thickBot="1" x14ac:dyDescent="0.3">
      <c r="B22" s="46">
        <f t="shared" si="4"/>
        <v>45717</v>
      </c>
      <c r="C22" s="44">
        <f>IFERROR(VLOOKUP(B22,'Prod- 4'!$B$10:$E$81,4,0),0)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.75" hidden="1" thickBot="1" x14ac:dyDescent="0.3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.75" hidden="1" thickBot="1" x14ac:dyDescent="0.3">
      <c r="B24" s="45">
        <f>+EDATE(B19,1)</f>
        <v>45748</v>
      </c>
      <c r="C24" s="43">
        <f>IFERROR(VLOOKUP(B24,'Prod- 4'!$B$10:$E$81,4,0),0)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.75" hidden="1" thickBot="1" x14ac:dyDescent="0.3">
      <c r="B25" s="46">
        <f>+B24</f>
        <v>45748</v>
      </c>
      <c r="C25" s="44">
        <f>IFERROR(VLOOKUP(B25,'Prod- 4'!$B$10:$E$81,4,0),0)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.75" hidden="1" thickBot="1" x14ac:dyDescent="0.3">
      <c r="B26" s="41">
        <f t="shared" ref="B26:B27" si="6">+B25</f>
        <v>45748</v>
      </c>
      <c r="C26" s="39">
        <f>IFERROR(VLOOKUP(B26,'Prod- 4'!$B$10:$E$81,4,0),0)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.75" hidden="1" thickBot="1" x14ac:dyDescent="0.3">
      <c r="B27" s="46">
        <f t="shared" si="6"/>
        <v>45748</v>
      </c>
      <c r="C27" s="44">
        <f>IFERROR(VLOOKUP(B27,'Prod- 4'!$B$10:$E$81,4,0),0)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.75" hidden="1" thickBot="1" x14ac:dyDescent="0.3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.75" hidden="1" thickBot="1" x14ac:dyDescent="0.3">
      <c r="B29" s="45">
        <f>+EDATE(B24,1)</f>
        <v>45778</v>
      </c>
      <c r="C29" s="43">
        <f>IFERROR(VLOOKUP(B29,'Prod- 4'!$B$10:$E$81,4,0),0)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.75" hidden="1" thickBot="1" x14ac:dyDescent="0.3">
      <c r="B30" s="46">
        <f>+B29</f>
        <v>45778</v>
      </c>
      <c r="C30" s="44">
        <f>IFERROR(VLOOKUP(B30,'Prod- 4'!$B$10:$E$81,4,0),0)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.75" hidden="1" thickBot="1" x14ac:dyDescent="0.3">
      <c r="B31" s="41">
        <f t="shared" ref="B31:B32" si="8">+B30</f>
        <v>45778</v>
      </c>
      <c r="C31" s="39">
        <f>IFERROR(VLOOKUP(B31,'Prod- 4'!$B$10:$E$81,4,0),0)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.75" hidden="1" thickBot="1" x14ac:dyDescent="0.3">
      <c r="B32" s="46">
        <f t="shared" si="8"/>
        <v>45778</v>
      </c>
      <c r="C32" s="44">
        <f>IFERROR(VLOOKUP(B32,'Prod- 4'!$B$10:$E$81,4,0),0)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.75" hidden="1" thickBot="1" x14ac:dyDescent="0.3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.75" hidden="1" thickBot="1" x14ac:dyDescent="0.3">
      <c r="B34" s="45">
        <f>+EDATE(B29,1)</f>
        <v>45809</v>
      </c>
      <c r="C34" s="43">
        <f>IFERROR(VLOOKUP(B34,'Prod- 4'!$B$10:$E$81,4,0),0)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.75" hidden="1" thickBot="1" x14ac:dyDescent="0.3">
      <c r="B35" s="46">
        <f>+B34</f>
        <v>45809</v>
      </c>
      <c r="C35" s="44">
        <f>IFERROR(VLOOKUP(B35,'Prod- 4'!$B$10:$E$81,4,0),0)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.75" hidden="1" thickBot="1" x14ac:dyDescent="0.3">
      <c r="B36" s="41">
        <f t="shared" ref="B36:B37" si="10">+B35</f>
        <v>45809</v>
      </c>
      <c r="C36" s="39">
        <f>IFERROR(VLOOKUP(B36,'Prod- 4'!$B$10:$E$81,4,0),0)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.75" hidden="1" thickBot="1" x14ac:dyDescent="0.3">
      <c r="B37" s="46">
        <f t="shared" si="10"/>
        <v>45809</v>
      </c>
      <c r="C37" s="44">
        <f>IFERROR(VLOOKUP(B37,'Prod- 4'!$B$10:$E$81,4,0),0)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.75" hidden="1" thickBot="1" x14ac:dyDescent="0.3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.75" hidden="1" thickBot="1" x14ac:dyDescent="0.3">
      <c r="B39" s="45">
        <f>+EDATE(B34,1)</f>
        <v>45839</v>
      </c>
      <c r="C39" s="43">
        <f>IFERROR(VLOOKUP(B39,'Prod- 4'!$B$10:$E$81,4,0),0)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.75" hidden="1" thickBot="1" x14ac:dyDescent="0.3">
      <c r="B40" s="46">
        <f>+B39</f>
        <v>45839</v>
      </c>
      <c r="C40" s="44">
        <f>IFERROR(VLOOKUP(B40,'Prod- 4'!$B$10:$E$81,4,0),0)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.75" hidden="1" thickBot="1" x14ac:dyDescent="0.3">
      <c r="B41" s="41">
        <f t="shared" ref="B41:B42" si="12">+B40</f>
        <v>45839</v>
      </c>
      <c r="C41" s="39">
        <f>IFERROR(VLOOKUP(B41,'Prod- 4'!$B$10:$E$81,4,0),0)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.75" hidden="1" thickBot="1" x14ac:dyDescent="0.3">
      <c r="B42" s="46">
        <f t="shared" si="12"/>
        <v>45839</v>
      </c>
      <c r="C42" s="44">
        <f>IFERROR(VLOOKUP(B42,'Prod- 4'!$B$10:$E$81,4,0),0)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.75" hidden="1" thickBot="1" x14ac:dyDescent="0.3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.75" hidden="1" thickBot="1" x14ac:dyDescent="0.3">
      <c r="B44" s="45">
        <f>+EDATE(B39,1)</f>
        <v>45870</v>
      </c>
      <c r="C44" s="43">
        <f>IFERROR(VLOOKUP(B44,'Prod- 4'!$B$10:$E$81,4,0),0)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.75" hidden="1" thickBot="1" x14ac:dyDescent="0.3">
      <c r="B45" s="46">
        <f>+B44</f>
        <v>45870</v>
      </c>
      <c r="C45" s="44">
        <f>IFERROR(VLOOKUP(B45,'Prod- 4'!$B$10:$E$81,4,0),0)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.75" hidden="1" thickBot="1" x14ac:dyDescent="0.3">
      <c r="B46" s="41">
        <f t="shared" ref="B46:B47" si="14">+B45</f>
        <v>45870</v>
      </c>
      <c r="C46" s="39">
        <f>IFERROR(VLOOKUP(B46,'Prod- 4'!$B$10:$E$81,4,0),0)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.75" hidden="1" thickBot="1" x14ac:dyDescent="0.3">
      <c r="B47" s="46">
        <f t="shared" si="14"/>
        <v>45870</v>
      </c>
      <c r="C47" s="44">
        <f>IFERROR(VLOOKUP(B47,'Prod- 4'!$B$10:$E$81,4,0),0)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.75" hidden="1" thickBot="1" x14ac:dyDescent="0.3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.75" hidden="1" thickBot="1" x14ac:dyDescent="0.3">
      <c r="B49" s="45">
        <f>+EDATE(B44,1)</f>
        <v>45901</v>
      </c>
      <c r="C49" s="43">
        <f>IFERROR(VLOOKUP(B49,'Prod- 4'!$B$10:$E$81,4,0),0)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.75" hidden="1" thickBot="1" x14ac:dyDescent="0.3">
      <c r="B50" s="46">
        <f>+B49</f>
        <v>45901</v>
      </c>
      <c r="C50" s="44">
        <f>IFERROR(VLOOKUP(B50,'Prod- 4'!$B$10:$E$81,4,0),0)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.75" hidden="1" thickBot="1" x14ac:dyDescent="0.3">
      <c r="B51" s="41">
        <f t="shared" ref="B51:B52" si="16">+B50</f>
        <v>45901</v>
      </c>
      <c r="C51" s="39">
        <f>IFERROR(VLOOKUP(B51,'Prod- 4'!$B$10:$E$81,4,0),0)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.75" hidden="1" thickBot="1" x14ac:dyDescent="0.3">
      <c r="B52" s="46">
        <f t="shared" si="16"/>
        <v>45901</v>
      </c>
      <c r="C52" s="44">
        <f>IFERROR(VLOOKUP(B52,'Prod- 4'!$B$10:$E$81,4,0),0)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.75" hidden="1" thickBot="1" x14ac:dyDescent="0.3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.75" hidden="1" thickBot="1" x14ac:dyDescent="0.3">
      <c r="B54" s="45">
        <f>+EDATE(B49,1)</f>
        <v>45931</v>
      </c>
      <c r="C54" s="43">
        <f>IFERROR(VLOOKUP(B54,'Prod- 4'!$B$10:$E$81,4,0),0)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.75" hidden="1" thickBot="1" x14ac:dyDescent="0.3">
      <c r="B55" s="46">
        <f>+B54</f>
        <v>45931</v>
      </c>
      <c r="C55" s="44">
        <f>IFERROR(VLOOKUP(B55,'Prod- 4'!$B$10:$E$81,4,0),0)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.75" hidden="1" thickBot="1" x14ac:dyDescent="0.3">
      <c r="B56" s="41">
        <f t="shared" ref="B56:B57" si="18">+B55</f>
        <v>45931</v>
      </c>
      <c r="C56" s="39">
        <f>IFERROR(VLOOKUP(B56,'Prod- 4'!$B$10:$E$81,4,0),0)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.75" hidden="1" thickBot="1" x14ac:dyDescent="0.3">
      <c r="B57" s="46">
        <f t="shared" si="18"/>
        <v>45931</v>
      </c>
      <c r="C57" s="44">
        <f>IFERROR(VLOOKUP(B57,'Prod- 4'!$B$10:$E$81,4,0),0)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.75" hidden="1" thickBot="1" x14ac:dyDescent="0.3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.75" hidden="1" thickBot="1" x14ac:dyDescent="0.3">
      <c r="B59" s="45">
        <f>+EDATE(B54,1)</f>
        <v>45962</v>
      </c>
      <c r="C59" s="43">
        <f>IFERROR(VLOOKUP(B59,'Prod- 4'!$B$10:$E$81,4,0),0)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.75" hidden="1" thickBot="1" x14ac:dyDescent="0.3">
      <c r="B60" s="46">
        <f>+B59</f>
        <v>45962</v>
      </c>
      <c r="C60" s="44">
        <f>IFERROR(VLOOKUP(B60,'Prod- 4'!$B$10:$E$81,4,0),0)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.75" hidden="1" thickBot="1" x14ac:dyDescent="0.3">
      <c r="B61" s="41">
        <f t="shared" ref="B61:B62" si="20">+B60</f>
        <v>45962</v>
      </c>
      <c r="C61" s="39">
        <f>IFERROR(VLOOKUP(B61,'Prod- 4'!$B$10:$E$81,4,0),0)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.75" hidden="1" thickBot="1" x14ac:dyDescent="0.3">
      <c r="B62" s="46">
        <f t="shared" si="20"/>
        <v>45962</v>
      </c>
      <c r="C62" s="44">
        <f>IFERROR(VLOOKUP(B62,'Prod- 4'!$B$10:$E$81,4,0),0)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.75" hidden="1" thickBot="1" x14ac:dyDescent="0.3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.75" hidden="1" thickBot="1" x14ac:dyDescent="0.3">
      <c r="B64" s="45">
        <f>+EDATE(B59,1)</f>
        <v>45992</v>
      </c>
      <c r="C64" s="43">
        <f>IFERROR(VLOOKUP(B64,'Prod- 4'!$B$10:$E$81,4,0),0)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.75" hidden="1" thickBot="1" x14ac:dyDescent="0.3">
      <c r="B65" s="46">
        <f>+B64</f>
        <v>45992</v>
      </c>
      <c r="C65" s="44">
        <f>IFERROR(VLOOKUP(B65,'Prod- 4'!$B$10:$E$81,4,0),0)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.75" hidden="1" thickBot="1" x14ac:dyDescent="0.3">
      <c r="B66" s="41">
        <f t="shared" ref="B66:B67" si="22">+B65</f>
        <v>45992</v>
      </c>
      <c r="C66" s="39">
        <f>IFERROR(VLOOKUP(B66,'Prod- 4'!$B$10:$E$81,4,0),0)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.75" hidden="1" thickBot="1" x14ac:dyDescent="0.3">
      <c r="B67" s="46">
        <f t="shared" si="22"/>
        <v>45992</v>
      </c>
      <c r="C67" s="44">
        <f>IFERROR(VLOOKUP(B67,'Prod- 4'!$B$10:$E$81,4,0),0)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.75" hidden="1" thickBot="1" x14ac:dyDescent="0.3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t="15.75" hidden="1" thickBot="1" x14ac:dyDescent="0.3">
      <c r="B69" s="45">
        <f>+EDATE(B64,1)</f>
        <v>46023</v>
      </c>
      <c r="C69" s="43">
        <f>IFERROR(VLOOKUP(B69,'Prod- 4'!$B$10:$E$81,4,0),0)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t="15.75" hidden="1" thickBot="1" x14ac:dyDescent="0.3">
      <c r="B70" s="46">
        <f>+B69</f>
        <v>46023</v>
      </c>
      <c r="C70" s="44">
        <f>IFERROR(VLOOKUP(B70,'Prod- 4'!$B$10:$E$81,4,0),0)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t="15.75" hidden="1" thickBot="1" x14ac:dyDescent="0.3">
      <c r="B71" s="41">
        <f t="shared" ref="B71:B72" si="24">+B70</f>
        <v>46023</v>
      </c>
      <c r="C71" s="39">
        <f>IFERROR(VLOOKUP(B71,'Prod- 4'!$B$10:$E$81,4,0),0)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t="15.75" hidden="1" thickBot="1" x14ac:dyDescent="0.3">
      <c r="B72" s="46">
        <f t="shared" si="24"/>
        <v>46023</v>
      </c>
      <c r="C72" s="44">
        <f>IFERROR(VLOOKUP(B72,'Prod- 4'!$B$10:$E$81,4,0),0)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.75" hidden="1" thickBot="1" x14ac:dyDescent="0.3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t="15.75" hidden="1" thickBot="1" x14ac:dyDescent="0.3">
      <c r="B74" s="45">
        <f>+EDATE(B69,1)</f>
        <v>46054</v>
      </c>
      <c r="C74" s="43">
        <f>IFERROR(VLOOKUP(B74,'Prod- 4'!$B$10:$E$81,4,0),0)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t="15.75" hidden="1" thickBot="1" x14ac:dyDescent="0.3">
      <c r="B75" s="46">
        <f>+B74</f>
        <v>46054</v>
      </c>
      <c r="C75" s="44">
        <f>IFERROR(VLOOKUP(B75,'Prod- 4'!$B$10:$E$81,4,0),0)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t="15.75" hidden="1" thickBot="1" x14ac:dyDescent="0.3">
      <c r="B76" s="41">
        <f t="shared" ref="B76:B77" si="26">+B75</f>
        <v>46054</v>
      </c>
      <c r="C76" s="39">
        <f>IFERROR(VLOOKUP(B76,'Prod- 4'!$B$10:$E$81,4,0),0)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t="15.75" hidden="1" thickBot="1" x14ac:dyDescent="0.3">
      <c r="B77" s="46">
        <f t="shared" si="26"/>
        <v>46054</v>
      </c>
      <c r="C77" s="44">
        <f>IFERROR(VLOOKUP(B77,'Prod- 4'!$B$10:$E$81,4,0),0)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.75" hidden="1" thickBot="1" x14ac:dyDescent="0.3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t="15.75" hidden="1" thickBot="1" x14ac:dyDescent="0.3">
      <c r="B79" s="45">
        <f>+EDATE(B74,1)</f>
        <v>46082</v>
      </c>
      <c r="C79" s="43">
        <f>IFERROR(VLOOKUP(B79,'Prod- 4'!$B$10:$E$81,4,0),0)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t="15.75" hidden="1" thickBot="1" x14ac:dyDescent="0.3">
      <c r="B80" s="46">
        <f>+B79</f>
        <v>46082</v>
      </c>
      <c r="C80" s="44">
        <f>IFERROR(VLOOKUP(B80,'Prod- 4'!$B$10:$E$81,4,0),0)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t="15.75" hidden="1" thickBot="1" x14ac:dyDescent="0.3">
      <c r="B81" s="41">
        <f t="shared" ref="B81:B82" si="28">+B80</f>
        <v>46082</v>
      </c>
      <c r="C81" s="39">
        <f>IFERROR(VLOOKUP(B81,'Prod- 4'!$B$10:$E$81,4,0),0)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t="15.75" hidden="1" thickBot="1" x14ac:dyDescent="0.3">
      <c r="B82" s="46">
        <f t="shared" si="28"/>
        <v>46082</v>
      </c>
      <c r="C82" s="44">
        <f>IFERROR(VLOOKUP(B82,'Prod- 4'!$B$10:$E$81,4,0),0)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.75" hidden="1" thickBot="1" x14ac:dyDescent="0.3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t="15.75" hidden="1" thickBot="1" x14ac:dyDescent="0.3">
      <c r="B84" s="45">
        <f>+EDATE(B79,1)</f>
        <v>46113</v>
      </c>
      <c r="C84" s="43">
        <f>IFERROR(VLOOKUP(B84,'Prod- 4'!$B$10:$E$81,4,0),0)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t="15.75" hidden="1" thickBot="1" x14ac:dyDescent="0.3">
      <c r="B85" s="46">
        <f>+B84</f>
        <v>46113</v>
      </c>
      <c r="C85" s="44">
        <f>IFERROR(VLOOKUP(B85,'Prod- 4'!$B$10:$E$81,4,0),0)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t="15.75" hidden="1" thickBot="1" x14ac:dyDescent="0.3">
      <c r="B86" s="41">
        <f t="shared" ref="B86:B87" si="30">+B85</f>
        <v>46113</v>
      </c>
      <c r="C86" s="39">
        <f>IFERROR(VLOOKUP(B86,'Prod- 4'!$B$10:$E$81,4,0),0)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t="15.75" hidden="1" thickBot="1" x14ac:dyDescent="0.3">
      <c r="B87" s="46">
        <f t="shared" si="30"/>
        <v>46113</v>
      </c>
      <c r="C87" s="44">
        <f>IFERROR(VLOOKUP(B87,'Prod- 4'!$B$10:$E$81,4,0),0)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.75" hidden="1" thickBot="1" x14ac:dyDescent="0.3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t="15.75" hidden="1" thickBot="1" x14ac:dyDescent="0.3">
      <c r="B89" s="45">
        <f>+EDATE(B84,1)</f>
        <v>46143</v>
      </c>
      <c r="C89" s="43">
        <f>IFERROR(VLOOKUP(B89,'Prod- 4'!$B$10:$E$81,4,0),0)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t="15.75" hidden="1" thickBot="1" x14ac:dyDescent="0.3">
      <c r="B90" s="46">
        <f>+B89</f>
        <v>46143</v>
      </c>
      <c r="C90" s="44">
        <f>IFERROR(VLOOKUP(B90,'Prod- 4'!$B$10:$E$81,4,0),0)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t="15.75" hidden="1" thickBot="1" x14ac:dyDescent="0.3">
      <c r="B91" s="41">
        <f t="shared" ref="B91:B92" si="32">+B90</f>
        <v>46143</v>
      </c>
      <c r="C91" s="39">
        <f>IFERROR(VLOOKUP(B91,'Prod- 4'!$B$10:$E$81,4,0),0)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t="15.75" hidden="1" thickBot="1" x14ac:dyDescent="0.3">
      <c r="B92" s="46">
        <f t="shared" si="32"/>
        <v>46143</v>
      </c>
      <c r="C92" s="44">
        <f>IFERROR(VLOOKUP(B92,'Prod- 4'!$B$10:$E$81,4,0),0)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.75" hidden="1" thickBot="1" x14ac:dyDescent="0.3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t="15.75" hidden="1" thickBot="1" x14ac:dyDescent="0.3">
      <c r="B94" s="45">
        <f>+EDATE(B89,1)</f>
        <v>46174</v>
      </c>
      <c r="C94" s="43">
        <f>IFERROR(VLOOKUP(B94,'Prod- 4'!$B$10:$E$81,4,0),0)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t="15.75" hidden="1" thickBot="1" x14ac:dyDescent="0.3">
      <c r="B95" s="46">
        <f>+B94</f>
        <v>46174</v>
      </c>
      <c r="C95" s="44">
        <f>IFERROR(VLOOKUP(B95,'Prod- 4'!$B$10:$E$81,4,0),0)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t="15.75" hidden="1" thickBot="1" x14ac:dyDescent="0.3">
      <c r="B96" s="41">
        <f t="shared" ref="B96:B97" si="34">+B95</f>
        <v>46174</v>
      </c>
      <c r="C96" s="39">
        <f>IFERROR(VLOOKUP(B96,'Prod- 4'!$B$10:$E$81,4,0),0)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t="15.75" hidden="1" thickBot="1" x14ac:dyDescent="0.3">
      <c r="B97" s="46">
        <f t="shared" si="34"/>
        <v>46174</v>
      </c>
      <c r="C97" s="44">
        <f>IFERROR(VLOOKUP(B97,'Prod- 4'!$B$10:$E$81,4,0),0)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.75" hidden="1" thickBot="1" x14ac:dyDescent="0.3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t="15.75" hidden="1" thickBot="1" x14ac:dyDescent="0.3">
      <c r="B99" s="45">
        <f>+EDATE(B94,1)</f>
        <v>46204</v>
      </c>
      <c r="C99" s="43">
        <f>IFERROR(VLOOKUP(B99,'Prod- 4'!$B$10:$E$81,4,0),0)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t="15.75" hidden="1" thickBot="1" x14ac:dyDescent="0.3">
      <c r="B100" s="46">
        <f>+B99</f>
        <v>46204</v>
      </c>
      <c r="C100" s="44">
        <f>IFERROR(VLOOKUP(B100,'Prod- 4'!$B$10:$E$81,4,0),0)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t="15.75" hidden="1" thickBot="1" x14ac:dyDescent="0.3">
      <c r="B101" s="41">
        <f t="shared" ref="B101:B102" si="36">+B100</f>
        <v>46204</v>
      </c>
      <c r="C101" s="39">
        <f>IFERROR(VLOOKUP(B101,'Prod- 4'!$B$10:$E$81,4,0),0)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t="15.75" hidden="1" thickBot="1" x14ac:dyDescent="0.3">
      <c r="B102" s="46">
        <f t="shared" si="36"/>
        <v>46204</v>
      </c>
      <c r="C102" s="44">
        <f>IFERROR(VLOOKUP(B102,'Prod- 4'!$B$10:$E$81,4,0),0)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.75" hidden="1" thickBot="1" x14ac:dyDescent="0.3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t="15.75" hidden="1" thickBot="1" x14ac:dyDescent="0.3">
      <c r="B104" s="45">
        <f>+EDATE(B99,1)</f>
        <v>46235</v>
      </c>
      <c r="C104" s="43">
        <f>IFERROR(VLOOKUP(B104,'Prod- 4'!$B$10:$E$81,4,0),0)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t="15.75" hidden="1" thickBot="1" x14ac:dyDescent="0.3">
      <c r="B105" s="46">
        <f>+B104</f>
        <v>46235</v>
      </c>
      <c r="C105" s="44">
        <f>IFERROR(VLOOKUP(B105,'Prod- 4'!$B$10:$E$81,4,0),0)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t="15.75" hidden="1" thickBot="1" x14ac:dyDescent="0.3">
      <c r="B106" s="41">
        <f t="shared" ref="B106:B107" si="38">+B105</f>
        <v>46235</v>
      </c>
      <c r="C106" s="39">
        <f>IFERROR(VLOOKUP(B106,'Prod- 4'!$B$10:$E$81,4,0),0)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t="15.75" hidden="1" thickBot="1" x14ac:dyDescent="0.3">
      <c r="B107" s="46">
        <f t="shared" si="38"/>
        <v>46235</v>
      </c>
      <c r="C107" s="44">
        <f>IFERROR(VLOOKUP(B107,'Prod- 4'!$B$10:$E$81,4,0),0)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.75" hidden="1" thickBot="1" x14ac:dyDescent="0.3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t="15.75" hidden="1" thickBot="1" x14ac:dyDescent="0.3">
      <c r="B109" s="45">
        <f>+EDATE(B104,1)</f>
        <v>46266</v>
      </c>
      <c r="C109" s="43">
        <f>IFERROR(VLOOKUP(B109,'Prod- 4'!$B$10:$E$81,4,0),0)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t="15.75" hidden="1" thickBot="1" x14ac:dyDescent="0.3">
      <c r="B110" s="46">
        <f>+B109</f>
        <v>46266</v>
      </c>
      <c r="C110" s="44">
        <f>IFERROR(VLOOKUP(B110,'Prod- 4'!$B$10:$E$81,4,0),0)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t="15.75" hidden="1" thickBot="1" x14ac:dyDescent="0.3">
      <c r="B111" s="41">
        <f t="shared" ref="B111:B112" si="40">+B110</f>
        <v>46266</v>
      </c>
      <c r="C111" s="39">
        <f>IFERROR(VLOOKUP(B111,'Prod- 4'!$B$10:$E$81,4,0),0)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t="15.75" hidden="1" thickBot="1" x14ac:dyDescent="0.3">
      <c r="B112" s="46">
        <f t="shared" si="40"/>
        <v>46266</v>
      </c>
      <c r="C112" s="44">
        <f>IFERROR(VLOOKUP(B112,'Prod- 4'!$B$10:$E$81,4,0),0)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.75" hidden="1" thickBot="1" x14ac:dyDescent="0.3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t="15.75" hidden="1" thickBot="1" x14ac:dyDescent="0.3">
      <c r="B114" s="45">
        <f>+EDATE(B109,1)</f>
        <v>46296</v>
      </c>
      <c r="C114" s="43">
        <f>IFERROR(VLOOKUP(B114,'Prod- 4'!$B$10:$E$81,4,0),0)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t="15.75" hidden="1" thickBot="1" x14ac:dyDescent="0.3">
      <c r="B115" s="46">
        <f>+B114</f>
        <v>46296</v>
      </c>
      <c r="C115" s="44">
        <f>IFERROR(VLOOKUP(B115,'Prod- 4'!$B$10:$E$81,4,0),0)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t="15.75" hidden="1" thickBot="1" x14ac:dyDescent="0.3">
      <c r="B116" s="41">
        <f t="shared" ref="B116:B117" si="42">+B115</f>
        <v>46296</v>
      </c>
      <c r="C116" s="39">
        <f>IFERROR(VLOOKUP(B116,'Prod- 4'!$B$10:$E$81,4,0),0)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t="15.75" hidden="1" thickBot="1" x14ac:dyDescent="0.3">
      <c r="B117" s="46">
        <f t="shared" si="42"/>
        <v>46296</v>
      </c>
      <c r="C117" s="44">
        <f>IFERROR(VLOOKUP(B117,'Prod- 4'!$B$10:$E$81,4,0),0)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.75" hidden="1" thickBot="1" x14ac:dyDescent="0.3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t="15.75" hidden="1" thickBot="1" x14ac:dyDescent="0.3">
      <c r="B119" s="45">
        <f>+EDATE(B114,1)</f>
        <v>46327</v>
      </c>
      <c r="C119" s="43">
        <f>IFERROR(VLOOKUP(B119,'Prod- 4'!$B$10:$E$81,4,0),0)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t="15.75" hidden="1" thickBot="1" x14ac:dyDescent="0.3">
      <c r="B120" s="46">
        <f>+B119</f>
        <v>46327</v>
      </c>
      <c r="C120" s="44">
        <f>IFERROR(VLOOKUP(B120,'Prod- 4'!$B$10:$E$81,4,0),0)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t="15.75" hidden="1" thickBot="1" x14ac:dyDescent="0.3">
      <c r="B121" s="41">
        <f t="shared" ref="B121:B122" si="44">+B120</f>
        <v>46327</v>
      </c>
      <c r="C121" s="39">
        <f>IFERROR(VLOOKUP(B121,'Prod- 4'!$B$10:$E$81,4,0),0)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t="15.75" hidden="1" thickBot="1" x14ac:dyDescent="0.3">
      <c r="B122" s="46">
        <f t="shared" si="44"/>
        <v>46327</v>
      </c>
      <c r="C122" s="44">
        <f>IFERROR(VLOOKUP(B122,'Prod- 4'!$B$10:$E$81,4,0),0)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.75" hidden="1" thickBot="1" x14ac:dyDescent="0.3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t="15.75" hidden="1" thickBot="1" x14ac:dyDescent="0.3">
      <c r="B124" s="45">
        <f>+EDATE(B119,1)</f>
        <v>46357</v>
      </c>
      <c r="C124" s="43">
        <f>IFERROR(VLOOKUP(B124,'Prod- 4'!$B$10:$E$81,4,0),0)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t="15.75" hidden="1" thickBot="1" x14ac:dyDescent="0.3">
      <c r="B125" s="46">
        <f>+B124</f>
        <v>46357</v>
      </c>
      <c r="C125" s="44">
        <f>IFERROR(VLOOKUP(B125,'Prod- 4'!$B$10:$E$81,4,0),0)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t="15.75" hidden="1" thickBot="1" x14ac:dyDescent="0.3">
      <c r="B126" s="41">
        <f t="shared" ref="B126:B127" si="46">+B125</f>
        <v>46357</v>
      </c>
      <c r="C126" s="39">
        <f>IFERROR(VLOOKUP(B126,'Prod- 4'!$B$10:$E$81,4,0),0)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t="15.75" hidden="1" thickBot="1" x14ac:dyDescent="0.3">
      <c r="B127" s="46">
        <f t="shared" si="46"/>
        <v>46357</v>
      </c>
      <c r="C127" s="44">
        <f>IFERROR(VLOOKUP(B127,'Prod- 4'!$B$10:$E$81,4,0),0)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.75" hidden="1" thickBot="1" x14ac:dyDescent="0.3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t="15.75" hidden="1" thickBot="1" x14ac:dyDescent="0.3">
      <c r="B129" s="45">
        <f>+EDATE(B124,1)</f>
        <v>46388</v>
      </c>
      <c r="C129" s="43">
        <f>IFERROR(VLOOKUP(B129,'Prod- 4'!$B$10:$E$81,4,0),0)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t="15.75" hidden="1" thickBot="1" x14ac:dyDescent="0.3">
      <c r="B130" s="46">
        <f>+B129</f>
        <v>46388</v>
      </c>
      <c r="C130" s="44">
        <f>IFERROR(VLOOKUP(B130,'Prod- 4'!$B$10:$E$81,4,0),0)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t="15.75" hidden="1" thickBot="1" x14ac:dyDescent="0.3">
      <c r="B131" s="41">
        <f t="shared" ref="B131:B132" si="48">+B130</f>
        <v>46388</v>
      </c>
      <c r="C131" s="39">
        <f>IFERROR(VLOOKUP(B131,'Prod- 4'!$B$10:$E$81,4,0),0)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t="15.75" hidden="1" thickBot="1" x14ac:dyDescent="0.3">
      <c r="B132" s="46">
        <f t="shared" si="48"/>
        <v>46388</v>
      </c>
      <c r="C132" s="44">
        <f>IFERROR(VLOOKUP(B132,'Prod- 4'!$B$10:$E$81,4,0),0)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.75" hidden="1" thickBot="1" x14ac:dyDescent="0.3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t="15.75" hidden="1" thickBot="1" x14ac:dyDescent="0.3">
      <c r="B134" s="45">
        <f>+EDATE(B129,1)</f>
        <v>46419</v>
      </c>
      <c r="C134" s="43">
        <f>IFERROR(VLOOKUP(B134,'Prod- 4'!$B$10:$E$81,4,0),0)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t="15.75" hidden="1" thickBot="1" x14ac:dyDescent="0.3">
      <c r="B135" s="46">
        <f>+B134</f>
        <v>46419</v>
      </c>
      <c r="C135" s="44">
        <f>IFERROR(VLOOKUP(B135,'Prod- 4'!$B$10:$E$81,4,0),0)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t="15.75" hidden="1" thickBot="1" x14ac:dyDescent="0.3">
      <c r="B136" s="41">
        <f t="shared" ref="B136:B137" si="50">+B135</f>
        <v>46419</v>
      </c>
      <c r="C136" s="39">
        <f>IFERROR(VLOOKUP(B136,'Prod- 4'!$B$10:$E$81,4,0),0)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t="15.75" hidden="1" thickBot="1" x14ac:dyDescent="0.3">
      <c r="B137" s="46">
        <f t="shared" si="50"/>
        <v>46419</v>
      </c>
      <c r="C137" s="44">
        <f>IFERROR(VLOOKUP(B137,'Prod- 4'!$B$10:$E$81,4,0),0)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.75" hidden="1" thickBot="1" x14ac:dyDescent="0.3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t="15.75" hidden="1" thickBot="1" x14ac:dyDescent="0.3">
      <c r="B139" s="45">
        <f>+EDATE(B134,1)</f>
        <v>46447</v>
      </c>
      <c r="C139" s="43">
        <f>IFERROR(VLOOKUP(B139,'Prod- 4'!$B$10:$E$81,4,0),0)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t="15.75" hidden="1" thickBot="1" x14ac:dyDescent="0.3">
      <c r="B140" s="46">
        <f>+B139</f>
        <v>46447</v>
      </c>
      <c r="C140" s="44">
        <f>IFERROR(VLOOKUP(B140,'Prod- 4'!$B$10:$E$81,4,0),0)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t="15.75" hidden="1" thickBot="1" x14ac:dyDescent="0.3">
      <c r="B141" s="41">
        <f t="shared" ref="B141:B142" si="52">+B140</f>
        <v>46447</v>
      </c>
      <c r="C141" s="39">
        <f>IFERROR(VLOOKUP(B141,'Prod- 4'!$B$10:$E$81,4,0),0)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t="15.75" hidden="1" thickBot="1" x14ac:dyDescent="0.3">
      <c r="B142" s="46">
        <f t="shared" si="52"/>
        <v>46447</v>
      </c>
      <c r="C142" s="44">
        <f>IFERROR(VLOOKUP(B142,'Prod- 4'!$B$10:$E$81,4,0),0)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.75" hidden="1" thickBot="1" x14ac:dyDescent="0.3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t="15.75" hidden="1" thickBot="1" x14ac:dyDescent="0.3">
      <c r="B144" s="45">
        <f>+EDATE(B139,1)</f>
        <v>46478</v>
      </c>
      <c r="C144" s="43">
        <f>IFERROR(VLOOKUP(B144,'Prod- 4'!$B$10:$E$81,4,0),0)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t="15.75" hidden="1" thickBot="1" x14ac:dyDescent="0.3">
      <c r="B145" s="46">
        <f>+B144</f>
        <v>46478</v>
      </c>
      <c r="C145" s="44">
        <f>IFERROR(VLOOKUP(B145,'Prod- 4'!$B$10:$E$81,4,0),0)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t="15.75" hidden="1" thickBot="1" x14ac:dyDescent="0.3">
      <c r="B146" s="41">
        <f t="shared" ref="B146:B147" si="54">+B145</f>
        <v>46478</v>
      </c>
      <c r="C146" s="39">
        <f>IFERROR(VLOOKUP(B146,'Prod- 4'!$B$10:$E$81,4,0),0)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t="15.75" hidden="1" thickBot="1" x14ac:dyDescent="0.3">
      <c r="B147" s="46">
        <f t="shared" si="54"/>
        <v>46478</v>
      </c>
      <c r="C147" s="44">
        <f>IFERROR(VLOOKUP(B147,'Prod- 4'!$B$10:$E$81,4,0),0)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.75" hidden="1" thickBot="1" x14ac:dyDescent="0.3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t="15.75" hidden="1" thickBot="1" x14ac:dyDescent="0.3">
      <c r="B149" s="45">
        <f>+EDATE(B144,1)</f>
        <v>46508</v>
      </c>
      <c r="C149" s="43">
        <f>IFERROR(VLOOKUP(B149,'Prod- 4'!$B$10:$E$81,4,0),0)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t="15.75" hidden="1" thickBot="1" x14ac:dyDescent="0.3">
      <c r="B150" s="46">
        <f>+B149</f>
        <v>46508</v>
      </c>
      <c r="C150" s="44">
        <f>IFERROR(VLOOKUP(B150,'Prod- 4'!$B$10:$E$81,4,0),0)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t="15.75" hidden="1" thickBot="1" x14ac:dyDescent="0.3">
      <c r="B151" s="41">
        <f t="shared" ref="B151:B152" si="56">+B150</f>
        <v>46508</v>
      </c>
      <c r="C151" s="39">
        <f>IFERROR(VLOOKUP(B151,'Prod- 4'!$B$10:$E$81,4,0),0)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t="15.75" hidden="1" thickBot="1" x14ac:dyDescent="0.3">
      <c r="B152" s="46">
        <f t="shared" si="56"/>
        <v>46508</v>
      </c>
      <c r="C152" s="44">
        <f>IFERROR(VLOOKUP(B152,'Prod- 4'!$B$10:$E$81,4,0),0)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.75" hidden="1" thickBot="1" x14ac:dyDescent="0.3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t="15.75" hidden="1" thickBot="1" x14ac:dyDescent="0.3">
      <c r="B154" s="45">
        <f>+EDATE(B149,1)</f>
        <v>46539</v>
      </c>
      <c r="C154" s="43">
        <f>IFERROR(VLOOKUP(B154,'Prod- 4'!$B$10:$E$81,4,0),0)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t="15.75" hidden="1" thickBot="1" x14ac:dyDescent="0.3">
      <c r="B155" s="46">
        <f>+B154</f>
        <v>46539</v>
      </c>
      <c r="C155" s="44">
        <f>IFERROR(VLOOKUP(B155,'Prod- 4'!$B$10:$E$81,4,0),0)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t="15.75" hidden="1" thickBot="1" x14ac:dyDescent="0.3">
      <c r="B156" s="41">
        <f t="shared" ref="B156:B157" si="58">+B155</f>
        <v>46539</v>
      </c>
      <c r="C156" s="39">
        <f>IFERROR(VLOOKUP(B156,'Prod- 4'!$B$10:$E$81,4,0),0)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t="15.75" hidden="1" thickBot="1" x14ac:dyDescent="0.3">
      <c r="B157" s="46">
        <f t="shared" si="58"/>
        <v>46539</v>
      </c>
      <c r="C157" s="44">
        <f>IFERROR(VLOOKUP(B157,'Prod- 4'!$B$10:$E$81,4,0),0)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.75" hidden="1" thickBot="1" x14ac:dyDescent="0.3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t="15.75" hidden="1" thickBot="1" x14ac:dyDescent="0.3">
      <c r="B159" s="45">
        <f>+EDATE(B154,1)</f>
        <v>46569</v>
      </c>
      <c r="C159" s="43">
        <f>IFERROR(VLOOKUP(B159,'Prod- 4'!$B$10:$E$81,4,0),0)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t="15.75" hidden="1" thickBot="1" x14ac:dyDescent="0.3">
      <c r="B160" s="46">
        <f>+B159</f>
        <v>46569</v>
      </c>
      <c r="C160" s="44">
        <f>IFERROR(VLOOKUP(B160,'Prod- 4'!$B$10:$E$81,4,0),0)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t="15.75" hidden="1" thickBot="1" x14ac:dyDescent="0.3">
      <c r="B161" s="41">
        <f t="shared" ref="B161:B162" si="60">+B160</f>
        <v>46569</v>
      </c>
      <c r="C161" s="39">
        <f>IFERROR(VLOOKUP(B161,'Prod- 4'!$B$10:$E$81,4,0),0)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t="15.75" hidden="1" thickBot="1" x14ac:dyDescent="0.3">
      <c r="B162" s="46">
        <f t="shared" si="60"/>
        <v>46569</v>
      </c>
      <c r="C162" s="44">
        <f>IFERROR(VLOOKUP(B162,'Prod- 4'!$B$10:$E$81,4,0),0)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.75" hidden="1" thickBot="1" x14ac:dyDescent="0.3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t="15.75" hidden="1" thickBot="1" x14ac:dyDescent="0.3">
      <c r="B164" s="45">
        <f>+EDATE(B159,1)</f>
        <v>46600</v>
      </c>
      <c r="C164" s="43">
        <f>IFERROR(VLOOKUP(B164,'Prod- 4'!$B$10:$E$81,4,0),0)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t="15.75" hidden="1" thickBot="1" x14ac:dyDescent="0.3">
      <c r="B165" s="46">
        <f>+B164</f>
        <v>46600</v>
      </c>
      <c r="C165" s="44">
        <f>IFERROR(VLOOKUP(B165,'Prod- 4'!$B$10:$E$81,4,0),0)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t="15.75" hidden="1" thickBot="1" x14ac:dyDescent="0.3">
      <c r="B166" s="41">
        <f t="shared" ref="B166:B167" si="62">+B165</f>
        <v>46600</v>
      </c>
      <c r="C166" s="39">
        <f>IFERROR(VLOOKUP(B166,'Prod- 4'!$B$10:$E$81,4,0),0)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t="15.75" hidden="1" thickBot="1" x14ac:dyDescent="0.3">
      <c r="B167" s="46">
        <f t="shared" si="62"/>
        <v>46600</v>
      </c>
      <c r="C167" s="44">
        <f>IFERROR(VLOOKUP(B167,'Prod- 4'!$B$10:$E$81,4,0),0)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.75" hidden="1" thickBot="1" x14ac:dyDescent="0.3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t="15.75" hidden="1" thickBot="1" x14ac:dyDescent="0.3">
      <c r="B169" s="45">
        <f>+EDATE(B164,1)</f>
        <v>46631</v>
      </c>
      <c r="C169" s="43">
        <f>IFERROR(VLOOKUP(B169,'Prod- 4'!$B$10:$E$81,4,0),0)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t="15.75" hidden="1" thickBot="1" x14ac:dyDescent="0.3">
      <c r="B170" s="46">
        <f>+B169</f>
        <v>46631</v>
      </c>
      <c r="C170" s="44">
        <f>IFERROR(VLOOKUP(B170,'Prod- 4'!$B$10:$E$81,4,0),0)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t="15.75" hidden="1" thickBot="1" x14ac:dyDescent="0.3">
      <c r="B171" s="41">
        <f t="shared" ref="B171:B172" si="64">+B170</f>
        <v>46631</v>
      </c>
      <c r="C171" s="39">
        <f>IFERROR(VLOOKUP(B171,'Prod- 4'!$B$10:$E$81,4,0),0)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t="15.75" hidden="1" thickBot="1" x14ac:dyDescent="0.3">
      <c r="B172" s="46">
        <f t="shared" si="64"/>
        <v>46631</v>
      </c>
      <c r="C172" s="44">
        <f>IFERROR(VLOOKUP(B172,'Prod- 4'!$B$10:$E$81,4,0),0)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.75" hidden="1" thickBot="1" x14ac:dyDescent="0.3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t="15.75" hidden="1" thickBot="1" x14ac:dyDescent="0.3">
      <c r="B174" s="45">
        <f>+EDATE(B169,1)</f>
        <v>46661</v>
      </c>
      <c r="C174" s="43">
        <f>IFERROR(VLOOKUP(B174,'Prod- 4'!$B$10:$E$81,4,0),0)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t="15.75" hidden="1" thickBot="1" x14ac:dyDescent="0.3">
      <c r="B175" s="46">
        <f>+B174</f>
        <v>46661</v>
      </c>
      <c r="C175" s="44">
        <f>IFERROR(VLOOKUP(B175,'Prod- 4'!$B$10:$E$81,4,0),0)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t="15.75" hidden="1" thickBot="1" x14ac:dyDescent="0.3">
      <c r="B176" s="41">
        <f t="shared" ref="B176:B177" si="66">+B175</f>
        <v>46661</v>
      </c>
      <c r="C176" s="39">
        <f>IFERROR(VLOOKUP(B176,'Prod- 4'!$B$10:$E$81,4,0),0)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t="15.75" hidden="1" thickBot="1" x14ac:dyDescent="0.3">
      <c r="B177" s="46">
        <f t="shared" si="66"/>
        <v>46661</v>
      </c>
      <c r="C177" s="44">
        <f>IFERROR(VLOOKUP(B177,'Prod- 4'!$B$10:$E$81,4,0),0)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.75" hidden="1" thickBot="1" x14ac:dyDescent="0.3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t="15.75" hidden="1" thickBot="1" x14ac:dyDescent="0.3">
      <c r="B179" s="45">
        <f>+EDATE(B174,1)</f>
        <v>46692</v>
      </c>
      <c r="C179" s="43">
        <f>IFERROR(VLOOKUP(B179,'Prod- 4'!$B$10:$E$81,4,0),0)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t="15.75" hidden="1" thickBot="1" x14ac:dyDescent="0.3">
      <c r="B180" s="46">
        <f>+B179</f>
        <v>46692</v>
      </c>
      <c r="C180" s="44">
        <f>IFERROR(VLOOKUP(B180,'Prod- 4'!$B$10:$E$81,4,0),0)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t="15.75" hidden="1" thickBot="1" x14ac:dyDescent="0.3">
      <c r="B181" s="41">
        <f t="shared" ref="B181:B182" si="68">+B180</f>
        <v>46692</v>
      </c>
      <c r="C181" s="39">
        <f>IFERROR(VLOOKUP(B181,'Prod- 4'!$B$10:$E$81,4,0),0)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t="15.75" hidden="1" thickBot="1" x14ac:dyDescent="0.3">
      <c r="B182" s="46">
        <f t="shared" si="68"/>
        <v>46692</v>
      </c>
      <c r="C182" s="44">
        <f>IFERROR(VLOOKUP(B182,'Prod- 4'!$B$10:$E$81,4,0),0)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.75" hidden="1" thickBot="1" x14ac:dyDescent="0.3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t="15.75" hidden="1" thickBot="1" x14ac:dyDescent="0.3">
      <c r="B184" s="45">
        <f>+EDATE(B179,1)</f>
        <v>46722</v>
      </c>
      <c r="C184" s="43">
        <f>IFERROR(VLOOKUP(B184,'Prod- 4'!$B$10:$E$81,4,0),0)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t="15.75" hidden="1" thickBot="1" x14ac:dyDescent="0.3">
      <c r="B185" s="46">
        <f>+B184</f>
        <v>46722</v>
      </c>
      <c r="C185" s="44">
        <f>IFERROR(VLOOKUP(B185,'Prod- 4'!$B$10:$E$81,4,0),0)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t="15.75" hidden="1" thickBot="1" x14ac:dyDescent="0.3">
      <c r="B186" s="41">
        <f t="shared" ref="B186:B187" si="70">+B185</f>
        <v>46722</v>
      </c>
      <c r="C186" s="39">
        <f>IFERROR(VLOOKUP(B186,'Prod- 4'!$B$10:$E$81,4,0),0)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t="15.75" hidden="1" thickBot="1" x14ac:dyDescent="0.3">
      <c r="B187" s="46">
        <f t="shared" si="70"/>
        <v>46722</v>
      </c>
      <c r="C187" s="44">
        <f>IFERROR(VLOOKUP(B187,'Prod- 4'!$B$10:$E$81,4,0),0)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.75" hidden="1" thickBot="1" x14ac:dyDescent="0.3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25">
      <c r="B189" s="45">
        <f>+EDATE(B184,1)</f>
        <v>46753</v>
      </c>
      <c r="C189" s="43">
        <f>IFERROR(VLOOKUP(B189,'Prod- 4'!$B$10:$E$81,4,0),0)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25">
      <c r="B190" s="46">
        <f>+B189</f>
        <v>46753</v>
      </c>
      <c r="C190" s="44">
        <f>IFERROR(VLOOKUP(B190,'Prod- 4'!$B$10:$E$81,4,0),0)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25">
      <c r="B191" s="41">
        <f t="shared" ref="B191:B192" si="72">+B190</f>
        <v>46753</v>
      </c>
      <c r="C191" s="39">
        <f>IFERROR(VLOOKUP(B191,'Prod- 4'!$B$10:$E$81,4,0),0)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25">
      <c r="B192" s="46">
        <f t="shared" si="72"/>
        <v>46753</v>
      </c>
      <c r="C192" s="44">
        <f>IFERROR(VLOOKUP(B192,'Prod- 4'!$B$10:$E$81,4,0),0)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.75" hidden="1" thickBot="1" x14ac:dyDescent="0.3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25">
      <c r="B194" s="45">
        <f>+EDATE(B189,1)</f>
        <v>46784</v>
      </c>
      <c r="C194" s="43">
        <f>IFERROR(VLOOKUP(B194,'Prod- 4'!$B$10:$E$81,4,0),0)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25">
      <c r="B195" s="46">
        <f>+B194</f>
        <v>46784</v>
      </c>
      <c r="C195" s="44">
        <f>IFERROR(VLOOKUP(B195,'Prod- 4'!$B$10:$E$81,4,0),0)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25">
      <c r="B196" s="41">
        <f t="shared" ref="B196:B197" si="74">+B195</f>
        <v>46784</v>
      </c>
      <c r="C196" s="39">
        <f>IFERROR(VLOOKUP(B196,'Prod- 4'!$B$10:$E$81,4,0),0)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25">
      <c r="B197" s="46">
        <f t="shared" si="74"/>
        <v>46784</v>
      </c>
      <c r="C197" s="44">
        <f>IFERROR(VLOOKUP(B197,'Prod- 4'!$B$10:$E$81,4,0),0)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.75" hidden="1" thickBot="1" x14ac:dyDescent="0.3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25">
      <c r="B199" s="45">
        <f>+EDATE(B194,1)</f>
        <v>46813</v>
      </c>
      <c r="C199" s="43">
        <f>IFERROR(VLOOKUP(B199,'Prod- 4'!$B$10:$E$81,4,0),0)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25">
      <c r="B200" s="46">
        <f>+B199</f>
        <v>46813</v>
      </c>
      <c r="C200" s="44">
        <f>IFERROR(VLOOKUP(B200,'Prod- 4'!$B$10:$E$81,4,0),0)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25">
      <c r="B201" s="41">
        <f t="shared" ref="B201:B202" si="76">+B200</f>
        <v>46813</v>
      </c>
      <c r="C201" s="39">
        <f>IFERROR(VLOOKUP(B201,'Prod- 4'!$B$10:$E$81,4,0),0)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25">
      <c r="B202" s="46">
        <f t="shared" si="76"/>
        <v>46813</v>
      </c>
      <c r="C202" s="44">
        <f>IFERROR(VLOOKUP(B202,'Prod- 4'!$B$10:$E$81,4,0),0)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.75" hidden="1" thickBot="1" x14ac:dyDescent="0.3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25">
      <c r="B204" s="45">
        <f>+EDATE(B199,1)</f>
        <v>46844</v>
      </c>
      <c r="C204" s="43">
        <f>IFERROR(VLOOKUP(B204,'Prod- 4'!$B$10:$E$81,4,0),0)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25">
      <c r="B205" s="46">
        <f>+B204</f>
        <v>46844</v>
      </c>
      <c r="C205" s="44">
        <f>IFERROR(VLOOKUP(B205,'Prod- 4'!$B$10:$E$81,4,0),0)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25">
      <c r="B206" s="41">
        <f t="shared" ref="B206:B207" si="78">+B205</f>
        <v>46844</v>
      </c>
      <c r="C206" s="39">
        <f>IFERROR(VLOOKUP(B206,'Prod- 4'!$B$10:$E$81,4,0),0)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25">
      <c r="B207" s="46">
        <f t="shared" si="78"/>
        <v>46844</v>
      </c>
      <c r="C207" s="44">
        <f>IFERROR(VLOOKUP(B207,'Prod- 4'!$B$10:$E$81,4,0),0)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.75" hidden="1" thickBot="1" x14ac:dyDescent="0.3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25">
      <c r="B209" s="45">
        <f>+EDATE(B204,1)</f>
        <v>46874</v>
      </c>
      <c r="C209" s="43">
        <f>IFERROR(VLOOKUP(B209,'Prod- 4'!$B$10:$E$81,4,0),0)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25">
      <c r="B210" s="46">
        <f>+B209</f>
        <v>46874</v>
      </c>
      <c r="C210" s="44">
        <f>IFERROR(VLOOKUP(B210,'Prod- 4'!$B$10:$E$81,4,0),0)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25">
      <c r="B211" s="41">
        <f t="shared" ref="B211:B212" si="80">+B210</f>
        <v>46874</v>
      </c>
      <c r="C211" s="39">
        <f>IFERROR(VLOOKUP(B211,'Prod- 4'!$B$10:$E$81,4,0),0)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25">
      <c r="B212" s="46">
        <f t="shared" si="80"/>
        <v>46874</v>
      </c>
      <c r="C212" s="44">
        <f>IFERROR(VLOOKUP(B212,'Prod- 4'!$B$10:$E$81,4,0),0)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.75" hidden="1" thickBot="1" x14ac:dyDescent="0.3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25">
      <c r="B214" s="45">
        <f>+EDATE(B209,1)</f>
        <v>46905</v>
      </c>
      <c r="C214" s="43">
        <f>IFERROR(VLOOKUP(B214,'Prod- 4'!$B$10:$E$81,4,0),0)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25">
      <c r="B215" s="46">
        <f>+B214</f>
        <v>46905</v>
      </c>
      <c r="C215" s="44">
        <f>IFERROR(VLOOKUP(B215,'Prod- 4'!$B$10:$E$81,4,0),0)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25">
      <c r="B216" s="41">
        <f t="shared" ref="B216:B217" si="82">+B215</f>
        <v>46905</v>
      </c>
      <c r="C216" s="39">
        <f>IFERROR(VLOOKUP(B216,'Prod- 4'!$B$10:$E$81,4,0),0)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25">
      <c r="B217" s="46">
        <f t="shared" si="82"/>
        <v>46905</v>
      </c>
      <c r="C217" s="44">
        <f>IFERROR(VLOOKUP(B217,'Prod- 4'!$B$10:$E$81,4,0),0)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.75" hidden="1" thickBot="1" x14ac:dyDescent="0.3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25">
      <c r="B219" s="45">
        <f>+EDATE(B214,1)</f>
        <v>46935</v>
      </c>
      <c r="C219" s="43">
        <f>IFERROR(VLOOKUP(B219,'Prod- 4'!$B$10:$E$81,4,0),0)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25">
      <c r="B220" s="46">
        <f>+B219</f>
        <v>46935</v>
      </c>
      <c r="C220" s="44">
        <f>IFERROR(VLOOKUP(B220,'Prod- 4'!$B$10:$E$81,4,0),0)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25">
      <c r="B221" s="41">
        <f t="shared" ref="B221:B222" si="84">+B220</f>
        <v>46935</v>
      </c>
      <c r="C221" s="39">
        <f>IFERROR(VLOOKUP(B221,'Prod- 4'!$B$10:$E$81,4,0),0)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25">
      <c r="B222" s="46">
        <f t="shared" si="84"/>
        <v>46935</v>
      </c>
      <c r="C222" s="44">
        <f>IFERROR(VLOOKUP(B222,'Prod- 4'!$B$10:$E$81,4,0),0)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.75" hidden="1" thickBot="1" x14ac:dyDescent="0.3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25">
      <c r="B224" s="45">
        <f>+EDATE(B219,1)</f>
        <v>46966</v>
      </c>
      <c r="C224" s="43">
        <f>IFERROR(VLOOKUP(B224,'Prod- 4'!$B$10:$E$81,4,0),0)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25">
      <c r="B225" s="46">
        <f>+B224</f>
        <v>46966</v>
      </c>
      <c r="C225" s="44">
        <f>IFERROR(VLOOKUP(B225,'Prod- 4'!$B$10:$E$81,4,0),0)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25">
      <c r="B226" s="41">
        <f t="shared" ref="B226:B227" si="86">+B225</f>
        <v>46966</v>
      </c>
      <c r="C226" s="39">
        <f>IFERROR(VLOOKUP(B226,'Prod- 4'!$B$10:$E$81,4,0),0)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25">
      <c r="B227" s="46">
        <f t="shared" si="86"/>
        <v>46966</v>
      </c>
      <c r="C227" s="44">
        <f>IFERROR(VLOOKUP(B227,'Prod- 4'!$B$10:$E$81,4,0),0)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.75" hidden="1" thickBot="1" x14ac:dyDescent="0.3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25">
      <c r="B229" s="45">
        <f>+EDATE(B224,1)</f>
        <v>46997</v>
      </c>
      <c r="C229" s="43">
        <f>IFERROR(VLOOKUP(B229,'Prod- 4'!$B$10:$E$81,4,0),0)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25">
      <c r="B230" s="46">
        <f>+B229</f>
        <v>46997</v>
      </c>
      <c r="C230" s="44">
        <f>IFERROR(VLOOKUP(B230,'Prod- 4'!$B$10:$E$81,4,0),0)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25">
      <c r="B231" s="41">
        <f t="shared" ref="B231:B232" si="88">+B230</f>
        <v>46997</v>
      </c>
      <c r="C231" s="39">
        <f>IFERROR(VLOOKUP(B231,'Prod- 4'!$B$10:$E$81,4,0),0)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25">
      <c r="B232" s="46">
        <f t="shared" si="88"/>
        <v>46997</v>
      </c>
      <c r="C232" s="44">
        <f>IFERROR(VLOOKUP(B232,'Prod- 4'!$B$10:$E$81,4,0),0)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.75" hidden="1" thickBot="1" x14ac:dyDescent="0.3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25">
      <c r="B234" s="45">
        <f>+EDATE(B229,1)</f>
        <v>47027</v>
      </c>
      <c r="C234" s="43">
        <f>IFERROR(VLOOKUP(B234,'Prod- 4'!$B$10:$E$81,4,0),0)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25">
      <c r="B235" s="46">
        <f>+B234</f>
        <v>47027</v>
      </c>
      <c r="C235" s="44">
        <f>IFERROR(VLOOKUP(B235,'Prod- 4'!$B$10:$E$81,4,0),0)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25">
      <c r="B236" s="41">
        <f t="shared" ref="B236:B237" si="90">+B235</f>
        <v>47027</v>
      </c>
      <c r="C236" s="39">
        <f>IFERROR(VLOOKUP(B236,'Prod- 4'!$B$10:$E$81,4,0),0)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25">
      <c r="B237" s="46">
        <f t="shared" si="90"/>
        <v>47027</v>
      </c>
      <c r="C237" s="44">
        <f>IFERROR(VLOOKUP(B237,'Prod- 4'!$B$10:$E$81,4,0),0)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.75" hidden="1" thickBot="1" x14ac:dyDescent="0.3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25">
      <c r="B239" s="45">
        <f>+EDATE(B234,1)</f>
        <v>47058</v>
      </c>
      <c r="C239" s="43">
        <f>IFERROR(VLOOKUP(B239,'Prod- 4'!$B$10:$E$81,4,0),0)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25">
      <c r="B240" s="46">
        <f>+B239</f>
        <v>47058</v>
      </c>
      <c r="C240" s="44">
        <f>IFERROR(VLOOKUP(B240,'Prod- 4'!$B$10:$E$81,4,0),0)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25">
      <c r="B241" s="41">
        <f t="shared" ref="B241:B242" si="92">+B240</f>
        <v>47058</v>
      </c>
      <c r="C241" s="39">
        <f>IFERROR(VLOOKUP(B241,'Prod- 4'!$B$10:$E$81,4,0),0)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25">
      <c r="B242" s="46">
        <f t="shared" si="92"/>
        <v>47058</v>
      </c>
      <c r="C242" s="44">
        <f>IFERROR(VLOOKUP(B242,'Prod- 4'!$B$10:$E$81,4,0),0)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.75" hidden="1" thickBot="1" x14ac:dyDescent="0.3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25">
      <c r="B244" s="45">
        <f>+EDATE(B239,1)</f>
        <v>47088</v>
      </c>
      <c r="C244" s="43">
        <f>IFERROR(VLOOKUP(B244,'Prod- 4'!$B$10:$E$81,4,0),0)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25">
      <c r="B245" s="46">
        <f>+B244</f>
        <v>47088</v>
      </c>
      <c r="C245" s="44">
        <f>IFERROR(VLOOKUP(B245,'Prod- 4'!$B$10:$E$81,4,0),0)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25">
      <c r="B246" s="41">
        <f t="shared" ref="B246:B247" si="94">+B245</f>
        <v>47088</v>
      </c>
      <c r="C246" s="39">
        <f>IFERROR(VLOOKUP(B246,'Prod- 4'!$B$10:$E$81,4,0),0)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25">
      <c r="B247" s="46">
        <f t="shared" si="94"/>
        <v>47088</v>
      </c>
      <c r="C247" s="44">
        <f>IFERROR(VLOOKUP(B247,'Prod- 4'!$B$10:$E$81,4,0),0)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.75" hidden="1" thickBot="1" x14ac:dyDescent="0.3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25">
      <c r="B249" s="45">
        <f>+EDATE(B244,1)</f>
        <v>47119</v>
      </c>
      <c r="C249" s="43">
        <f>IFERROR(VLOOKUP(B249,'Prod- 4'!$B$10:$E$81,4,0),0)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25">
      <c r="B250" s="46">
        <f>+B249</f>
        <v>47119</v>
      </c>
      <c r="C250" s="44">
        <f>IFERROR(VLOOKUP(B250,'Prod- 4'!$B$10:$E$81,4,0),0)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25">
      <c r="B251" s="41">
        <f t="shared" ref="B251:B252" si="96">+B250</f>
        <v>47119</v>
      </c>
      <c r="C251" s="39">
        <f>IFERROR(VLOOKUP(B251,'Prod- 4'!$B$10:$E$81,4,0),0)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25">
      <c r="B252" s="46">
        <f t="shared" si="96"/>
        <v>47119</v>
      </c>
      <c r="C252" s="44">
        <f>IFERROR(VLOOKUP(B252,'Prod- 4'!$B$10:$E$81,4,0),0)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.75" hidden="1" thickBot="1" x14ac:dyDescent="0.3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25">
      <c r="B254" s="45">
        <f>+EDATE(B249,1)</f>
        <v>47150</v>
      </c>
      <c r="C254" s="43">
        <f>IFERROR(VLOOKUP(B254,'Prod- 4'!$B$10:$E$81,4,0),0)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25">
      <c r="B255" s="46">
        <f>+B254</f>
        <v>47150</v>
      </c>
      <c r="C255" s="44">
        <f>IFERROR(VLOOKUP(B255,'Prod- 4'!$B$10:$E$81,4,0),0)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25">
      <c r="B256" s="41">
        <f t="shared" ref="B256:B257" si="98">+B255</f>
        <v>47150</v>
      </c>
      <c r="C256" s="39">
        <f>IFERROR(VLOOKUP(B256,'Prod- 4'!$B$10:$E$81,4,0),0)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25">
      <c r="B257" s="46">
        <f t="shared" si="98"/>
        <v>47150</v>
      </c>
      <c r="C257" s="44">
        <f>IFERROR(VLOOKUP(B257,'Prod- 4'!$B$10:$E$81,4,0),0)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.75" hidden="1" thickBot="1" x14ac:dyDescent="0.3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25">
      <c r="B259" s="45">
        <f>+EDATE(B254,1)</f>
        <v>47178</v>
      </c>
      <c r="C259" s="43">
        <f>IFERROR(VLOOKUP(B259,'Prod- 4'!$B$10:$E$81,4,0),0)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25">
      <c r="B260" s="46">
        <f>+B259</f>
        <v>47178</v>
      </c>
      <c r="C260" s="44">
        <f>IFERROR(VLOOKUP(B260,'Prod- 4'!$B$10:$E$81,4,0),0)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25">
      <c r="B261" s="41">
        <f t="shared" ref="B261:B262" si="100">+B260</f>
        <v>47178</v>
      </c>
      <c r="C261" s="39">
        <f>IFERROR(VLOOKUP(B261,'Prod- 4'!$B$10:$E$81,4,0),0)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25">
      <c r="B262" s="46">
        <f t="shared" si="100"/>
        <v>47178</v>
      </c>
      <c r="C262" s="44">
        <f>IFERROR(VLOOKUP(B262,'Prod- 4'!$B$10:$E$81,4,0),0)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.75" hidden="1" thickBot="1" x14ac:dyDescent="0.3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25">
      <c r="B264" s="45">
        <f>+EDATE(B259,1)</f>
        <v>47209</v>
      </c>
      <c r="C264" s="43">
        <f>IFERROR(VLOOKUP(B264,'Prod- 4'!$B$10:$E$81,4,0),0)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25">
      <c r="B265" s="46">
        <f>+B264</f>
        <v>47209</v>
      </c>
      <c r="C265" s="44">
        <f>IFERROR(VLOOKUP(B265,'Prod- 4'!$B$10:$E$81,4,0),0)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25">
      <c r="B266" s="41">
        <f t="shared" ref="B266:B267" si="102">+B265</f>
        <v>47209</v>
      </c>
      <c r="C266" s="39">
        <f>IFERROR(VLOOKUP(B266,'Prod- 4'!$B$10:$E$81,4,0),0)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25">
      <c r="B267" s="46">
        <f t="shared" si="102"/>
        <v>47209</v>
      </c>
      <c r="C267" s="44">
        <f>IFERROR(VLOOKUP(B267,'Prod- 4'!$B$10:$E$81,4,0),0)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.75" hidden="1" thickBot="1" x14ac:dyDescent="0.3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25">
      <c r="B269" s="45">
        <f>+EDATE(B264,1)</f>
        <v>47239</v>
      </c>
      <c r="C269" s="43">
        <f>IFERROR(VLOOKUP(B269,'Prod- 4'!$B$10:$E$81,4,0),0)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25">
      <c r="B270" s="46">
        <f>+B269</f>
        <v>47239</v>
      </c>
      <c r="C270" s="44">
        <f>IFERROR(VLOOKUP(B270,'Prod- 4'!$B$10:$E$81,4,0),0)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25">
      <c r="B271" s="41">
        <f t="shared" ref="B271:B272" si="104">+B270</f>
        <v>47239</v>
      </c>
      <c r="C271" s="39">
        <f>IFERROR(VLOOKUP(B271,'Prod- 4'!$B$10:$E$81,4,0),0)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25">
      <c r="B272" s="46">
        <f t="shared" si="104"/>
        <v>47239</v>
      </c>
      <c r="C272" s="44">
        <f>IFERROR(VLOOKUP(B272,'Prod- 4'!$B$10:$E$81,4,0),0)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.75" hidden="1" thickBot="1" x14ac:dyDescent="0.3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25">
      <c r="B274" s="45">
        <f>+EDATE(B269,1)</f>
        <v>47270</v>
      </c>
      <c r="C274" s="43">
        <f>IFERROR(VLOOKUP(B274,'Prod- 4'!$B$10:$E$81,4,0),0)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25">
      <c r="B275" s="46">
        <f>+B274</f>
        <v>47270</v>
      </c>
      <c r="C275" s="44">
        <f>IFERROR(VLOOKUP(B275,'Prod- 4'!$B$10:$E$81,4,0),0)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25">
      <c r="B276" s="41">
        <f t="shared" ref="B276:B277" si="106">+B275</f>
        <v>47270</v>
      </c>
      <c r="C276" s="39">
        <f>IFERROR(VLOOKUP(B276,'Prod- 4'!$B$10:$E$81,4,0),0)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25">
      <c r="B277" s="46">
        <f t="shared" si="106"/>
        <v>47270</v>
      </c>
      <c r="C277" s="44">
        <f>IFERROR(VLOOKUP(B277,'Prod- 4'!$B$10:$E$81,4,0),0)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.75" hidden="1" thickBot="1" x14ac:dyDescent="0.3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25">
      <c r="B279" s="45">
        <f>+EDATE(B274,1)</f>
        <v>47300</v>
      </c>
      <c r="C279" s="43">
        <f>IFERROR(VLOOKUP(B279,'Prod- 4'!$B$10:$E$81,4,0),0)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25">
      <c r="B280" s="46">
        <f>+B279</f>
        <v>47300</v>
      </c>
      <c r="C280" s="44">
        <f>IFERROR(VLOOKUP(B280,'Prod- 4'!$B$10:$E$81,4,0),0)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25">
      <c r="B281" s="41">
        <f t="shared" ref="B281:B282" si="108">+B280</f>
        <v>47300</v>
      </c>
      <c r="C281" s="39">
        <f>IFERROR(VLOOKUP(B281,'Prod- 4'!$B$10:$E$81,4,0),0)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25">
      <c r="B282" s="46">
        <f t="shared" si="108"/>
        <v>47300</v>
      </c>
      <c r="C282" s="44">
        <f>IFERROR(VLOOKUP(B282,'Prod- 4'!$B$10:$E$81,4,0),0)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.75" hidden="1" thickBot="1" x14ac:dyDescent="0.3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25">
      <c r="B284" s="45">
        <f>+EDATE(B279,1)</f>
        <v>47331</v>
      </c>
      <c r="C284" s="43">
        <f>IFERROR(VLOOKUP(B284,'Prod- 4'!$B$10:$E$81,4,0),0)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25">
      <c r="B285" s="46">
        <f>+B284</f>
        <v>47331</v>
      </c>
      <c r="C285" s="44">
        <f>IFERROR(VLOOKUP(B285,'Prod- 4'!$B$10:$E$81,4,0),0)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25">
      <c r="B286" s="41">
        <f t="shared" ref="B286:B287" si="110">+B285</f>
        <v>47331</v>
      </c>
      <c r="C286" s="39">
        <f>IFERROR(VLOOKUP(B286,'Prod- 4'!$B$10:$E$81,4,0),0)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25">
      <c r="B287" s="46">
        <f t="shared" si="110"/>
        <v>47331</v>
      </c>
      <c r="C287" s="44">
        <f>IFERROR(VLOOKUP(B287,'Prod- 4'!$B$10:$E$81,4,0),0)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.75" hidden="1" thickBot="1" x14ac:dyDescent="0.3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25">
      <c r="B289" s="45">
        <f>+EDATE(B284,1)</f>
        <v>47362</v>
      </c>
      <c r="C289" s="43">
        <f>IFERROR(VLOOKUP(B289,'Prod- 4'!$B$10:$E$81,4,0),0)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25">
      <c r="B290" s="46">
        <f>+B289</f>
        <v>47362</v>
      </c>
      <c r="C290" s="44">
        <f>IFERROR(VLOOKUP(B290,'Prod- 4'!$B$10:$E$81,4,0),0)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25">
      <c r="B291" s="41">
        <f t="shared" ref="B291:B292" si="112">+B290</f>
        <v>47362</v>
      </c>
      <c r="C291" s="39">
        <f>IFERROR(VLOOKUP(B291,'Prod- 4'!$B$10:$E$81,4,0),0)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25">
      <c r="B292" s="46">
        <f t="shared" si="112"/>
        <v>47362</v>
      </c>
      <c r="C292" s="44">
        <f>IFERROR(VLOOKUP(B292,'Prod- 4'!$B$10:$E$81,4,0),0)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.75" hidden="1" thickBot="1" x14ac:dyDescent="0.3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25">
      <c r="B294" s="45">
        <f>+EDATE(B289,1)</f>
        <v>47392</v>
      </c>
      <c r="C294" s="43">
        <f>IFERROR(VLOOKUP(B294,'Prod- 4'!$B$10:$E$81,4,0),0)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25">
      <c r="B295" s="46">
        <f>+B294</f>
        <v>47392</v>
      </c>
      <c r="C295" s="44">
        <f>IFERROR(VLOOKUP(B295,'Prod- 4'!$B$10:$E$81,4,0),0)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25">
      <c r="B296" s="41">
        <f t="shared" ref="B296:B297" si="114">+B295</f>
        <v>47392</v>
      </c>
      <c r="C296" s="39">
        <f>IFERROR(VLOOKUP(B296,'Prod- 4'!$B$10:$E$81,4,0),0)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25">
      <c r="B297" s="46">
        <f t="shared" si="114"/>
        <v>47392</v>
      </c>
      <c r="C297" s="44">
        <f>IFERROR(VLOOKUP(B297,'Prod- 4'!$B$10:$E$81,4,0),0)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.75" hidden="1" thickBot="1" x14ac:dyDescent="0.3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25">
      <c r="B299" s="45">
        <f>+EDATE(B294,1)</f>
        <v>47423</v>
      </c>
      <c r="C299" s="43">
        <f>IFERROR(VLOOKUP(B299,'Prod- 4'!$B$10:$E$81,4,0),0)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25">
      <c r="B300" s="46">
        <f>+B299</f>
        <v>47423</v>
      </c>
      <c r="C300" s="44">
        <f>IFERROR(VLOOKUP(B300,'Prod- 4'!$B$10:$E$81,4,0),0)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25">
      <c r="B301" s="41">
        <f t="shared" ref="B301:B302" si="116">+B300</f>
        <v>47423</v>
      </c>
      <c r="C301" s="39">
        <f>IFERROR(VLOOKUP(B301,'Prod- 4'!$B$10:$E$81,4,0),0)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25">
      <c r="B302" s="46">
        <f t="shared" si="116"/>
        <v>47423</v>
      </c>
      <c r="C302" s="44">
        <f>IFERROR(VLOOKUP(B302,'Prod- 4'!$B$10:$E$81,4,0),0)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.75" hidden="1" thickBot="1" x14ac:dyDescent="0.3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25">
      <c r="B304" s="45">
        <f>+EDATE(B299,1)</f>
        <v>47453</v>
      </c>
      <c r="C304" s="43">
        <f>IFERROR(VLOOKUP(B304,'Prod- 4'!$B$10:$E$81,4,0),0)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25">
      <c r="B305" s="46">
        <f>+B304</f>
        <v>47453</v>
      </c>
      <c r="C305" s="44">
        <f>IFERROR(VLOOKUP(B305,'Prod- 4'!$B$10:$E$81,4,0),0)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25">
      <c r="B306" s="41">
        <f t="shared" ref="B306:B307" si="118">+B305</f>
        <v>47453</v>
      </c>
      <c r="C306" s="39">
        <f>IFERROR(VLOOKUP(B306,'Prod- 4'!$B$10:$E$81,4,0),0)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25">
      <c r="B307" s="46">
        <f t="shared" si="118"/>
        <v>47453</v>
      </c>
      <c r="C307" s="44">
        <f>IFERROR(VLOOKUP(B307,'Prod- 4'!$B$10:$E$81,4,0),0)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.75" hidden="1" thickBot="1" x14ac:dyDescent="0.3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25">
      <c r="B309" s="45">
        <f>+EDATE(B304,1)</f>
        <v>47484</v>
      </c>
      <c r="C309" s="43">
        <f>IFERROR(VLOOKUP(B309,'Prod- 4'!$B$10:$E$81,4,0),0)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25">
      <c r="B310" s="46">
        <f>+B309</f>
        <v>47484</v>
      </c>
      <c r="C310" s="44">
        <f>IFERROR(VLOOKUP(B310,'Prod- 4'!$B$10:$E$81,4,0),0)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25">
      <c r="B311" s="41">
        <f t="shared" ref="B311:B312" si="120">+B310</f>
        <v>47484</v>
      </c>
      <c r="C311" s="39">
        <f>IFERROR(VLOOKUP(B311,'Prod- 4'!$B$10:$E$81,4,0),0)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25">
      <c r="B312" s="46">
        <f t="shared" si="120"/>
        <v>47484</v>
      </c>
      <c r="C312" s="44">
        <f>IFERROR(VLOOKUP(B312,'Prod- 4'!$B$10:$E$81,4,0),0)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.75" hidden="1" thickBot="1" x14ac:dyDescent="0.3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25">
      <c r="B314" s="45">
        <f>+EDATE(B309,1)</f>
        <v>47515</v>
      </c>
      <c r="C314" s="43">
        <f>IFERROR(VLOOKUP(B314,'Prod- 4'!$B$10:$E$81,4,0),0)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25">
      <c r="B315" s="46">
        <f>+B314</f>
        <v>47515</v>
      </c>
      <c r="C315" s="44">
        <f>IFERROR(VLOOKUP(B315,'Prod- 4'!$B$10:$E$81,4,0),0)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25">
      <c r="B316" s="41">
        <f t="shared" ref="B316:B317" si="122">+B315</f>
        <v>47515</v>
      </c>
      <c r="C316" s="39">
        <f>IFERROR(VLOOKUP(B316,'Prod- 4'!$B$10:$E$81,4,0),0)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25">
      <c r="B317" s="46">
        <f t="shared" si="122"/>
        <v>47515</v>
      </c>
      <c r="C317" s="44">
        <f>IFERROR(VLOOKUP(B317,'Prod- 4'!$B$10:$E$81,4,0),0)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.75" hidden="1" thickBot="1" x14ac:dyDescent="0.3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25">
      <c r="B319" s="45">
        <f>+EDATE(B314,1)</f>
        <v>47543</v>
      </c>
      <c r="C319" s="43">
        <f>IFERROR(VLOOKUP(B319,'Prod- 4'!$B$10:$E$81,4,0),0)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25">
      <c r="B320" s="46">
        <f>+B319</f>
        <v>47543</v>
      </c>
      <c r="C320" s="44">
        <f>IFERROR(VLOOKUP(B320,'Prod- 4'!$B$10:$E$81,4,0),0)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25">
      <c r="B321" s="41">
        <f t="shared" ref="B321:B322" si="124">+B320</f>
        <v>47543</v>
      </c>
      <c r="C321" s="39">
        <f>IFERROR(VLOOKUP(B321,'Prod- 4'!$B$10:$E$81,4,0),0)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25">
      <c r="B322" s="46">
        <f t="shared" si="124"/>
        <v>47543</v>
      </c>
      <c r="C322" s="44">
        <f>IFERROR(VLOOKUP(B322,'Prod- 4'!$B$10:$E$81,4,0),0)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.75" hidden="1" thickBot="1" x14ac:dyDescent="0.3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25">
      <c r="B324" s="45">
        <f>+EDATE(B319,1)</f>
        <v>47574</v>
      </c>
      <c r="C324" s="43">
        <f>IFERROR(VLOOKUP(B324,'Prod- 4'!$B$10:$E$81,4,0),0)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25">
      <c r="B325" s="46">
        <f>+B324</f>
        <v>47574</v>
      </c>
      <c r="C325" s="44">
        <f>IFERROR(VLOOKUP(B325,'Prod- 4'!$B$10:$E$81,4,0),0)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25">
      <c r="B326" s="41">
        <f t="shared" ref="B326:B327" si="126">+B325</f>
        <v>47574</v>
      </c>
      <c r="C326" s="39">
        <f>IFERROR(VLOOKUP(B326,'Prod- 4'!$B$10:$E$81,4,0),0)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25">
      <c r="B327" s="46">
        <f t="shared" si="126"/>
        <v>47574</v>
      </c>
      <c r="C327" s="44">
        <f>IFERROR(VLOOKUP(B327,'Prod- 4'!$B$10:$E$81,4,0),0)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.75" hidden="1" thickBot="1" x14ac:dyDescent="0.3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25">
      <c r="B329" s="45">
        <f>+EDATE(B324,1)</f>
        <v>47604</v>
      </c>
      <c r="C329" s="43">
        <f>IFERROR(VLOOKUP(B329,'Prod- 4'!$B$10:$E$81,4,0),0)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25">
      <c r="B330" s="46">
        <f>+B329</f>
        <v>47604</v>
      </c>
      <c r="C330" s="44">
        <f>IFERROR(VLOOKUP(B330,'Prod- 4'!$B$10:$E$81,4,0),0)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25">
      <c r="B331" s="41">
        <f t="shared" ref="B331:B332" si="128">+B330</f>
        <v>47604</v>
      </c>
      <c r="C331" s="39">
        <f>IFERROR(VLOOKUP(B331,'Prod- 4'!$B$10:$E$81,4,0),0)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25">
      <c r="B332" s="46">
        <f t="shared" si="128"/>
        <v>47604</v>
      </c>
      <c r="C332" s="44">
        <f>IFERROR(VLOOKUP(B332,'Prod- 4'!$B$10:$E$81,4,0),0)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.75" hidden="1" thickBot="1" x14ac:dyDescent="0.3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25">
      <c r="B334" s="45">
        <f>+EDATE(B329,1)</f>
        <v>47635</v>
      </c>
      <c r="C334" s="43">
        <f>IFERROR(VLOOKUP(B334,'Prod- 4'!$B$10:$E$81,4,0),0)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25">
      <c r="B335" s="46">
        <f>+B334</f>
        <v>47635</v>
      </c>
      <c r="C335" s="44">
        <f>IFERROR(VLOOKUP(B335,'Prod- 4'!$B$10:$E$81,4,0),0)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25">
      <c r="B336" s="41">
        <f t="shared" ref="B336:B337" si="130">+B335</f>
        <v>47635</v>
      </c>
      <c r="C336" s="39">
        <f>IFERROR(VLOOKUP(B336,'Prod- 4'!$B$10:$E$81,4,0),0)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25">
      <c r="B337" s="46">
        <f t="shared" si="130"/>
        <v>47635</v>
      </c>
      <c r="C337" s="44">
        <f>IFERROR(VLOOKUP(B337,'Prod- 4'!$B$10:$E$81,4,0),0)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.75" hidden="1" thickBot="1" x14ac:dyDescent="0.3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25">
      <c r="B339" s="45">
        <f>+EDATE(B334,1)</f>
        <v>47665</v>
      </c>
      <c r="C339" s="43">
        <f>IFERROR(VLOOKUP(B339,'Prod- 4'!$B$10:$E$81,4,0),0)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25">
      <c r="B340" s="46">
        <f>+B339</f>
        <v>47665</v>
      </c>
      <c r="C340" s="44">
        <f>IFERROR(VLOOKUP(B340,'Prod- 4'!$B$10:$E$81,4,0),0)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25">
      <c r="B341" s="41">
        <f t="shared" ref="B341:B342" si="132">+B340</f>
        <v>47665</v>
      </c>
      <c r="C341" s="39">
        <f>IFERROR(VLOOKUP(B341,'Prod- 4'!$B$10:$E$81,4,0),0)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25">
      <c r="B342" s="46">
        <f t="shared" si="132"/>
        <v>47665</v>
      </c>
      <c r="C342" s="44">
        <f>IFERROR(VLOOKUP(B342,'Prod- 4'!$B$10:$E$81,4,0),0)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.75" hidden="1" thickBot="1" x14ac:dyDescent="0.3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25">
      <c r="B344" s="45">
        <f>+EDATE(B339,1)</f>
        <v>47696</v>
      </c>
      <c r="C344" s="43">
        <f>IFERROR(VLOOKUP(B344,'Prod- 4'!$B$10:$E$81,4,0),0)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25">
      <c r="B345" s="46">
        <f>+B344</f>
        <v>47696</v>
      </c>
      <c r="C345" s="44">
        <f>IFERROR(VLOOKUP(B345,'Prod- 4'!$B$10:$E$81,4,0),0)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25">
      <c r="B346" s="41">
        <f t="shared" ref="B346:B347" si="134">+B345</f>
        <v>47696</v>
      </c>
      <c r="C346" s="39">
        <f>IFERROR(VLOOKUP(B346,'Prod- 4'!$B$10:$E$81,4,0),0)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25">
      <c r="B347" s="46">
        <f t="shared" si="134"/>
        <v>47696</v>
      </c>
      <c r="C347" s="44">
        <f>IFERROR(VLOOKUP(B347,'Prod- 4'!$B$10:$E$81,4,0),0)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.75" hidden="1" thickBot="1" x14ac:dyDescent="0.3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25">
      <c r="B349" s="45">
        <f>+EDATE(B344,1)</f>
        <v>47727</v>
      </c>
      <c r="C349" s="43">
        <f>IFERROR(VLOOKUP(B349,'Prod- 4'!$B$10:$E$81,4,0),0)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25">
      <c r="B350" s="46">
        <f>+B349</f>
        <v>47727</v>
      </c>
      <c r="C350" s="44">
        <f>IFERROR(VLOOKUP(B350,'Prod- 4'!$B$10:$E$81,4,0),0)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25">
      <c r="B351" s="41">
        <f t="shared" ref="B351:B352" si="136">+B350</f>
        <v>47727</v>
      </c>
      <c r="C351" s="39">
        <f>IFERROR(VLOOKUP(B351,'Prod- 4'!$B$10:$E$81,4,0),0)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25">
      <c r="B352" s="46">
        <f t="shared" si="136"/>
        <v>47727</v>
      </c>
      <c r="C352" s="44">
        <f>IFERROR(VLOOKUP(B352,'Prod- 4'!$B$10:$E$81,4,0),0)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.75" hidden="1" thickBot="1" x14ac:dyDescent="0.3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25">
      <c r="B354" s="45">
        <f>+EDATE(B349,1)</f>
        <v>47757</v>
      </c>
      <c r="C354" s="43">
        <f>IFERROR(VLOOKUP(B354,'Prod- 4'!$B$10:$E$81,4,0),0)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25">
      <c r="B355" s="46">
        <f>+B354</f>
        <v>47757</v>
      </c>
      <c r="C355" s="44">
        <f>IFERROR(VLOOKUP(B355,'Prod- 4'!$B$10:$E$81,4,0),0)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25">
      <c r="B356" s="41">
        <f t="shared" ref="B356:B357" si="138">+B355</f>
        <v>47757</v>
      </c>
      <c r="C356" s="39">
        <f>IFERROR(VLOOKUP(B356,'Prod- 4'!$B$10:$E$81,4,0),0)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25">
      <c r="B357" s="46">
        <f t="shared" si="138"/>
        <v>47757</v>
      </c>
      <c r="C357" s="44">
        <f>IFERROR(VLOOKUP(B357,'Prod- 4'!$B$10:$E$81,4,0),0)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.75" hidden="1" thickBot="1" x14ac:dyDescent="0.3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25">
      <c r="B359" s="45">
        <f>+EDATE(B354,1)</f>
        <v>47788</v>
      </c>
      <c r="C359" s="43">
        <f>IFERROR(VLOOKUP(B359,'Prod- 4'!$B$10:$E$81,4,0),0)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25">
      <c r="B360" s="46">
        <f>+B359</f>
        <v>47788</v>
      </c>
      <c r="C360" s="44">
        <f>IFERROR(VLOOKUP(B360,'Prod- 4'!$B$10:$E$81,4,0),0)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25">
      <c r="B361" s="41">
        <f t="shared" ref="B361:B362" si="140">+B360</f>
        <v>47788</v>
      </c>
      <c r="C361" s="39">
        <f>IFERROR(VLOOKUP(B361,'Prod- 4'!$B$10:$E$81,4,0),0)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25">
      <c r="B362" s="46">
        <f t="shared" si="140"/>
        <v>47788</v>
      </c>
      <c r="C362" s="44">
        <f>IFERROR(VLOOKUP(B362,'Prod- 4'!$B$10:$E$81,4,0),0)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.75" hidden="1" thickBot="1" x14ac:dyDescent="0.3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25">
      <c r="B364" s="45">
        <f>+EDATE(B359,1)</f>
        <v>47818</v>
      </c>
      <c r="C364" s="43">
        <f>IFERROR(VLOOKUP(B364,'Prod- 4'!$B$10:$E$117,4,0),0)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25">
      <c r="B365" s="46">
        <f>+B364</f>
        <v>47818</v>
      </c>
      <c r="C365" s="44">
        <f>IFERROR(VLOOKUP(B365,'Prod- 4'!$B$10:$E$117,4,0),0)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25">
      <c r="B366" s="41">
        <f t="shared" ref="B366:B367" si="142">+B365</f>
        <v>47818</v>
      </c>
      <c r="C366" s="39">
        <f>IFERROR(VLOOKUP(B366,'Prod- 4'!$B$10:$E$117,4,0),0)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25">
      <c r="B367" s="46">
        <f t="shared" si="142"/>
        <v>47818</v>
      </c>
      <c r="C367" s="44">
        <f>IFERROR(VLOOKUP(B367,'Prod- 4'!$B$10:$E$117,4,0),0)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.75" hidden="1" thickBot="1" x14ac:dyDescent="0.3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25">
      <c r="B369" s="45">
        <f>+EDATE(B364,1)</f>
        <v>47849</v>
      </c>
      <c r="C369" s="43">
        <f>IFERROR(VLOOKUP(B369,'Prod- 4'!$B$10:$E$117,4,0),0)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25">
      <c r="B370" s="46">
        <f>+B369</f>
        <v>47849</v>
      </c>
      <c r="C370" s="44">
        <f>IFERROR(VLOOKUP(B370,'Prod- 4'!$B$10:$E$117,4,0),0)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25">
      <c r="B371" s="41">
        <f t="shared" ref="B371:B372" si="144">+B370</f>
        <v>47849</v>
      </c>
      <c r="C371" s="39">
        <f>IFERROR(VLOOKUP(B371,'Prod- 4'!$B$10:$E$117,4,0),0)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25">
      <c r="B372" s="46">
        <f t="shared" si="144"/>
        <v>47849</v>
      </c>
      <c r="C372" s="44">
        <f>IFERROR(VLOOKUP(B372,'Prod- 4'!$B$10:$E$117,4,0),0)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.75" hidden="1" thickBot="1" x14ac:dyDescent="0.3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25">
      <c r="B374" s="45">
        <f>+EDATE(B369,1)</f>
        <v>47880</v>
      </c>
      <c r="C374" s="43">
        <f>IFERROR(VLOOKUP(B374,'Prod- 4'!$B$10:$E$117,4,0),0)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25">
      <c r="B375" s="46">
        <f>+B374</f>
        <v>47880</v>
      </c>
      <c r="C375" s="44">
        <f>IFERROR(VLOOKUP(B375,'Prod- 4'!$B$10:$E$117,4,0),0)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25">
      <c r="B376" s="41">
        <f t="shared" ref="B376:B377" si="146">+B375</f>
        <v>47880</v>
      </c>
      <c r="C376" s="39">
        <f>IFERROR(VLOOKUP(B376,'Prod- 4'!$B$10:$E$117,4,0),0)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25">
      <c r="B377" s="46">
        <f t="shared" si="146"/>
        <v>47880</v>
      </c>
      <c r="C377" s="44">
        <f>IFERROR(VLOOKUP(B377,'Prod- 4'!$B$10:$E$117,4,0),0)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.75" hidden="1" thickBot="1" x14ac:dyDescent="0.3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25">
      <c r="B379" s="45">
        <f>+EDATE(B374,1)</f>
        <v>47908</v>
      </c>
      <c r="C379" s="43">
        <f>IFERROR(VLOOKUP(B379,'Prod- 4'!$B$10:$E$117,4,0),0)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25">
      <c r="B380" s="46">
        <f>+B379</f>
        <v>47908</v>
      </c>
      <c r="C380" s="44">
        <f>IFERROR(VLOOKUP(B380,'Prod- 4'!$B$10:$E$117,4,0),0)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25">
      <c r="B381" s="41">
        <f t="shared" ref="B381:B382" si="148">+B380</f>
        <v>47908</v>
      </c>
      <c r="C381" s="39">
        <f>IFERROR(VLOOKUP(B381,'Prod- 4'!$B$10:$E$117,4,0),0)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25">
      <c r="B382" s="46">
        <f t="shared" si="148"/>
        <v>47908</v>
      </c>
      <c r="C382" s="44">
        <f>IFERROR(VLOOKUP(B382,'Prod- 4'!$B$10:$E$117,4,0),0)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.75" hidden="1" thickBot="1" x14ac:dyDescent="0.3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25">
      <c r="B384" s="45">
        <f>+EDATE(B379,1)</f>
        <v>47939</v>
      </c>
      <c r="C384" s="43">
        <f>IFERROR(VLOOKUP(B384,'Prod- 4'!$B$10:$E$117,4,0),0)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25">
      <c r="B385" s="46">
        <f>+B384</f>
        <v>47939</v>
      </c>
      <c r="C385" s="44">
        <f>IFERROR(VLOOKUP(B385,'Prod- 4'!$B$10:$E$117,4,0),0)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25">
      <c r="B386" s="41">
        <f t="shared" ref="B386:B387" si="150">+B385</f>
        <v>47939</v>
      </c>
      <c r="C386" s="39">
        <f>IFERROR(VLOOKUP(B386,'Prod- 4'!$B$10:$E$117,4,0),0)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25">
      <c r="B387" s="46">
        <f t="shared" si="150"/>
        <v>47939</v>
      </c>
      <c r="C387" s="44">
        <f>IFERROR(VLOOKUP(B387,'Prod- 4'!$B$10:$E$117,4,0),0)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.75" hidden="1" thickBot="1" x14ac:dyDescent="0.3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25">
      <c r="B389" s="45">
        <f>+EDATE(B384,1)</f>
        <v>47969</v>
      </c>
      <c r="C389" s="43">
        <f>IFERROR(VLOOKUP(B389,'Prod- 4'!$B$10:$E$117,4,0),0)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25">
      <c r="B390" s="46">
        <f>+B389</f>
        <v>47969</v>
      </c>
      <c r="C390" s="44">
        <f>IFERROR(VLOOKUP(B390,'Prod- 4'!$B$10:$E$117,4,0),0)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25">
      <c r="B391" s="41">
        <f t="shared" ref="B391:B392" si="152">+B390</f>
        <v>47969</v>
      </c>
      <c r="C391" s="39">
        <f>IFERROR(VLOOKUP(B391,'Prod- 4'!$B$10:$E$117,4,0),0)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25">
      <c r="B392" s="46">
        <f t="shared" si="152"/>
        <v>47969</v>
      </c>
      <c r="C392" s="44">
        <f>IFERROR(VLOOKUP(B392,'Prod- 4'!$B$10:$E$117,4,0),0)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.75" hidden="1" thickBot="1" x14ac:dyDescent="0.3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25">
      <c r="B394" s="45">
        <f>+EDATE(B389,1)</f>
        <v>48000</v>
      </c>
      <c r="C394" s="43">
        <f>IFERROR(VLOOKUP(B394,'Prod- 4'!$B$10:$E$117,4,0),0)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25">
      <c r="B395" s="46">
        <f>+B394</f>
        <v>48000</v>
      </c>
      <c r="C395" s="44">
        <f>IFERROR(VLOOKUP(B395,'Prod- 4'!$B$10:$E$117,4,0),0)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25">
      <c r="B396" s="41">
        <f t="shared" ref="B396:B397" si="154">+B395</f>
        <v>48000</v>
      </c>
      <c r="C396" s="39">
        <f>IFERROR(VLOOKUP(B396,'Prod- 4'!$B$10:$E$117,4,0),0)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25">
      <c r="B397" s="46">
        <f t="shared" si="154"/>
        <v>48000</v>
      </c>
      <c r="C397" s="44">
        <f>IFERROR(VLOOKUP(B397,'Prod- 4'!$B$10:$E$117,4,0),0)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.75" hidden="1" thickBot="1" x14ac:dyDescent="0.3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25">
      <c r="B399" s="45">
        <f>+EDATE(B394,1)</f>
        <v>48030</v>
      </c>
      <c r="C399" s="43">
        <f>IFERROR(VLOOKUP(B399,'Prod- 4'!$B$10:$E$117,4,0),0)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25">
      <c r="B400" s="46">
        <f>+B399</f>
        <v>48030</v>
      </c>
      <c r="C400" s="44">
        <f>IFERROR(VLOOKUP(B400,'Prod- 4'!$B$10:$E$117,4,0),0)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25">
      <c r="B401" s="41">
        <f t="shared" ref="B401:B402" si="156">+B400</f>
        <v>48030</v>
      </c>
      <c r="C401" s="39">
        <f>IFERROR(VLOOKUP(B401,'Prod- 4'!$B$10:$E$117,4,0),0)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25">
      <c r="B402" s="46">
        <f t="shared" si="156"/>
        <v>48030</v>
      </c>
      <c r="C402" s="44">
        <f>IFERROR(VLOOKUP(B402,'Prod- 4'!$B$10:$E$117,4,0),0)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.75" hidden="1" thickBot="1" x14ac:dyDescent="0.3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25">
      <c r="B404" s="45">
        <f>+EDATE(B399,1)</f>
        <v>48061</v>
      </c>
      <c r="C404" s="43">
        <f>IFERROR(VLOOKUP(B404,'Prod- 4'!$B$10:$E$117,4,0),0)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25">
      <c r="B405" s="46">
        <f>+B404</f>
        <v>48061</v>
      </c>
      <c r="C405" s="44">
        <f>IFERROR(VLOOKUP(B405,'Prod- 4'!$B$10:$E$117,4,0),0)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25">
      <c r="B406" s="41">
        <f t="shared" ref="B406:B407" si="158">+B405</f>
        <v>48061</v>
      </c>
      <c r="C406" s="39">
        <f>IFERROR(VLOOKUP(B406,'Prod- 4'!$B$10:$E$117,4,0),0)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25">
      <c r="B407" s="46">
        <f t="shared" si="158"/>
        <v>48061</v>
      </c>
      <c r="C407" s="44">
        <f>IFERROR(VLOOKUP(B407,'Prod- 4'!$B$10:$E$117,4,0),0)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.75" hidden="1" thickBot="1" x14ac:dyDescent="0.3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25">
      <c r="B409" s="45">
        <f>+EDATE(B404,1)</f>
        <v>48092</v>
      </c>
      <c r="C409" s="43">
        <f>IFERROR(VLOOKUP(B409,'Prod- 4'!$B$10:$E$117,4,0),0)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25">
      <c r="B410" s="46">
        <f>+B409</f>
        <v>48092</v>
      </c>
      <c r="C410" s="44">
        <f>IFERROR(VLOOKUP(B410,'Prod- 4'!$B$10:$E$117,4,0),0)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25">
      <c r="B411" s="41">
        <f t="shared" ref="B411:B412" si="160">+B410</f>
        <v>48092</v>
      </c>
      <c r="C411" s="39">
        <f>IFERROR(VLOOKUP(B411,'Prod- 4'!$B$10:$E$117,4,0),0)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25">
      <c r="B412" s="46">
        <f t="shared" si="160"/>
        <v>48092</v>
      </c>
      <c r="C412" s="44">
        <f>IFERROR(VLOOKUP(B412,'Prod- 4'!$B$10:$E$117,4,0),0)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.75" hidden="1" thickBot="1" x14ac:dyDescent="0.3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25">
      <c r="B414" s="45">
        <f>+EDATE(B409,1)</f>
        <v>48122</v>
      </c>
      <c r="C414" s="43">
        <f>IFERROR(VLOOKUP(B414,'Prod- 4'!$B$10:$E$117,4,0),0)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25">
      <c r="B415" s="46">
        <f>+B414</f>
        <v>48122</v>
      </c>
      <c r="C415" s="44">
        <f>IFERROR(VLOOKUP(B415,'Prod- 4'!$B$10:$E$117,4,0),0)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25">
      <c r="B416" s="41">
        <f t="shared" ref="B416:B417" si="162">+B415</f>
        <v>48122</v>
      </c>
      <c r="C416" s="39">
        <f>IFERROR(VLOOKUP(B416,'Prod- 4'!$B$10:$E$117,4,0),0)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25">
      <c r="B417" s="46">
        <f t="shared" si="162"/>
        <v>48122</v>
      </c>
      <c r="C417" s="44">
        <f>IFERROR(VLOOKUP(B417,'Prod- 4'!$B$10:$E$117,4,0),0)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.75" hidden="1" thickBot="1" x14ac:dyDescent="0.3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25">
      <c r="B419" s="45">
        <f>+EDATE(B414,1)</f>
        <v>48153</v>
      </c>
      <c r="C419" s="43">
        <f>IFERROR(VLOOKUP(B419,'Prod- 4'!$B$10:$E$117,4,0),0)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25">
      <c r="B420" s="46">
        <f>+B419</f>
        <v>48153</v>
      </c>
      <c r="C420" s="44">
        <f>IFERROR(VLOOKUP(B420,'Prod- 4'!$B$10:$E$117,4,0),0)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25">
      <c r="B421" s="41">
        <f t="shared" ref="B421:B422" si="164">+B420</f>
        <v>48153</v>
      </c>
      <c r="C421" s="39">
        <f>IFERROR(VLOOKUP(B421,'Prod- 4'!$B$10:$E$117,4,0),0)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25">
      <c r="B422" s="46">
        <f t="shared" si="164"/>
        <v>48153</v>
      </c>
      <c r="C422" s="44">
        <f>IFERROR(VLOOKUP(B422,'Prod- 4'!$B$10:$E$117,4,0),0)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.75" hidden="1" thickBot="1" x14ac:dyDescent="0.3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25">
      <c r="B424" s="45">
        <f>+EDATE(B419,1)</f>
        <v>48183</v>
      </c>
      <c r="C424" s="43">
        <f>IFERROR(VLOOKUP(B424,'Prod- 4'!$B$10:$E$117,4,0),0)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25">
      <c r="B425" s="46">
        <f>+B424</f>
        <v>48183</v>
      </c>
      <c r="C425" s="44">
        <f>IFERROR(VLOOKUP(B425,'Prod- 4'!$B$10:$E$117,4,0),0)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25">
      <c r="B426" s="41">
        <f t="shared" ref="B426:B427" si="166">+B425</f>
        <v>48183</v>
      </c>
      <c r="C426" s="39">
        <f>IFERROR(VLOOKUP(B426,'Prod- 4'!$B$10:$E$117,4,0),0)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25">
      <c r="B427" s="46">
        <f t="shared" si="166"/>
        <v>48183</v>
      </c>
      <c r="C427" s="44">
        <f>IFERROR(VLOOKUP(B427,'Prod- 4'!$B$10:$E$117,4,0),0)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.75" hidden="1" thickBot="1" x14ac:dyDescent="0.3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x14ac:dyDescent="0.25">
      <c r="B429" s="45">
        <f>+EDATE(B424,1)</f>
        <v>48214</v>
      </c>
      <c r="C429" s="43">
        <f>IFERROR(VLOOKUP(B429,'Prod- 4'!$B$10:$E$117,4,0),0)</f>
        <v>15004095.408165939</v>
      </c>
      <c r="D429" s="34" t="s">
        <v>45</v>
      </c>
      <c r="E429" s="34">
        <f>+Basis!D553</f>
        <v>20</v>
      </c>
      <c r="F429" s="28">
        <f>+(Basis!E553/(EOMONTH($B429,0)-$B429+1)*$C429)</f>
        <v>14210.938813057006</v>
      </c>
      <c r="G429" s="28">
        <f>+(Basis!F553/(EOMONTH($B429,0)-$B429+1)*$C429)</f>
        <v>13403.357030176689</v>
      </c>
      <c r="H429" s="28">
        <f>+(Basis!G553/(EOMONTH($B429,0)-$B429+1)*$C429)</f>
        <v>12964.100552714905</v>
      </c>
      <c r="I429" s="28">
        <f>+(Basis!H553/(EOMONTH($B429,0)-$B429+1)*$C429)</f>
        <v>12964.985296422605</v>
      </c>
      <c r="J429" s="28">
        <f>+(Basis!I553/(EOMONTH($B429,0)-$B429+1)*$C429)</f>
        <v>14101.804856588875</v>
      </c>
      <c r="K429" s="28">
        <f>+(Basis!J553/(EOMONTH($B429,0)-$B429+1)*$C429)</f>
        <v>16717.681131179383</v>
      </c>
      <c r="L429" s="28">
        <f>+(Basis!K553/(EOMONTH($B429,0)-$B429+1)*$C429)</f>
        <v>18774.012442471158</v>
      </c>
      <c r="M429" s="28">
        <f>+(Basis!L553/(EOMONTH($B429,0)-$B429+1)*$C429)</f>
        <v>19156.192472987757</v>
      </c>
      <c r="N429" s="28">
        <f>+(Basis!M553/(EOMONTH($B429,0)-$B429+1)*$C429)</f>
        <v>19823.57457785213</v>
      </c>
      <c r="O429" s="28">
        <f>+(Basis!N553/(EOMONTH($B429,0)-$B429+1)*$C429)</f>
        <v>20408.919078117473</v>
      </c>
      <c r="P429" s="28">
        <f>+(Basis!O553/(EOMONTH($B429,0)-$B429+1)*$C429)</f>
        <v>21368.917351630815</v>
      </c>
      <c r="Q429" s="28">
        <f>+(Basis!P553/(EOMONTH($B429,0)-$B429+1)*$C429)</f>
        <v>22406.833650530127</v>
      </c>
      <c r="R429" s="28">
        <f>+(Basis!Q553/(EOMONTH($B429,0)-$B429+1)*$C429)</f>
        <v>21989.167789131567</v>
      </c>
      <c r="S429" s="28">
        <f>+(Basis!R553/(EOMONTH($B429,0)-$B429+1)*$C429)</f>
        <v>21237.923643503978</v>
      </c>
      <c r="T429" s="28">
        <f>+(Basis!S553/(EOMONTH($B429,0)-$B429+1)*$C429)</f>
        <v>21353.492989093662</v>
      </c>
      <c r="U429" s="28">
        <f>+(Basis!T553/(EOMONTH($B429,0)-$B429+1)*$C429)</f>
        <v>21871.340480850919</v>
      </c>
      <c r="V429" s="28">
        <f>+(Basis!U553/(EOMONTH($B429,0)-$B429+1)*$C429)</f>
        <v>22381.766704319158</v>
      </c>
      <c r="W429" s="28">
        <f>+(Basis!V553/(EOMONTH($B429,0)-$B429+1)*$C429)</f>
        <v>23351.812147766472</v>
      </c>
      <c r="X429" s="28">
        <f>+(Basis!W553/(EOMONTH($B429,0)-$B429+1)*$C429)</f>
        <v>27635.068224897292</v>
      </c>
      <c r="Y429" s="28">
        <f>+(Basis!X553/(EOMONTH($B429,0)-$B429+1)*$C429)</f>
        <v>29882.320029893192</v>
      </c>
      <c r="Z429" s="28">
        <f>+(Basis!Y553/(EOMONTH($B429,0)-$B429+1)*$C429)</f>
        <v>27700.40679591375</v>
      </c>
      <c r="AA429" s="28">
        <f>+(Basis!Z553/(EOMONTH($B429,0)-$B429+1)*$C429)</f>
        <v>24262.713914148393</v>
      </c>
      <c r="AB429" s="28">
        <f>+(Basis!AA553/(EOMONTH($B429,0)-$B429+1)*$C429)</f>
        <v>19849.202516583893</v>
      </c>
      <c r="AC429" s="28">
        <f>+(Basis!AB553/(EOMONTH($B429,0)-$B429+1)*$C429)</f>
        <v>16186.545192941119</v>
      </c>
      <c r="AD429" s="29">
        <f>+SUM(F429:AC429)*E429</f>
        <v>9680061.5536554456</v>
      </c>
    </row>
    <row r="430" spans="2:32" x14ac:dyDescent="0.25">
      <c r="B430" s="46">
        <f>+B429</f>
        <v>48214</v>
      </c>
      <c r="C430" s="44">
        <f>IFERROR(VLOOKUP(B430,'Prod- 4'!$B$10:$E$117,4,0),0)</f>
        <v>15004095.408165939</v>
      </c>
      <c r="D430" s="35" t="s">
        <v>46</v>
      </c>
      <c r="E430" s="35">
        <f>+Basis!D554</f>
        <v>5</v>
      </c>
      <c r="F430" s="28">
        <f>+(Basis!E554/(EOMONTH($B430,0)-$B430+1)*$C430)</f>
        <v>14839.279391403385</v>
      </c>
      <c r="G430" s="28">
        <f>+(Basis!F554/(EOMONTH($B430,0)-$B430+1)*$C430)</f>
        <v>13842.488573911452</v>
      </c>
      <c r="H430" s="28">
        <f>+(Basis!G554/(EOMONTH($B430,0)-$B430+1)*$C430)</f>
        <v>13399.072752451195</v>
      </c>
      <c r="I430" s="28">
        <f>+(Basis!H554/(EOMONTH($B430,0)-$B430+1)*$C430)</f>
        <v>13328.380988190671</v>
      </c>
      <c r="J430" s="28">
        <f>+(Basis!I554/(EOMONTH($B430,0)-$B430+1)*$C430)</f>
        <v>13930.837832296049</v>
      </c>
      <c r="K430" s="28">
        <f>+(Basis!J554/(EOMONTH($B430,0)-$B430+1)*$C430)</f>
        <v>15605.026649955089</v>
      </c>
      <c r="L430" s="28">
        <f>+(Basis!K554/(EOMONTH($B430,0)-$B430+1)*$C430)</f>
        <v>17643.42677728174</v>
      </c>
      <c r="M430" s="28">
        <f>+(Basis!L554/(EOMONTH($B430,0)-$B430+1)*$C430)</f>
        <v>18882.237432426286</v>
      </c>
      <c r="N430" s="28">
        <f>+(Basis!M554/(EOMONTH($B430,0)-$B430+1)*$C430)</f>
        <v>20109.944348627756</v>
      </c>
      <c r="O430" s="28">
        <f>+(Basis!N554/(EOMONTH($B430,0)-$B430+1)*$C430)</f>
        <v>20832.710579002443</v>
      </c>
      <c r="P430" s="28">
        <f>+(Basis!O554/(EOMONTH($B430,0)-$B430+1)*$C430)</f>
        <v>21767.406110848337</v>
      </c>
      <c r="Q430" s="28">
        <f>+(Basis!P554/(EOMONTH($B430,0)-$B430+1)*$C430)</f>
        <v>22655.226567980237</v>
      </c>
      <c r="R430" s="28">
        <f>+(Basis!Q554/(EOMONTH($B430,0)-$B430+1)*$C430)</f>
        <v>22449.700148253887</v>
      </c>
      <c r="S430" s="28">
        <f>+(Basis!R554/(EOMONTH($B430,0)-$B430+1)*$C430)</f>
        <v>21659.938657796491</v>
      </c>
      <c r="T430" s="28">
        <f>+(Basis!S554/(EOMONTH($B430,0)-$B430+1)*$C430)</f>
        <v>21302.464996715218</v>
      </c>
      <c r="U430" s="28">
        <f>+(Basis!T554/(EOMONTH($B430,0)-$B430+1)*$C430)</f>
        <v>21435.799789639488</v>
      </c>
      <c r="V430" s="28">
        <f>+(Basis!U554/(EOMONTH($B430,0)-$B430+1)*$C430)</f>
        <v>21767.350097641527</v>
      </c>
      <c r="W430" s="28">
        <f>+(Basis!V554/(EOMONTH($B430,0)-$B430+1)*$C430)</f>
        <v>22715.816531503155</v>
      </c>
      <c r="X430" s="28">
        <f>+(Basis!W554/(EOMONTH($B430,0)-$B430+1)*$C430)</f>
        <v>27206.096829573722</v>
      </c>
      <c r="Y430" s="28">
        <f>+(Basis!X554/(EOMONTH($B430,0)-$B430+1)*$C430)</f>
        <v>29623.726210502962</v>
      </c>
      <c r="Z430" s="28">
        <f>+(Basis!Y554/(EOMONTH($B430,0)-$B430+1)*$C430)</f>
        <v>27597.101455641365</v>
      </c>
      <c r="AA430" s="28">
        <f>+(Basis!Z554/(EOMONTH($B430,0)-$B430+1)*$C430)</f>
        <v>24150.142991147444</v>
      </c>
      <c r="AB430" s="28">
        <f>+(Basis!AA554/(EOMONTH($B430,0)-$B430+1)*$C430)</f>
        <v>20145.596256052409</v>
      </c>
      <c r="AC430" s="28">
        <f>+(Basis!AB554/(EOMONTH($B430,0)-$B430+1)*$C430)</f>
        <v>17113.305713929632</v>
      </c>
      <c r="AD430" s="30">
        <f>+SUM(F430:AC430)*E430</f>
        <v>2420015.38841386</v>
      </c>
    </row>
    <row r="431" spans="2:32" x14ac:dyDescent="0.25">
      <c r="B431" s="41">
        <f t="shared" ref="B431:B432" si="168">+B430</f>
        <v>48214</v>
      </c>
      <c r="C431" s="39">
        <f>IFERROR(VLOOKUP(B431,'Prod- 4'!$B$10:$E$117,4,0),0)</f>
        <v>15004095.408165939</v>
      </c>
      <c r="D431" s="36" t="s">
        <v>47</v>
      </c>
      <c r="E431" s="36">
        <f>+Basis!D555</f>
        <v>4</v>
      </c>
      <c r="F431" s="28">
        <f>+(Basis!E555/(EOMONTH($B431,0)-$B431+1)*$C431)</f>
        <v>16108.355479574922</v>
      </c>
      <c r="G431" s="28">
        <f>+(Basis!F555/(EOMONTH($B431,0)-$B431+1)*$C431)</f>
        <v>15071.877074053364</v>
      </c>
      <c r="H431" s="28">
        <f>+(Basis!G555/(EOMONTH($B431,0)-$B431+1)*$C431)</f>
        <v>14444.273765039557</v>
      </c>
      <c r="I431" s="28">
        <f>+(Basis!H555/(EOMONTH($B431,0)-$B431+1)*$C431)</f>
        <v>14174.963277774323</v>
      </c>
      <c r="J431" s="28">
        <f>+(Basis!I555/(EOMONTH($B431,0)-$B431+1)*$C431)</f>
        <v>14102.895713388511</v>
      </c>
      <c r="K431" s="28">
        <f>+(Basis!J555/(EOMONTH($B431,0)-$B431+1)*$C431)</f>
        <v>14976.450874993596</v>
      </c>
      <c r="L431" s="28">
        <f>+(Basis!K555/(EOMONTH($B431,0)-$B431+1)*$C431)</f>
        <v>16665.42863209029</v>
      </c>
      <c r="M431" s="28">
        <f>+(Basis!L555/(EOMONTH($B431,0)-$B431+1)*$C431)</f>
        <v>18539.88523280713</v>
      </c>
      <c r="N431" s="28">
        <f>+(Basis!M555/(EOMONTH($B431,0)-$B431+1)*$C431)</f>
        <v>19894.361223998567</v>
      </c>
      <c r="O431" s="28">
        <f>+(Basis!N555/(EOMONTH($B431,0)-$B431+1)*$C431)</f>
        <v>20622.618149298789</v>
      </c>
      <c r="P431" s="28">
        <f>+(Basis!O555/(EOMONTH($B431,0)-$B431+1)*$C431)</f>
        <v>21254.841170285901</v>
      </c>
      <c r="Q431" s="28">
        <f>+(Basis!P555/(EOMONTH($B431,0)-$B431+1)*$C431)</f>
        <v>22133.396450072149</v>
      </c>
      <c r="R431" s="28">
        <f>+(Basis!Q555/(EOMONTH($B431,0)-$B431+1)*$C431)</f>
        <v>22139.02086299604</v>
      </c>
      <c r="S431" s="28">
        <f>+(Basis!R555/(EOMONTH($B431,0)-$B431+1)*$C431)</f>
        <v>21430.233661965125</v>
      </c>
      <c r="T431" s="28">
        <f>+(Basis!S555/(EOMONTH($B431,0)-$B431+1)*$C431)</f>
        <v>20881.925289672417</v>
      </c>
      <c r="U431" s="28">
        <f>+(Basis!T555/(EOMONTH($B431,0)-$B431+1)*$C431)</f>
        <v>20947.443807510946</v>
      </c>
      <c r="V431" s="28">
        <f>+(Basis!U555/(EOMONTH($B431,0)-$B431+1)*$C431)</f>
        <v>21349.353737779478</v>
      </c>
      <c r="W431" s="28">
        <f>+(Basis!V555/(EOMONTH($B431,0)-$B431+1)*$C431)</f>
        <v>22408.727251513046</v>
      </c>
      <c r="X431" s="28">
        <f>+(Basis!W555/(EOMONTH($B431,0)-$B431+1)*$C431)</f>
        <v>27189.67143525448</v>
      </c>
      <c r="Y431" s="28">
        <f>+(Basis!X555/(EOMONTH($B431,0)-$B431+1)*$C431)</f>
        <v>30102.428635614626</v>
      </c>
      <c r="Z431" s="28">
        <f>+(Basis!Y555/(EOMONTH($B431,0)-$B431+1)*$C431)</f>
        <v>28037.76167305823</v>
      </c>
      <c r="AA431" s="28">
        <f>+(Basis!Z555/(EOMONTH($B431,0)-$B431+1)*$C431)</f>
        <v>24294.530717351714</v>
      </c>
      <c r="AB431" s="28">
        <f>+(Basis!AA555/(EOMONTH($B431,0)-$B431+1)*$C431)</f>
        <v>20257.025837018045</v>
      </c>
      <c r="AC431" s="28">
        <f>+(Basis!AB555/(EOMONTH($B431,0)-$B431+1)*$C431)</f>
        <v>16975.607729660926</v>
      </c>
      <c r="AD431" s="30">
        <f>+SUM(F431:AC431)*E431</f>
        <v>1936012.3107310883</v>
      </c>
    </row>
    <row r="432" spans="2:32" x14ac:dyDescent="0.25">
      <c r="B432" s="46">
        <f t="shared" si="168"/>
        <v>48214</v>
      </c>
      <c r="C432" s="44">
        <f>IFERROR(VLOOKUP(B432,'Prod- 4'!$B$10:$E$117,4,0),0)</f>
        <v>15004095.408165939</v>
      </c>
      <c r="D432" s="37" t="s">
        <v>48</v>
      </c>
      <c r="E432" s="37">
        <f>+Basis!D556</f>
        <v>2</v>
      </c>
      <c r="F432" s="28">
        <f>+(Basis!E556/(EOMONTH($B432,0)-$B432+1)*$C432)</f>
        <v>16298.819912603078</v>
      </c>
      <c r="G432" s="28">
        <f>+(Basis!F556/(EOMONTH($B432,0)-$B432+1)*$C432)</f>
        <v>15123.011351470936</v>
      </c>
      <c r="H432" s="28">
        <f>+(Basis!G556/(EOMONTH($B432,0)-$B432+1)*$C432)</f>
        <v>14453.177067316892</v>
      </c>
      <c r="I432" s="28">
        <f>+(Basis!H556/(EOMONTH($B432,0)-$B432+1)*$C432)</f>
        <v>14149.839351554594</v>
      </c>
      <c r="J432" s="28">
        <f>+(Basis!I556/(EOMONTH($B432,0)-$B432+1)*$C432)</f>
        <v>14610.300397353747</v>
      </c>
      <c r="K432" s="28">
        <f>+(Basis!J556/(EOMONTH($B432,0)-$B432+1)*$C432)</f>
        <v>16031.964379603423</v>
      </c>
      <c r="L432" s="28">
        <f>+(Basis!K556/(EOMONTH($B432,0)-$B432+1)*$C432)</f>
        <v>17212.906769570036</v>
      </c>
      <c r="M432" s="28">
        <f>+(Basis!L556/(EOMONTH($B432,0)-$B432+1)*$C432)</f>
        <v>18089.826550229493</v>
      </c>
      <c r="N432" s="28">
        <f>+(Basis!M556/(EOMONTH($B432,0)-$B432+1)*$C432)</f>
        <v>19146.143359535268</v>
      </c>
      <c r="O432" s="28">
        <f>+(Basis!N556/(EOMONTH($B432,0)-$B432+1)*$C432)</f>
        <v>20003.848406860714</v>
      </c>
      <c r="P432" s="28">
        <f>+(Basis!O556/(EOMONTH($B432,0)-$B432+1)*$C432)</f>
        <v>20944.490246865476</v>
      </c>
      <c r="Q432" s="28">
        <f>+(Basis!P556/(EOMONTH($B432,0)-$B432+1)*$C432)</f>
        <v>21914.893208479109</v>
      </c>
      <c r="R432" s="28">
        <f>+(Basis!Q556/(EOMONTH($B432,0)-$B432+1)*$C432)</f>
        <v>22150.492610256359</v>
      </c>
      <c r="S432" s="28">
        <f>+(Basis!R556/(EOMONTH($B432,0)-$B432+1)*$C432)</f>
        <v>21399.851347571883</v>
      </c>
      <c r="T432" s="28">
        <f>+(Basis!S556/(EOMONTH($B432,0)-$B432+1)*$C432)</f>
        <v>20930.920986866127</v>
      </c>
      <c r="U432" s="28">
        <f>+(Basis!T556/(EOMONTH($B432,0)-$B432+1)*$C432)</f>
        <v>21080.753566926236</v>
      </c>
      <c r="V432" s="28">
        <f>+(Basis!U556/(EOMONTH($B432,0)-$B432+1)*$C432)</f>
        <v>21506.923676808601</v>
      </c>
      <c r="W432" s="28">
        <f>+(Basis!V556/(EOMONTH($B432,0)-$B432+1)*$C432)</f>
        <v>22831.485694486953</v>
      </c>
      <c r="X432" s="28">
        <f>+(Basis!W556/(EOMONTH($B432,0)-$B432+1)*$C432)</f>
        <v>27539.649876117128</v>
      </c>
      <c r="Y432" s="28">
        <f>+(Basis!X556/(EOMONTH($B432,0)-$B432+1)*$C432)</f>
        <v>30001.772339938201</v>
      </c>
      <c r="Z432" s="28">
        <f>+(Basis!Y556/(EOMONTH($B432,0)-$B432+1)*$C432)</f>
        <v>27689.1870783417</v>
      </c>
      <c r="AA432" s="28">
        <f>+(Basis!Z556/(EOMONTH($B432,0)-$B432+1)*$C432)</f>
        <v>23880.499231563597</v>
      </c>
      <c r="AB432" s="28">
        <f>+(Basis!AA556/(EOMONTH($B432,0)-$B432+1)*$C432)</f>
        <v>20022.696459180912</v>
      </c>
      <c r="AC432" s="28">
        <f>+(Basis!AB556/(EOMONTH($B432,0)-$B432+1)*$C432)</f>
        <v>16989.623813271686</v>
      </c>
      <c r="AD432" s="31">
        <f>+SUM(F432:AC432)*E432</f>
        <v>968006.15536554425</v>
      </c>
    </row>
    <row r="433" spans="2:31" ht="15.75" thickBot="1" x14ac:dyDescent="0.3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455446.23496166285</v>
      </c>
      <c r="G433" s="32">
        <f t="shared" si="169"/>
        <v>427813.11447224632</v>
      </c>
      <c r="H433" s="32">
        <f t="shared" si="169"/>
        <v>412960.82401134609</v>
      </c>
      <c r="I433" s="32">
        <f t="shared" si="169"/>
        <v>410941.14268361195</v>
      </c>
      <c r="J433" s="32">
        <f t="shared" si="169"/>
        <v>437322.46994151926</v>
      </c>
      <c r="K433" s="32">
        <f t="shared" si="169"/>
        <v>504348.48813254433</v>
      </c>
      <c r="L433" s="32">
        <f t="shared" si="169"/>
        <v>564784.91080333304</v>
      </c>
      <c r="M433" s="32">
        <f t="shared" si="169"/>
        <v>587874.23065357411</v>
      </c>
      <c r="N433" s="32">
        <f t="shared" si="169"/>
        <v>614890.94491524622</v>
      </c>
      <c r="O433" s="32">
        <f t="shared" si="169"/>
        <v>634840.10386827833</v>
      </c>
      <c r="P433" s="32">
        <f t="shared" si="169"/>
        <v>663123.72276173241</v>
      </c>
      <c r="Q433" s="32">
        <f t="shared" si="169"/>
        <v>693776.17806775053</v>
      </c>
      <c r="R433" s="32">
        <f t="shared" si="169"/>
        <v>684888.9251963977</v>
      </c>
      <c r="S433" s="32">
        <f t="shared" si="169"/>
        <v>661578.80350206629</v>
      </c>
      <c r="T433" s="32">
        <f t="shared" si="169"/>
        <v>658971.72789787129</v>
      </c>
      <c r="U433" s="32">
        <f t="shared" si="169"/>
        <v>670557.09092911205</v>
      </c>
      <c r="V433" s="32">
        <f t="shared" si="169"/>
        <v>684883.34687932592</v>
      </c>
      <c r="W433" s="32">
        <f t="shared" si="169"/>
        <v>715913.20600787119</v>
      </c>
      <c r="X433" s="32">
        <f t="shared" si="169"/>
        <v>852569.83413906663</v>
      </c>
      <c r="Y433" s="32">
        <f t="shared" si="169"/>
        <v>926178.29087271355</v>
      </c>
      <c r="Z433" s="32">
        <f t="shared" si="169"/>
        <v>859523.06404539815</v>
      </c>
      <c r="AA433" s="32">
        <f t="shared" si="169"/>
        <v>750944.1145712391</v>
      </c>
      <c r="AB433" s="32">
        <f t="shared" si="169"/>
        <v>618785.52787837398</v>
      </c>
      <c r="AC433" s="32">
        <f t="shared" si="169"/>
        <v>511179.11097365763</v>
      </c>
      <c r="AD433" s="33">
        <f>+SUM(AD429:AD432)</f>
        <v>15004095.408165937</v>
      </c>
      <c r="AE433" s="2">
        <f>+AD433-C429</f>
        <v>0</v>
      </c>
    </row>
    <row r="434" spans="2:31" x14ac:dyDescent="0.25">
      <c r="B434" s="45">
        <f>+EDATE(B429,1)</f>
        <v>48245</v>
      </c>
      <c r="C434" s="43">
        <f>IFERROR(VLOOKUP(B434,'Prod- 4'!$B$10:$E$117,4,0),0)</f>
        <v>14082979.856235331</v>
      </c>
      <c r="D434" s="34" t="s">
        <v>45</v>
      </c>
      <c r="E434" s="34">
        <f>+Basis!D558</f>
        <v>20</v>
      </c>
      <c r="F434" s="28">
        <f>+(Basis!E558/(EOMONTH($B434,0)-$B434+1)*$C434)</f>
        <v>14258.413539408451</v>
      </c>
      <c r="G434" s="28">
        <f>+(Basis!F558/(EOMONTH($B434,0)-$B434+1)*$C434)</f>
        <v>13448.133854253487</v>
      </c>
      <c r="H434" s="28">
        <f>+(Basis!G558/(EOMONTH($B434,0)-$B434+1)*$C434)</f>
        <v>13007.409945164565</v>
      </c>
      <c r="I434" s="28">
        <f>+(Basis!H558/(EOMONTH($B434,0)-$B434+1)*$C434)</f>
        <v>13008.297644550701</v>
      </c>
      <c r="J434" s="28">
        <f>+(Basis!I558/(EOMONTH($B434,0)-$B434+1)*$C434)</f>
        <v>14148.914997265363</v>
      </c>
      <c r="K434" s="28">
        <f>+(Basis!J558/(EOMONTH($B434,0)-$B434+1)*$C434)</f>
        <v>16773.530174467382</v>
      </c>
      <c r="L434" s="28">
        <f>+(Basis!K558/(EOMONTH($B434,0)-$B434+1)*$C434)</f>
        <v>18836.731106941523</v>
      </c>
      <c r="M434" s="28">
        <f>+(Basis!L558/(EOMONTH($B434,0)-$B434+1)*$C434)</f>
        <v>19220.187892822734</v>
      </c>
      <c r="N434" s="28">
        <f>+(Basis!M558/(EOMONTH($B434,0)-$B434+1)*$C434)</f>
        <v>19889.799532499484</v>
      </c>
      <c r="O434" s="28">
        <f>+(Basis!N558/(EOMONTH($B434,0)-$B434+1)*$C434)</f>
        <v>20477.099503148384</v>
      </c>
      <c r="P434" s="28">
        <f>+(Basis!O558/(EOMONTH($B434,0)-$B434+1)*$C434)</f>
        <v>21440.30485931351</v>
      </c>
      <c r="Q434" s="28">
        <f>+(Basis!P558/(EOMONTH($B434,0)-$B434+1)*$C434)</f>
        <v>22481.688542944692</v>
      </c>
      <c r="R434" s="28">
        <f>+(Basis!Q558/(EOMONTH($B434,0)-$B434+1)*$C434)</f>
        <v>22062.627378059351</v>
      </c>
      <c r="S434" s="28">
        <f>+(Basis!R558/(EOMONTH($B434,0)-$B434+1)*$C434)</f>
        <v>21308.873538265463</v>
      </c>
      <c r="T434" s="28">
        <f>+(Basis!S558/(EOMONTH($B434,0)-$B434+1)*$C434)</f>
        <v>21424.828968344613</v>
      </c>
      <c r="U434" s="28">
        <f>+(Basis!T558/(EOMONTH($B434,0)-$B434+1)*$C434)</f>
        <v>21944.406442074658</v>
      </c>
      <c r="V434" s="28">
        <f>+(Basis!U558/(EOMONTH($B434,0)-$B434+1)*$C434)</f>
        <v>22456.537855157778</v>
      </c>
      <c r="W434" s="28">
        <f>+(Basis!V558/(EOMONTH($B434,0)-$B434+1)*$C434)</f>
        <v>23429.823946009317</v>
      </c>
      <c r="X434" s="28">
        <f>+(Basis!W558/(EOMONTH($B434,0)-$B434+1)*$C434)</f>
        <v>27727.389169976246</v>
      </c>
      <c r="Y434" s="28">
        <f>+(Basis!X558/(EOMONTH($B434,0)-$B434+1)*$C434)</f>
        <v>29982.148407513268</v>
      </c>
      <c r="Z434" s="28">
        <f>+(Basis!Y558/(EOMONTH($B434,0)-$B434+1)*$C434)</f>
        <v>27792.946018674422</v>
      </c>
      <c r="AA434" s="28">
        <f>+(Basis!Z558/(EOMONTH($B434,0)-$B434+1)*$C434)</f>
        <v>24343.768777501919</v>
      </c>
      <c r="AB434" s="28">
        <f>+(Basis!AA558/(EOMONTH($B434,0)-$B434+1)*$C434)</f>
        <v>19915.5130869245</v>
      </c>
      <c r="AC434" s="28">
        <f>+(Basis!AB558/(EOMONTH($B434,0)-$B434+1)*$C434)</f>
        <v>16240.61986131589</v>
      </c>
      <c r="AD434" s="29">
        <f>+SUM(F434:AC434)*E434</f>
        <v>9712399.9008519538</v>
      </c>
    </row>
    <row r="435" spans="2:31" x14ac:dyDescent="0.25">
      <c r="B435" s="46">
        <f>+B434</f>
        <v>48245</v>
      </c>
      <c r="C435" s="44">
        <f>IFERROR(VLOOKUP(B435,'Prod- 4'!$B$10:$E$117,4,0),0)</f>
        <v>14082979.856235331</v>
      </c>
      <c r="D435" s="35" t="s">
        <v>46</v>
      </c>
      <c r="E435" s="35">
        <f>+Basis!D559</f>
        <v>4</v>
      </c>
      <c r="F435" s="28">
        <f>+(Basis!E559/(EOMONTH($B435,0)-$B435+1)*$C435)</f>
        <v>14888.853225871821</v>
      </c>
      <c r="G435" s="28">
        <f>+(Basis!F559/(EOMONTH($B435,0)-$B435+1)*$C435)</f>
        <v>13888.732412247149</v>
      </c>
      <c r="H435" s="28">
        <f>+(Basis!G559/(EOMONTH($B435,0)-$B435+1)*$C435)</f>
        <v>13443.835263968118</v>
      </c>
      <c r="I435" s="28">
        <f>+(Basis!H559/(EOMONTH($B435,0)-$B435+1)*$C435)</f>
        <v>13372.907338521643</v>
      </c>
      <c r="J435" s="28">
        <f>+(Basis!I559/(EOMONTH($B435,0)-$B435+1)*$C435)</f>
        <v>13977.376820510324</v>
      </c>
      <c r="K435" s="28">
        <f>+(Basis!J559/(EOMONTH($B435,0)-$B435+1)*$C435)</f>
        <v>15657.15862938723</v>
      </c>
      <c r="L435" s="28">
        <f>+(Basis!K559/(EOMONTH($B435,0)-$B435+1)*$C435)</f>
        <v>17702.368474883286</v>
      </c>
      <c r="M435" s="28">
        <f>+(Basis!L559/(EOMONTH($B435,0)-$B435+1)*$C435)</f>
        <v>18945.317645971634</v>
      </c>
      <c r="N435" s="28">
        <f>+(Basis!M559/(EOMONTH($B435,0)-$B435+1)*$C435)</f>
        <v>20177.125983666308</v>
      </c>
      <c r="O435" s="28">
        <f>+(Basis!N559/(EOMONTH($B435,0)-$B435+1)*$C435)</f>
        <v>20902.306771548734</v>
      </c>
      <c r="P435" s="28">
        <f>+(Basis!O559/(EOMONTH($B435,0)-$B435+1)*$C435)</f>
        <v>21840.124856744551</v>
      </c>
      <c r="Q435" s="28">
        <f>+(Basis!P559/(EOMONTH($B435,0)-$B435+1)*$C435)</f>
        <v>22730.911270862547</v>
      </c>
      <c r="R435" s="28">
        <f>+(Basis!Q559/(EOMONTH($B435,0)-$B435+1)*$C435)</f>
        <v>22524.698245510568</v>
      </c>
      <c r="S435" s="28">
        <f>+(Basis!R559/(EOMONTH($B435,0)-$B435+1)*$C435)</f>
        <v>21732.298385334212</v>
      </c>
      <c r="T435" s="28">
        <f>+(Basis!S559/(EOMONTH($B435,0)-$B435+1)*$C435)</f>
        <v>21373.630505879264</v>
      </c>
      <c r="U435" s="28">
        <f>+(Basis!T559/(EOMONTH($B435,0)-$B435+1)*$C435)</f>
        <v>21507.410732626766</v>
      </c>
      <c r="V435" s="28">
        <f>+(Basis!U559/(EOMONTH($B435,0)-$B435+1)*$C435)</f>
        <v>21840.068656413463</v>
      </c>
      <c r="W435" s="28">
        <f>+(Basis!V559/(EOMONTH($B435,0)-$B435+1)*$C435)</f>
        <v>22791.703648312916</v>
      </c>
      <c r="X435" s="28">
        <f>+(Basis!W559/(EOMONTH($B435,0)-$B435+1)*$C435)</f>
        <v>27296.984702575348</v>
      </c>
      <c r="Y435" s="28">
        <f>+(Basis!X559/(EOMONTH($B435,0)-$B435+1)*$C435)</f>
        <v>29722.690699327701</v>
      </c>
      <c r="Z435" s="28">
        <f>+(Basis!Y559/(EOMONTH($B435,0)-$B435+1)*$C435)</f>
        <v>27689.295564484892</v>
      </c>
      <c r="AA435" s="28">
        <f>+(Basis!Z559/(EOMONTH($B435,0)-$B435+1)*$C435)</f>
        <v>24230.821786893128</v>
      </c>
      <c r="AB435" s="28">
        <f>+(Basis!AA559/(EOMONTH($B435,0)-$B435+1)*$C435)</f>
        <v>20212.896994027873</v>
      </c>
      <c r="AC435" s="28">
        <f>+(Basis!AB559/(EOMONTH($B435,0)-$B435+1)*$C435)</f>
        <v>17170.476427027839</v>
      </c>
      <c r="AD435" s="30">
        <f>+SUM(F435:AC435)*E435</f>
        <v>1942479.9801703892</v>
      </c>
    </row>
    <row r="436" spans="2:31" x14ac:dyDescent="0.25">
      <c r="B436" s="41">
        <f t="shared" ref="B436:B437" si="170">+B435</f>
        <v>48245</v>
      </c>
      <c r="C436" s="39">
        <f>IFERROR(VLOOKUP(B436,'Prod- 4'!$B$10:$E$117,4,0),0)</f>
        <v>14082979.856235331</v>
      </c>
      <c r="D436" s="36" t="s">
        <v>47</v>
      </c>
      <c r="E436" s="36">
        <f>+Basis!D560</f>
        <v>5</v>
      </c>
      <c r="F436" s="28">
        <f>+(Basis!E560/(EOMONTH($B436,0)-$B436+1)*$C436)</f>
        <v>16162.168938236924</v>
      </c>
      <c r="G436" s="28">
        <f>+(Basis!F560/(EOMONTH($B436,0)-$B436+1)*$C436)</f>
        <v>15122.22795157849</v>
      </c>
      <c r="H436" s="28">
        <f>+(Basis!G560/(EOMONTH($B436,0)-$B436+1)*$C436)</f>
        <v>14492.527997455969</v>
      </c>
      <c r="I436" s="28">
        <f>+(Basis!H560/(EOMONTH($B436,0)-$B436+1)*$C436)</f>
        <v>14222.31782003974</v>
      </c>
      <c r="J436" s="28">
        <f>+(Basis!I560/(EOMONTH($B436,0)-$B436+1)*$C436)</f>
        <v>14150.009498308964</v>
      </c>
      <c r="K436" s="28">
        <f>+(Basis!J560/(EOMONTH($B436,0)-$B436+1)*$C436)</f>
        <v>15026.482960583393</v>
      </c>
      <c r="L436" s="28">
        <f>+(Basis!K560/(EOMONTH($B436,0)-$B436+1)*$C436)</f>
        <v>16721.103114560876</v>
      </c>
      <c r="M436" s="28">
        <f>+(Basis!L560/(EOMONTH($B436,0)-$B436+1)*$C436)</f>
        <v>18601.821744503741</v>
      </c>
      <c r="N436" s="28">
        <f>+(Basis!M560/(EOMONTH($B436,0)-$B436+1)*$C436)</f>
        <v>19960.822656805412</v>
      </c>
      <c r="O436" s="28">
        <f>+(Basis!N560/(EOMONTH($B436,0)-$B436+1)*$C436)</f>
        <v>20691.512482471822</v>
      </c>
      <c r="P436" s="28">
        <f>+(Basis!O560/(EOMONTH($B436,0)-$B436+1)*$C436)</f>
        <v>21325.847581718455</v>
      </c>
      <c r="Q436" s="28">
        <f>+(Basis!P560/(EOMONTH($B436,0)-$B436+1)*$C436)</f>
        <v>22207.337866154372</v>
      </c>
      <c r="R436" s="28">
        <f>+(Basis!Q560/(EOMONTH($B436,0)-$B436+1)*$C436)</f>
        <v>22212.981068650719</v>
      </c>
      <c r="S436" s="28">
        <f>+(Basis!R560/(EOMONTH($B436,0)-$B436+1)*$C436)</f>
        <v>21501.826010094483</v>
      </c>
      <c r="T436" s="28">
        <f>+(Basis!S560/(EOMONTH($B436,0)-$B436+1)*$C436)</f>
        <v>20951.68589464439</v>
      </c>
      <c r="U436" s="28">
        <f>+(Basis!T560/(EOMONTH($B436,0)-$B436+1)*$C436)</f>
        <v>21017.423291316067</v>
      </c>
      <c r="V436" s="28">
        <f>+(Basis!U560/(EOMONTH($B436,0)-$B436+1)*$C436)</f>
        <v>21420.675888962767</v>
      </c>
      <c r="W436" s="28">
        <f>+(Basis!V560/(EOMONTH($B436,0)-$B436+1)*$C436)</f>
        <v>22483.5884699128</v>
      </c>
      <c r="X436" s="28">
        <f>+(Basis!W560/(EOMONTH($B436,0)-$B436+1)*$C436)</f>
        <v>27280.504435660368</v>
      </c>
      <c r="Y436" s="28">
        <f>+(Basis!X560/(EOMONTH($B436,0)-$B436+1)*$C436)</f>
        <v>30202.992333818489</v>
      </c>
      <c r="Z436" s="28">
        <f>+(Basis!Y560/(EOMONTH($B436,0)-$B436+1)*$C436)</f>
        <v>28131.427903026972</v>
      </c>
      <c r="AA436" s="28">
        <f>+(Basis!Z560/(EOMONTH($B436,0)-$B436+1)*$C436)</f>
        <v>24375.691871643889</v>
      </c>
      <c r="AB436" s="28">
        <f>+(Basis!AA560/(EOMONTH($B436,0)-$B436+1)*$C436)</f>
        <v>20324.69882970049</v>
      </c>
      <c r="AC436" s="28">
        <f>+(Basis!AB560/(EOMONTH($B436,0)-$B436+1)*$C436)</f>
        <v>17032.31843274795</v>
      </c>
      <c r="AD436" s="30">
        <f>+SUM(F436:AC436)*E436</f>
        <v>2428099.975212988</v>
      </c>
    </row>
    <row r="437" spans="2:31" x14ac:dyDescent="0.25">
      <c r="B437" s="46">
        <f t="shared" si="170"/>
        <v>48245</v>
      </c>
      <c r="C437" s="44">
        <f>IFERROR(VLOOKUP(B437,'Prod- 4'!$B$10:$E$117,4,0),0)</f>
        <v>14082979.856235331</v>
      </c>
      <c r="D437" s="37" t="s">
        <v>48</v>
      </c>
      <c r="E437" s="37">
        <f>+Basis!D561</f>
        <v>0</v>
      </c>
      <c r="F437" s="28">
        <f>+(Basis!E561/(EOMONTH($B437,0)-$B437+1)*$C437)</f>
        <v>16353.269659054127</v>
      </c>
      <c r="G437" s="28">
        <f>+(Basis!F561/(EOMONTH($B437,0)-$B437+1)*$C437)</f>
        <v>15173.533054151216</v>
      </c>
      <c r="H437" s="28">
        <f>+(Basis!G561/(EOMONTH($B437,0)-$B437+1)*$C437)</f>
        <v>14501.461043147499</v>
      </c>
      <c r="I437" s="28">
        <f>+(Basis!H561/(EOMONTH($B437,0)-$B437+1)*$C437)</f>
        <v>14197.109961889979</v>
      </c>
      <c r="J437" s="28">
        <f>+(Basis!I561/(EOMONTH($B437,0)-$B437+1)*$C437)</f>
        <v>14659.109277780391</v>
      </c>
      <c r="K437" s="28">
        <f>+(Basis!J561/(EOMONTH($B437,0)-$B437+1)*$C437)</f>
        <v>16085.522637211183</v>
      </c>
      <c r="L437" s="28">
        <f>+(Basis!K561/(EOMONTH($B437,0)-$B437+1)*$C437)</f>
        <v>17270.410221618367</v>
      </c>
      <c r="M437" s="28">
        <f>+(Basis!L561/(EOMONTH($B437,0)-$B437+1)*$C437)</f>
        <v>18150.259543187582</v>
      </c>
      <c r="N437" s="28">
        <f>+(Basis!M561/(EOMONTH($B437,0)-$B437+1)*$C437)</f>
        <v>19210.105208125056</v>
      </c>
      <c r="O437" s="28">
        <f>+(Basis!N561/(EOMONTH($B437,0)-$B437+1)*$C437)</f>
        <v>20070.67560537198</v>
      </c>
      <c r="P437" s="28">
        <f>+(Basis!O561/(EOMONTH($B437,0)-$B437+1)*$C437)</f>
        <v>21014.459863660035</v>
      </c>
      <c r="Q437" s="28">
        <f>+(Basis!P561/(EOMONTH($B437,0)-$B437+1)*$C437)</f>
        <v>21988.104667044947</v>
      </c>
      <c r="R437" s="28">
        <f>+(Basis!Q561/(EOMONTH($B437,0)-$B437+1)*$C437)</f>
        <v>22224.491139773316</v>
      </c>
      <c r="S437" s="28">
        <f>+(Basis!R561/(EOMONTH($B437,0)-$B437+1)*$C437)</f>
        <v>21471.3421969839</v>
      </c>
      <c r="T437" s="28">
        <f>+(Basis!S561/(EOMONTH($B437,0)-$B437+1)*$C437)</f>
        <v>21000.845272601724</v>
      </c>
      <c r="U437" s="28">
        <f>+(Basis!T561/(EOMONTH($B437,0)-$B437+1)*$C437)</f>
        <v>21151.17840092472</v>
      </c>
      <c r="V437" s="28">
        <f>+(Basis!U561/(EOMONTH($B437,0)-$B437+1)*$C437)</f>
        <v>21578.772224582226</v>
      </c>
      <c r="W437" s="28">
        <f>+(Basis!V561/(EOMONTH($B437,0)-$B437+1)*$C437)</f>
        <v>22907.759229247855</v>
      </c>
      <c r="X437" s="28">
        <f>+(Basis!W561/(EOMONTH($B437,0)-$B437+1)*$C437)</f>
        <v>27631.652055486313</v>
      </c>
      <c r="Y437" s="28">
        <f>+(Basis!X561/(EOMONTH($B437,0)-$B437+1)*$C437)</f>
        <v>30101.999773933509</v>
      </c>
      <c r="Z437" s="28">
        <f>+(Basis!Y561/(EOMONTH($B437,0)-$B437+1)*$C437)</f>
        <v>27781.688819199982</v>
      </c>
      <c r="AA437" s="28">
        <f>+(Basis!Z561/(EOMONTH($B437,0)-$B437+1)*$C437)</f>
        <v>23960.277223789755</v>
      </c>
      <c r="AB437" s="28">
        <f>+(Basis!AA561/(EOMONTH($B437,0)-$B437+1)*$C437)</f>
        <v>20089.58662370293</v>
      </c>
      <c r="AC437" s="28">
        <f>+(Basis!AB561/(EOMONTH($B437,0)-$B437+1)*$C437)</f>
        <v>17046.381340128955</v>
      </c>
      <c r="AD437" s="31">
        <f>+SUM(F437:AC437)*E437</f>
        <v>0</v>
      </c>
    </row>
    <row r="438" spans="2:31" ht="15.75" thickBot="1" x14ac:dyDescent="0.3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425534.52838284092</v>
      </c>
      <c r="G438" s="32">
        <f t="shared" si="171"/>
        <v>400128.74649195076</v>
      </c>
      <c r="H438" s="32">
        <f t="shared" si="171"/>
        <v>386386.17994644359</v>
      </c>
      <c r="I438" s="32">
        <f t="shared" si="171"/>
        <v>384769.17134529928</v>
      </c>
      <c r="J438" s="32">
        <f t="shared" si="171"/>
        <v>409637.85471889336</v>
      </c>
      <c r="K438" s="32">
        <f t="shared" si="171"/>
        <v>473231.6528098135</v>
      </c>
      <c r="L438" s="32">
        <f t="shared" si="171"/>
        <v>531149.61161116802</v>
      </c>
      <c r="M438" s="32">
        <f t="shared" si="171"/>
        <v>553194.1371628599</v>
      </c>
      <c r="N438" s="32">
        <f t="shared" si="171"/>
        <v>578308.60786868201</v>
      </c>
      <c r="O438" s="32">
        <f t="shared" si="171"/>
        <v>596608.77956152172</v>
      </c>
      <c r="P438" s="32">
        <f t="shared" si="171"/>
        <v>622795.83452184056</v>
      </c>
      <c r="Q438" s="32">
        <f t="shared" si="171"/>
        <v>651594.10527311591</v>
      </c>
      <c r="R438" s="32">
        <f t="shared" si="171"/>
        <v>642416.24588648288</v>
      </c>
      <c r="S438" s="32">
        <f t="shared" si="171"/>
        <v>620615.79435711855</v>
      </c>
      <c r="T438" s="32">
        <f t="shared" si="171"/>
        <v>618749.53086363128</v>
      </c>
      <c r="U438" s="32">
        <f t="shared" si="171"/>
        <v>630004.88822858059</v>
      </c>
      <c r="V438" s="32">
        <f t="shared" si="171"/>
        <v>643594.41117362317</v>
      </c>
      <c r="W438" s="32">
        <f t="shared" si="171"/>
        <v>672181.23586300202</v>
      </c>
      <c r="X438" s="32">
        <f t="shared" si="171"/>
        <v>800138.24438812805</v>
      </c>
      <c r="Y438" s="32">
        <f t="shared" si="171"/>
        <v>869548.69261666865</v>
      </c>
      <c r="Z438" s="32">
        <f t="shared" si="171"/>
        <v>807273.2421465629</v>
      </c>
      <c r="AA438" s="32">
        <f t="shared" si="171"/>
        <v>705677.12205583032</v>
      </c>
      <c r="AB438" s="32">
        <f t="shared" si="171"/>
        <v>580785.343863104</v>
      </c>
      <c r="AC438" s="32">
        <f t="shared" si="171"/>
        <v>478655.89509816887</v>
      </c>
      <c r="AD438" s="33">
        <f>+SUM(AD434:AD437)</f>
        <v>14082979.856235331</v>
      </c>
      <c r="AE438" s="2">
        <f>+AD438-C434</f>
        <v>0</v>
      </c>
    </row>
    <row r="439" spans="2:31" x14ac:dyDescent="0.25">
      <c r="B439" s="45">
        <f>+EDATE(B434,1)</f>
        <v>48274</v>
      </c>
      <c r="C439" s="43">
        <f>IFERROR(VLOOKUP(B439,'Prod- 4'!$B$10:$E$117,4,0),0)</f>
        <v>15840352.834463686</v>
      </c>
      <c r="D439" s="34" t="s">
        <v>45</v>
      </c>
      <c r="E439" s="34">
        <f>+Basis!D563</f>
        <v>20</v>
      </c>
      <c r="F439" s="28">
        <f>+(Basis!E563/(EOMONTH($B439,0)-$B439+1)*$C439)</f>
        <v>15002.98943615648</v>
      </c>
      <c r="G439" s="28">
        <f>+(Basis!F563/(EOMONTH($B439,0)-$B439+1)*$C439)</f>
        <v>14150.396858229573</v>
      </c>
      <c r="H439" s="28">
        <f>+(Basis!G563/(EOMONTH($B439,0)-$B439+1)*$C439)</f>
        <v>13686.658298953855</v>
      </c>
      <c r="I439" s="28">
        <f>+(Basis!H563/(EOMONTH($B439,0)-$B439+1)*$C439)</f>
        <v>13687.59235409792</v>
      </c>
      <c r="J439" s="28">
        <f>+(Basis!I563/(EOMONTH($B439,0)-$B439+1)*$C439)</f>
        <v>14887.772868302924</v>
      </c>
      <c r="K439" s="28">
        <f>+(Basis!J563/(EOMONTH($B439,0)-$B439+1)*$C439)</f>
        <v>17649.445733850313</v>
      </c>
      <c r="L439" s="28">
        <f>+(Basis!K563/(EOMONTH($B439,0)-$B439+1)*$C439)</f>
        <v>19820.387242106073</v>
      </c>
      <c r="M439" s="28">
        <f>+(Basis!L563/(EOMONTH($B439,0)-$B439+1)*$C439)</f>
        <v>20223.868182808052</v>
      </c>
      <c r="N439" s="28">
        <f>+(Basis!M563/(EOMONTH($B439,0)-$B439+1)*$C439)</f>
        <v>20928.447014711852</v>
      </c>
      <c r="O439" s="28">
        <f>+(Basis!N563/(EOMONTH($B439,0)-$B439+1)*$C439)</f>
        <v>21546.415853331044</v>
      </c>
      <c r="P439" s="28">
        <f>+(Basis!O563/(EOMONTH($B439,0)-$B439+1)*$C439)</f>
        <v>22559.919897343661</v>
      </c>
      <c r="Q439" s="28">
        <f>+(Basis!P563/(EOMONTH($B439,0)-$B439+1)*$C439)</f>
        <v>23655.684749535805</v>
      </c>
      <c r="R439" s="28">
        <f>+(Basis!Q563/(EOMONTH($B439,0)-$B439+1)*$C439)</f>
        <v>23214.740165308311</v>
      </c>
      <c r="S439" s="28">
        <f>+(Basis!R563/(EOMONTH($B439,0)-$B439+1)*$C439)</f>
        <v>22421.625218499204</v>
      </c>
      <c r="T439" s="28">
        <f>+(Basis!S563/(EOMONTH($B439,0)-$B439+1)*$C439)</f>
        <v>22543.635853675009</v>
      </c>
      <c r="U439" s="28">
        <f>+(Basis!T563/(EOMONTH($B439,0)-$B439+1)*$C439)</f>
        <v>23090.345719263609</v>
      </c>
      <c r="V439" s="28">
        <f>+(Basis!U563/(EOMONTH($B439,0)-$B439+1)*$C439)</f>
        <v>23629.220690113187</v>
      </c>
      <c r="W439" s="28">
        <f>+(Basis!V563/(EOMONTH($B439,0)-$B439+1)*$C439)</f>
        <v>24653.331885867545</v>
      </c>
      <c r="X439" s="28">
        <f>+(Basis!W563/(EOMONTH($B439,0)-$B439+1)*$C439)</f>
        <v>29175.316430513049</v>
      </c>
      <c r="Y439" s="28">
        <f>+(Basis!X563/(EOMONTH($B439,0)-$B439+1)*$C439)</f>
        <v>31547.819439234707</v>
      </c>
      <c r="Z439" s="28">
        <f>+(Basis!Y563/(EOMONTH($B439,0)-$B439+1)*$C439)</f>
        <v>29244.296664938716</v>
      </c>
      <c r="AA439" s="28">
        <f>+(Basis!Z563/(EOMONTH($B439,0)-$B439+1)*$C439)</f>
        <v>25615.003015282844</v>
      </c>
      <c r="AB439" s="28">
        <f>+(Basis!AA563/(EOMONTH($B439,0)-$B439+1)*$C439)</f>
        <v>20955.50333372927</v>
      </c>
      <c r="AC439" s="28">
        <f>+(Basis!AB563/(EOMONTH($B439,0)-$B439+1)*$C439)</f>
        <v>17088.706786524035</v>
      </c>
      <c r="AD439" s="29">
        <f>+SUM(F439:AC439)*E439</f>
        <v>10219582.473847542</v>
      </c>
    </row>
    <row r="440" spans="2:31" x14ac:dyDescent="0.25">
      <c r="B440" s="46">
        <f>+B439</f>
        <v>48274</v>
      </c>
      <c r="C440" s="44">
        <f>IFERROR(VLOOKUP(B440,'Prod- 4'!$B$10:$E$117,4,0),0)</f>
        <v>15840352.834463686</v>
      </c>
      <c r="D440" s="35" t="s">
        <v>46</v>
      </c>
      <c r="E440" s="35">
        <f>+Basis!D564</f>
        <v>5</v>
      </c>
      <c r="F440" s="28">
        <f>+(Basis!E564/(EOMONTH($B440,0)-$B440+1)*$C440)</f>
        <v>15666.350751214546</v>
      </c>
      <c r="G440" s="28">
        <f>+(Basis!F564/(EOMONTH($B440,0)-$B440+1)*$C440)</f>
        <v>14614.003520562284</v>
      </c>
      <c r="H440" s="28">
        <f>+(Basis!G564/(EOMONTH($B440,0)-$B440+1)*$C440)</f>
        <v>14145.873795094709</v>
      </c>
      <c r="I440" s="28">
        <f>+(Basis!H564/(EOMONTH($B440,0)-$B440+1)*$C440)</f>
        <v>14071.242005712193</v>
      </c>
      <c r="J440" s="28">
        <f>+(Basis!I564/(EOMONTH($B440,0)-$B440+1)*$C440)</f>
        <v>14707.276949409821</v>
      </c>
      <c r="K440" s="28">
        <f>+(Basis!J564/(EOMONTH($B440,0)-$B440+1)*$C440)</f>
        <v>16474.777145976121</v>
      </c>
      <c r="L440" s="28">
        <f>+(Basis!K564/(EOMONTH($B440,0)-$B440+1)*$C440)</f>
        <v>18626.788070746476</v>
      </c>
      <c r="M440" s="28">
        <f>+(Basis!L564/(EOMONTH($B440,0)-$B440+1)*$C440)</f>
        <v>19934.644181945478</v>
      </c>
      <c r="N440" s="28">
        <f>+(Basis!M564/(EOMONTH($B440,0)-$B440+1)*$C440)</f>
        <v>21230.777684226363</v>
      </c>
      <c r="O440" s="28">
        <f>+(Basis!N564/(EOMONTH($B440,0)-$B440+1)*$C440)</f>
        <v>21993.827491263666</v>
      </c>
      <c r="P440" s="28">
        <f>+(Basis!O564/(EOMONTH($B440,0)-$B440+1)*$C440)</f>
        <v>22980.618538271909</v>
      </c>
      <c r="Q440" s="28">
        <f>+(Basis!P564/(EOMONTH($B440,0)-$B440+1)*$C440)</f>
        <v>23917.921915253246</v>
      </c>
      <c r="R440" s="28">
        <f>+(Basis!Q564/(EOMONTH($B440,0)-$B440+1)*$C440)</f>
        <v>23700.940423420183</v>
      </c>
      <c r="S440" s="28">
        <f>+(Basis!R564/(EOMONTH($B440,0)-$B440+1)*$C440)</f>
        <v>22867.161356865563</v>
      </c>
      <c r="T440" s="28">
        <f>+(Basis!S564/(EOMONTH($B440,0)-$B440+1)*$C440)</f>
        <v>22489.763801963782</v>
      </c>
      <c r="U440" s="28">
        <f>+(Basis!T564/(EOMONTH($B440,0)-$B440+1)*$C440)</f>
        <v>22630.530046617299</v>
      </c>
      <c r="V440" s="28">
        <f>+(Basis!U564/(EOMONTH($B440,0)-$B440+1)*$C440)</f>
        <v>22980.559403153457</v>
      </c>
      <c r="W440" s="28">
        <f>+(Basis!V564/(EOMONTH($B440,0)-$B440+1)*$C440)</f>
        <v>23981.888877227371</v>
      </c>
      <c r="X440" s="28">
        <f>+(Basis!W564/(EOMONTH($B440,0)-$B440+1)*$C440)</f>
        <v>28722.436195286118</v>
      </c>
      <c r="Y440" s="28">
        <f>+(Basis!X564/(EOMONTH($B440,0)-$B440+1)*$C440)</f>
        <v>31274.812821473301</v>
      </c>
      <c r="Z440" s="28">
        <f>+(Basis!Y564/(EOMONTH($B440,0)-$B440+1)*$C440)</f>
        <v>29135.233572823992</v>
      </c>
      <c r="AA440" s="28">
        <f>+(Basis!Z564/(EOMONTH($B440,0)-$B440+1)*$C440)</f>
        <v>25496.157920611837</v>
      </c>
      <c r="AB440" s="28">
        <f>+(Basis!AA564/(EOMONTH($B440,0)-$B440+1)*$C440)</f>
        <v>21268.416660616822</v>
      </c>
      <c r="AC440" s="28">
        <f>+(Basis!AB564/(EOMONTH($B440,0)-$B440+1)*$C440)</f>
        <v>18067.120562640106</v>
      </c>
      <c r="AD440" s="30">
        <f>+SUM(F440:AC440)*E440</f>
        <v>2554895.6184618827</v>
      </c>
    </row>
    <row r="441" spans="2:31" x14ac:dyDescent="0.25">
      <c r="B441" s="41">
        <f t="shared" ref="B441:B442" si="172">+B440</f>
        <v>48274</v>
      </c>
      <c r="C441" s="39">
        <f>IFERROR(VLOOKUP(B441,'Prod- 4'!$B$10:$E$117,4,0),0)</f>
        <v>15840352.834463686</v>
      </c>
      <c r="D441" s="36" t="s">
        <v>47</v>
      </c>
      <c r="E441" s="36">
        <f>+Basis!D565</f>
        <v>5</v>
      </c>
      <c r="F441" s="28">
        <f>+(Basis!E565/(EOMONTH($B441,0)-$B441+1)*$C441)</f>
        <v>17006.159147759219</v>
      </c>
      <c r="G441" s="28">
        <f>+(Basis!F565/(EOMONTH($B441,0)-$B441+1)*$C441)</f>
        <v>15911.912330331739</v>
      </c>
      <c r="H441" s="28">
        <f>+(Basis!G565/(EOMONTH($B441,0)-$B441+1)*$C441)</f>
        <v>15249.329376517342</v>
      </c>
      <c r="I441" s="28">
        <f>+(Basis!H565/(EOMONTH($B441,0)-$B441+1)*$C441)</f>
        <v>14965.008794419409</v>
      </c>
      <c r="J441" s="28">
        <f>+(Basis!I565/(EOMONTH($B441,0)-$B441+1)*$C441)</f>
        <v>14888.924524309368</v>
      </c>
      <c r="K441" s="28">
        <f>+(Basis!J565/(EOMONTH($B441,0)-$B441+1)*$C441)</f>
        <v>15811.16752555425</v>
      </c>
      <c r="L441" s="28">
        <f>+(Basis!K565/(EOMONTH($B441,0)-$B441+1)*$C441)</f>
        <v>17594.280927206706</v>
      </c>
      <c r="M441" s="28">
        <f>+(Basis!L565/(EOMONTH($B441,0)-$B441+1)*$C441)</f>
        <v>19573.21088736174</v>
      </c>
      <c r="N441" s="28">
        <f>+(Basis!M565/(EOMONTH($B441,0)-$B441+1)*$C441)</f>
        <v>21003.178974248556</v>
      </c>
      <c r="O441" s="28">
        <f>+(Basis!N565/(EOMONTH($B441,0)-$B441+1)*$C441)</f>
        <v>21772.025501618598</v>
      </c>
      <c r="P441" s="28">
        <f>+(Basis!O565/(EOMONTH($B441,0)-$B441+1)*$C441)</f>
        <v>22439.485648336668</v>
      </c>
      <c r="Q441" s="28">
        <f>+(Basis!P565/(EOMONTH($B441,0)-$B441+1)*$C441)</f>
        <v>23367.007450738769</v>
      </c>
      <c r="R441" s="28">
        <f>+(Basis!Q565/(EOMONTH($B441,0)-$B441+1)*$C441)</f>
        <v>23372.945341879651</v>
      </c>
      <c r="S441" s="28">
        <f>+(Basis!R565/(EOMONTH($B441,0)-$B441+1)*$C441)</f>
        <v>22624.653689270519</v>
      </c>
      <c r="T441" s="28">
        <f>+(Basis!S565/(EOMONTH($B441,0)-$B441+1)*$C441)</f>
        <v>22045.785197506601</v>
      </c>
      <c r="U441" s="28">
        <f>+(Basis!T565/(EOMONTH($B441,0)-$B441+1)*$C441)</f>
        <v>22114.95540814046</v>
      </c>
      <c r="V441" s="28">
        <f>+(Basis!U565/(EOMONTH($B441,0)-$B441+1)*$C441)</f>
        <v>22539.265900038783</v>
      </c>
      <c r="W441" s="28">
        <f>+(Basis!V565/(EOMONTH($B441,0)-$B441+1)*$C441)</f>
        <v>23657.683890895623</v>
      </c>
      <c r="X441" s="28">
        <f>+(Basis!W565/(EOMONTH($B441,0)-$B441+1)*$C441)</f>
        <v>28705.095327050876</v>
      </c>
      <c r="Y441" s="28">
        <f>+(Basis!X565/(EOMONTH($B441,0)-$B441+1)*$C441)</f>
        <v>31780.195859250791</v>
      </c>
      <c r="Z441" s="28">
        <f>+(Basis!Y565/(EOMONTH($B441,0)-$B441+1)*$C441)</f>
        <v>29600.454109891205</v>
      </c>
      <c r="AA441" s="28">
        <f>+(Basis!Z565/(EOMONTH($B441,0)-$B441+1)*$C441)</f>
        <v>25648.593136852654</v>
      </c>
      <c r="AB441" s="28">
        <f>+(Basis!AA565/(EOMONTH($B441,0)-$B441+1)*$C441)</f>
        <v>21386.056800237067</v>
      </c>
      <c r="AC441" s="28">
        <f>+(Basis!AB565/(EOMONTH($B441,0)-$B441+1)*$C441)</f>
        <v>17921.747942960304</v>
      </c>
      <c r="AD441" s="30">
        <f>+SUM(F441:AC441)*E441</f>
        <v>2554895.6184618841</v>
      </c>
    </row>
    <row r="442" spans="2:31" x14ac:dyDescent="0.25">
      <c r="B442" s="46">
        <f t="shared" si="172"/>
        <v>48274</v>
      </c>
      <c r="C442" s="44">
        <f>IFERROR(VLOOKUP(B442,'Prod- 4'!$B$10:$E$117,4,0),0)</f>
        <v>15840352.834463686</v>
      </c>
      <c r="D442" s="37" t="s">
        <v>48</v>
      </c>
      <c r="E442" s="37">
        <f>+Basis!D566</f>
        <v>1</v>
      </c>
      <c r="F442" s="28">
        <f>+(Basis!E566/(EOMONTH($B442,0)-$B442+1)*$C442)</f>
        <v>17207.239168880653</v>
      </c>
      <c r="G442" s="28">
        <f>+(Basis!F566/(EOMONTH($B442,0)-$B442+1)*$C442)</f>
        <v>15965.89659090828</v>
      </c>
      <c r="H442" s="28">
        <f>+(Basis!G566/(EOMONTH($B442,0)-$B442+1)*$C442)</f>
        <v>15258.728906820788</v>
      </c>
      <c r="I442" s="28">
        <f>+(Basis!H566/(EOMONTH($B442,0)-$B442+1)*$C442)</f>
        <v>14938.484579191416</v>
      </c>
      <c r="J442" s="28">
        <f>+(Basis!I566/(EOMONTH($B442,0)-$B442+1)*$C442)</f>
        <v>15424.609549312245</v>
      </c>
      <c r="K442" s="28">
        <f>+(Basis!J566/(EOMONTH($B442,0)-$B442+1)*$C442)</f>
        <v>16925.510368606378</v>
      </c>
      <c r="L442" s="28">
        <f>+(Basis!K566/(EOMONTH($B442,0)-$B442+1)*$C442)</f>
        <v>18172.272910789692</v>
      </c>
      <c r="M442" s="28">
        <f>+(Basis!L566/(EOMONTH($B442,0)-$B442+1)*$C442)</f>
        <v>19098.068059066762</v>
      </c>
      <c r="N442" s="28">
        <f>+(Basis!M566/(EOMONTH($B442,0)-$B442+1)*$C442)</f>
        <v>20213.258979225251</v>
      </c>
      <c r="O442" s="28">
        <f>+(Basis!N566/(EOMONTH($B442,0)-$B442+1)*$C442)</f>
        <v>21118.768455667338</v>
      </c>
      <c r="P442" s="28">
        <f>+(Basis!O566/(EOMONTH($B442,0)-$B442+1)*$C442)</f>
        <v>22111.837229971803</v>
      </c>
      <c r="Q442" s="28">
        <f>+(Basis!P566/(EOMONTH($B442,0)-$B442+1)*$C442)</f>
        <v>23136.32587026681</v>
      </c>
      <c r="R442" s="28">
        <f>+(Basis!Q566/(EOMONTH($B442,0)-$B442+1)*$C442)</f>
        <v>23385.056470160827</v>
      </c>
      <c r="S442" s="28">
        <f>+(Basis!R566/(EOMONTH($B442,0)-$B442+1)*$C442)</f>
        <v>22592.578008143177</v>
      </c>
      <c r="T442" s="28">
        <f>+(Basis!S566/(EOMONTH($B442,0)-$B442+1)*$C442)</f>
        <v>22097.511683496319</v>
      </c>
      <c r="U442" s="28">
        <f>+(Basis!T566/(EOMONTH($B442,0)-$B442+1)*$C442)</f>
        <v>22255.695224035422</v>
      </c>
      <c r="V442" s="28">
        <f>+(Basis!U566/(EOMONTH($B442,0)-$B442+1)*$C442)</f>
        <v>22705.618043398776</v>
      </c>
      <c r="W442" s="28">
        <f>+(Basis!V566/(EOMONTH($B442,0)-$B442+1)*$C442)</f>
        <v>24104.004893147485</v>
      </c>
      <c r="X442" s="28">
        <f>+(Basis!W566/(EOMONTH($B442,0)-$B442+1)*$C442)</f>
        <v>29074.579913552683</v>
      </c>
      <c r="Y442" s="28">
        <f>+(Basis!X566/(EOMONTH($B442,0)-$B442+1)*$C442)</f>
        <v>31673.929456968592</v>
      </c>
      <c r="Z442" s="28">
        <f>+(Basis!Y566/(EOMONTH($B442,0)-$B442+1)*$C442)</f>
        <v>29232.451613290516</v>
      </c>
      <c r="AA442" s="28">
        <f>+(Basis!Z566/(EOMONTH($B442,0)-$B442+1)*$C442)</f>
        <v>25211.48549117002</v>
      </c>
      <c r="AB442" s="28">
        <f>+(Basis!AA566/(EOMONTH($B442,0)-$B442+1)*$C442)</f>
        <v>21138.667009420325</v>
      </c>
      <c r="AC442" s="28">
        <f>+(Basis!AB566/(EOMONTH($B442,0)-$B442+1)*$C442)</f>
        <v>17936.545216885326</v>
      </c>
      <c r="AD442" s="31">
        <f>+SUM(F442:AC442)*E442</f>
        <v>510979.12369237695</v>
      </c>
    </row>
    <row r="443" spans="2:31" ht="15.75" thickBot="1" x14ac:dyDescent="0.3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480629.57738687901</v>
      </c>
      <c r="G443" s="32">
        <f t="shared" si="173"/>
        <v>451603.41300996987</v>
      </c>
      <c r="H443" s="32">
        <f t="shared" si="173"/>
        <v>435967.91074395814</v>
      </c>
      <c r="I443" s="32">
        <f t="shared" si="173"/>
        <v>433871.58566180785</v>
      </c>
      <c r="J443" s="32">
        <f t="shared" si="173"/>
        <v>461161.07428396668</v>
      </c>
      <c r="K443" s="32">
        <f t="shared" si="173"/>
        <v>531344.14840326447</v>
      </c>
      <c r="L443" s="32">
        <f t="shared" si="173"/>
        <v>595685.3627426771</v>
      </c>
      <c r="M443" s="32">
        <f t="shared" si="173"/>
        <v>621114.70706176385</v>
      </c>
      <c r="N443" s="32">
        <f t="shared" si="173"/>
        <v>649951.98256583698</v>
      </c>
      <c r="O443" s="32">
        <f t="shared" si="173"/>
        <v>670876.35048669949</v>
      </c>
      <c r="P443" s="32">
        <f t="shared" si="173"/>
        <v>700410.75610988797</v>
      </c>
      <c r="Q443" s="32">
        <f t="shared" si="173"/>
        <v>732674.66769094288</v>
      </c>
      <c r="R443" s="32">
        <f t="shared" si="173"/>
        <v>723049.28860282619</v>
      </c>
      <c r="S443" s="32">
        <f t="shared" si="173"/>
        <v>698484.15760880767</v>
      </c>
      <c r="T443" s="32">
        <f t="shared" si="173"/>
        <v>695647.97375434835</v>
      </c>
      <c r="U443" s="32">
        <f t="shared" si="173"/>
        <v>707790.03688309633</v>
      </c>
      <c r="V443" s="32">
        <f t="shared" si="173"/>
        <v>722889.15836162376</v>
      </c>
      <c r="W443" s="32">
        <f t="shared" si="173"/>
        <v>755368.50645111338</v>
      </c>
      <c r="X443" s="32">
        <f t="shared" si="173"/>
        <v>899718.56613549881</v>
      </c>
      <c r="Y443" s="32">
        <f t="shared" si="173"/>
        <v>977905.36164528318</v>
      </c>
      <c r="Z443" s="32">
        <f t="shared" si="173"/>
        <v>907796.82332564075</v>
      </c>
      <c r="AA443" s="32">
        <f t="shared" si="173"/>
        <v>793235.30108414928</v>
      </c>
      <c r="AB443" s="32">
        <f t="shared" si="173"/>
        <v>653521.10098827514</v>
      </c>
      <c r="AC443" s="32">
        <f t="shared" si="173"/>
        <v>539655.02347536804</v>
      </c>
      <c r="AD443" s="33">
        <f>+SUM(AD439:AD442)</f>
        <v>15840352.834463686</v>
      </c>
      <c r="AE443" s="2">
        <f>+AD443-C439</f>
        <v>0</v>
      </c>
    </row>
    <row r="444" spans="2:31" x14ac:dyDescent="0.25">
      <c r="B444" s="45">
        <f>+EDATE(B439,1)</f>
        <v>48305</v>
      </c>
      <c r="C444" s="43">
        <f>IFERROR(VLOOKUP(B444,'Prod- 4'!$B$10:$E$117,4,0),0)</f>
        <v>14734870.978976183</v>
      </c>
      <c r="D444" s="34" t="s">
        <v>45</v>
      </c>
      <c r="E444" s="34">
        <f>+Basis!D568</f>
        <v>22</v>
      </c>
      <c r="F444" s="28">
        <f>+(Basis!E568/(EOMONTH($B444,0)-$B444+1)*$C444)</f>
        <v>14421.144517167962</v>
      </c>
      <c r="G444" s="28">
        <f>+(Basis!F568/(EOMONTH($B444,0)-$B444+1)*$C444)</f>
        <v>13601.617126785517</v>
      </c>
      <c r="H444" s="28">
        <f>+(Basis!G568/(EOMONTH($B444,0)-$B444+1)*$C444)</f>
        <v>13155.86324487039</v>
      </c>
      <c r="I444" s="28">
        <f>+(Basis!H568/(EOMONTH($B444,0)-$B444+1)*$C444)</f>
        <v>13156.761075551192</v>
      </c>
      <c r="J444" s="28">
        <f>+(Basis!I568/(EOMONTH($B444,0)-$B444+1)*$C444)</f>
        <v>14310.396270436282</v>
      </c>
      <c r="K444" s="28">
        <f>+(Basis!J568/(EOMONTH($B444,0)-$B444+1)*$C444)</f>
        <v>16964.966126175859</v>
      </c>
      <c r="L444" s="28">
        <f>+(Basis!K568/(EOMONTH($B444,0)-$B444+1)*$C444)</f>
        <v>19051.714328065907</v>
      </c>
      <c r="M444" s="28">
        <f>+(Basis!L568/(EOMONTH($B444,0)-$B444+1)*$C444)</f>
        <v>19439.547498284865</v>
      </c>
      <c r="N444" s="28">
        <f>+(Basis!M568/(EOMONTH($B444,0)-$B444+1)*$C444)</f>
        <v>20116.801401705936</v>
      </c>
      <c r="O444" s="28">
        <f>+(Basis!N568/(EOMONTH($B444,0)-$B444+1)*$C444)</f>
        <v>20710.804214729102</v>
      </c>
      <c r="P444" s="28">
        <f>+(Basis!O568/(EOMONTH($B444,0)-$B444+1)*$C444)</f>
        <v>21685.002613630626</v>
      </c>
      <c r="Q444" s="28">
        <f>+(Basis!P568/(EOMONTH($B444,0)-$B444+1)*$C444)</f>
        <v>22738.271587626808</v>
      </c>
      <c r="R444" s="28">
        <f>+(Basis!Q568/(EOMONTH($B444,0)-$B444+1)*$C444)</f>
        <v>22314.427686365201</v>
      </c>
      <c r="S444" s="28">
        <f>+(Basis!R568/(EOMONTH($B444,0)-$B444+1)*$C444)</f>
        <v>21552.071269643617</v>
      </c>
      <c r="T444" s="28">
        <f>+(Basis!S568/(EOMONTH($B444,0)-$B444+1)*$C444)</f>
        <v>21669.35009663934</v>
      </c>
      <c r="U444" s="28">
        <f>+(Basis!T568/(EOMONTH($B444,0)-$B444+1)*$C444)</f>
        <v>22194.857497292054</v>
      </c>
      <c r="V444" s="28">
        <f>+(Basis!U568/(EOMONTH($B444,0)-$B444+1)*$C444)</f>
        <v>22712.833855562243</v>
      </c>
      <c r="W444" s="28">
        <f>+(Basis!V568/(EOMONTH($B444,0)-$B444+1)*$C444)</f>
        <v>23697.228040365906</v>
      </c>
      <c r="X444" s="28">
        <f>+(Basis!W568/(EOMONTH($B444,0)-$B444+1)*$C444)</f>
        <v>28043.841287028241</v>
      </c>
      <c r="Y444" s="28">
        <f>+(Basis!X568/(EOMONTH($B444,0)-$B444+1)*$C444)</f>
        <v>30324.334044940624</v>
      </c>
      <c r="Z444" s="28">
        <f>+(Basis!Y568/(EOMONTH($B444,0)-$B444+1)*$C444)</f>
        <v>28110.14633467983</v>
      </c>
      <c r="AA444" s="28">
        <f>+(Basis!Z568/(EOMONTH($B444,0)-$B444+1)*$C444)</f>
        <v>24621.60370524933</v>
      </c>
      <c r="AB444" s="28">
        <f>+(Basis!AA568/(EOMONTH($B444,0)-$B444+1)*$C444)</f>
        <v>20142.808424393861</v>
      </c>
      <c r="AC444" s="28">
        <f>+(Basis!AB568/(EOMONTH($B444,0)-$B444+1)*$C444)</f>
        <v>16425.973718682137</v>
      </c>
      <c r="AD444" s="29">
        <f>+SUM(F444:AC444)*E444</f>
        <v>10805572.051249202</v>
      </c>
    </row>
    <row r="445" spans="2:31" x14ac:dyDescent="0.25">
      <c r="B445" s="46">
        <f>+B444</f>
        <v>48305</v>
      </c>
      <c r="C445" s="44">
        <f>IFERROR(VLOOKUP(B445,'Prod- 4'!$B$10:$E$117,4,0),0)</f>
        <v>14734870.978976183</v>
      </c>
      <c r="D445" s="35" t="s">
        <v>46</v>
      </c>
      <c r="E445" s="35">
        <f>+Basis!D569</f>
        <v>4</v>
      </c>
      <c r="F445" s="28">
        <f>+(Basis!E569/(EOMONTH($B445,0)-$B445+1)*$C445)</f>
        <v>15058.779398686727</v>
      </c>
      <c r="G445" s="28">
        <f>+(Basis!F569/(EOMONTH($B445,0)-$B445+1)*$C445)</f>
        <v>14047.244226975938</v>
      </c>
      <c r="H445" s="28">
        <f>+(Basis!G569/(EOMONTH($B445,0)-$B445+1)*$C445)</f>
        <v>13597.269476778451</v>
      </c>
      <c r="I445" s="28">
        <f>+(Basis!H569/(EOMONTH($B445,0)-$B445+1)*$C445)</f>
        <v>13525.532052391123</v>
      </c>
      <c r="J445" s="28">
        <f>+(Basis!I569/(EOMONTH($B445,0)-$B445+1)*$C445)</f>
        <v>14136.900332030606</v>
      </c>
      <c r="K445" s="28">
        <f>+(Basis!J569/(EOMONTH($B445,0)-$B445+1)*$C445)</f>
        <v>15835.853455824534</v>
      </c>
      <c r="L445" s="28">
        <f>+(Basis!K569/(EOMONTH($B445,0)-$B445+1)*$C445)</f>
        <v>17904.405238834261</v>
      </c>
      <c r="M445" s="28">
        <f>+(Basis!L569/(EOMONTH($B445,0)-$B445+1)*$C445)</f>
        <v>19161.540163012007</v>
      </c>
      <c r="N445" s="28">
        <f>+(Basis!M569/(EOMONTH($B445,0)-$B445+1)*$C445)</f>
        <v>20407.407103695812</v>
      </c>
      <c r="O445" s="28">
        <f>+(Basis!N569/(EOMONTH($B445,0)-$B445+1)*$C445)</f>
        <v>21140.864364857563</v>
      </c>
      <c r="P445" s="28">
        <f>+(Basis!O569/(EOMONTH($B445,0)-$B445+1)*$C445)</f>
        <v>22089.385748393182</v>
      </c>
      <c r="Q445" s="28">
        <f>+(Basis!P569/(EOMONTH($B445,0)-$B445+1)*$C445)</f>
        <v>22990.338689365206</v>
      </c>
      <c r="R445" s="28">
        <f>+(Basis!Q569/(EOMONTH($B445,0)-$B445+1)*$C445)</f>
        <v>22781.772159035303</v>
      </c>
      <c r="S445" s="28">
        <f>+(Basis!R569/(EOMONTH($B445,0)-$B445+1)*$C445)</f>
        <v>21980.328655702815</v>
      </c>
      <c r="T445" s="28">
        <f>+(Basis!S569/(EOMONTH($B445,0)-$B445+1)*$C445)</f>
        <v>21617.567307184618</v>
      </c>
      <c r="U445" s="28">
        <f>+(Basis!T569/(EOMONTH($B445,0)-$B445+1)*$C445)</f>
        <v>21752.874364883075</v>
      </c>
      <c r="V445" s="28">
        <f>+(Basis!U569/(EOMONTH($B445,0)-$B445+1)*$C445)</f>
        <v>22089.32890664888</v>
      </c>
      <c r="W445" s="28">
        <f>+(Basis!V569/(EOMONTH($B445,0)-$B445+1)*$C445)</f>
        <v>23051.824888957533</v>
      </c>
      <c r="X445" s="28">
        <f>+(Basis!W569/(EOMONTH($B445,0)-$B445+1)*$C445)</f>
        <v>27608.52462237492</v>
      </c>
      <c r="Y445" s="28">
        <f>+(Basis!X569/(EOMONTH($B445,0)-$B445+1)*$C445)</f>
        <v>30061.915151317171</v>
      </c>
      <c r="Z445" s="28">
        <f>+(Basis!Y569/(EOMONTH($B445,0)-$B445+1)*$C445)</f>
        <v>28005.312920008138</v>
      </c>
      <c r="AA445" s="28">
        <f>+(Basis!Z569/(EOMONTH($B445,0)-$B445+1)*$C445)</f>
        <v>24507.367652981196</v>
      </c>
      <c r="AB445" s="28">
        <f>+(Basis!AA569/(EOMONTH($B445,0)-$B445+1)*$C445)</f>
        <v>20443.586367856122</v>
      </c>
      <c r="AC445" s="28">
        <f>+(Basis!AB569/(EOMONTH($B445,0)-$B445+1)*$C445)</f>
        <v>17366.442718077269</v>
      </c>
      <c r="AD445" s="30">
        <f>+SUM(F445:AC445)*E445</f>
        <v>1964649.4638634899</v>
      </c>
    </row>
    <row r="446" spans="2:31" x14ac:dyDescent="0.25">
      <c r="B446" s="41">
        <f t="shared" ref="B446:B447" si="174">+B445</f>
        <v>48305</v>
      </c>
      <c r="C446" s="39">
        <f>IFERROR(VLOOKUP(B446,'Prod- 4'!$B$10:$E$117,4,0),0)</f>
        <v>14734870.978976183</v>
      </c>
      <c r="D446" s="36" t="s">
        <v>47</v>
      </c>
      <c r="E446" s="36">
        <f>+Basis!D570</f>
        <v>4</v>
      </c>
      <c r="F446" s="28">
        <f>+(Basis!E570/(EOMONTH($B446,0)-$B446+1)*$C446)</f>
        <v>16346.627436846496</v>
      </c>
      <c r="G446" s="28">
        <f>+(Basis!F570/(EOMONTH($B446,0)-$B446+1)*$C446)</f>
        <v>15294.817625293666</v>
      </c>
      <c r="H446" s="28">
        <f>+(Basis!G570/(EOMONTH($B446,0)-$B446+1)*$C446)</f>
        <v>14657.930918665596</v>
      </c>
      <c r="I446" s="28">
        <f>+(Basis!H570/(EOMONTH($B446,0)-$B446+1)*$C446)</f>
        <v>14384.636838103343</v>
      </c>
      <c r="J446" s="28">
        <f>+(Basis!I570/(EOMONTH($B446,0)-$B446+1)*$C446)</f>
        <v>14311.503262997579</v>
      </c>
      <c r="K446" s="28">
        <f>+(Basis!J570/(EOMONTH($B446,0)-$B446+1)*$C446)</f>
        <v>15197.979898703747</v>
      </c>
      <c r="L446" s="28">
        <f>+(Basis!K570/(EOMONTH($B446,0)-$B446+1)*$C446)</f>
        <v>16911.940717322883</v>
      </c>
      <c r="M446" s="28">
        <f>+(Basis!L570/(EOMONTH($B446,0)-$B446+1)*$C446)</f>
        <v>18814.123949950699</v>
      </c>
      <c r="N446" s="28">
        <f>+(Basis!M570/(EOMONTH($B446,0)-$B446+1)*$C446)</f>
        <v>20188.635111455322</v>
      </c>
      <c r="O446" s="28">
        <f>+(Basis!N570/(EOMONTH($B446,0)-$B446+1)*$C446)</f>
        <v>20927.664284934934</v>
      </c>
      <c r="P446" s="28">
        <f>+(Basis!O570/(EOMONTH($B446,0)-$B446+1)*$C446)</f>
        <v>21569.239037502204</v>
      </c>
      <c r="Q446" s="28">
        <f>+(Basis!P570/(EOMONTH($B446,0)-$B446+1)*$C446)</f>
        <v>22460.789752257053</v>
      </c>
      <c r="R446" s="28">
        <f>+(Basis!Q570/(EOMONTH($B446,0)-$B446+1)*$C446)</f>
        <v>22466.497360506353</v>
      </c>
      <c r="S446" s="28">
        <f>+(Basis!R570/(EOMONTH($B446,0)-$B446+1)*$C446)</f>
        <v>21747.225904028455</v>
      </c>
      <c r="T446" s="28">
        <f>+(Basis!S570/(EOMONTH($B446,0)-$B446+1)*$C446)</f>
        <v>21190.807050860138</v>
      </c>
      <c r="U446" s="28">
        <f>+(Basis!T570/(EOMONTH($B446,0)-$B446+1)*$C446)</f>
        <v>21257.2947070755</v>
      </c>
      <c r="V446" s="28">
        <f>+(Basis!U570/(EOMONTH($B446,0)-$B446+1)*$C446)</f>
        <v>21665.149618248717</v>
      </c>
      <c r="W446" s="28">
        <f>+(Basis!V570/(EOMONTH($B446,0)-$B446+1)*$C446)</f>
        <v>22740.19319842197</v>
      </c>
      <c r="X446" s="28">
        <f>+(Basis!W570/(EOMONTH($B446,0)-$B446+1)*$C446)</f>
        <v>27591.856266515726</v>
      </c>
      <c r="Y446" s="28">
        <f>+(Basis!X570/(EOMONTH($B446,0)-$B446+1)*$C446)</f>
        <v>30547.69845839265</v>
      </c>
      <c r="Z446" s="28">
        <f>+(Basis!Y570/(EOMONTH($B446,0)-$B446+1)*$C446)</f>
        <v>28452.491305752541</v>
      </c>
      <c r="AA446" s="28">
        <f>+(Basis!Z570/(EOMONTH($B446,0)-$B446+1)*$C446)</f>
        <v>24653.891137002105</v>
      </c>
      <c r="AB446" s="28">
        <f>+(Basis!AA570/(EOMONTH($B446,0)-$B446+1)*$C446)</f>
        <v>20556.664195558573</v>
      </c>
      <c r="AC446" s="28">
        <f>+(Basis!AB570/(EOMONTH($B446,0)-$B446+1)*$C446)</f>
        <v>17226.707929476448</v>
      </c>
      <c r="AD446" s="30">
        <f>+SUM(F446:AC446)*E446</f>
        <v>1964649.4638634911</v>
      </c>
    </row>
    <row r="447" spans="2:31" x14ac:dyDescent="0.25">
      <c r="B447" s="46">
        <f t="shared" si="174"/>
        <v>48305</v>
      </c>
      <c r="C447" s="44">
        <f>IFERROR(VLOOKUP(B447,'Prod- 4'!$B$10:$E$117,4,0),0)</f>
        <v>14734870.978976183</v>
      </c>
      <c r="D447" s="37" t="s">
        <v>48</v>
      </c>
      <c r="E447" s="37">
        <f>+Basis!D571</f>
        <v>0</v>
      </c>
      <c r="F447" s="28">
        <f>+(Basis!E571/(EOMONTH($B447,0)-$B447+1)*$C447)</f>
        <v>16539.909186223656</v>
      </c>
      <c r="G447" s="28">
        <f>+(Basis!F571/(EOMONTH($B447,0)-$B447+1)*$C447)</f>
        <v>15346.708271937101</v>
      </c>
      <c r="H447" s="28">
        <f>+(Basis!G571/(EOMONTH($B447,0)-$B447+1)*$C447)</f>
        <v>14666.965917022178</v>
      </c>
      <c r="I447" s="28">
        <f>+(Basis!H571/(EOMONTH($B447,0)-$B447+1)*$C447)</f>
        <v>14359.141283191766</v>
      </c>
      <c r="J447" s="28">
        <f>+(Basis!I571/(EOMONTH($B447,0)-$B447+1)*$C447)</f>
        <v>14826.413387684586</v>
      </c>
      <c r="K447" s="28">
        <f>+(Basis!J571/(EOMONTH($B447,0)-$B447+1)*$C447)</f>
        <v>16269.106373178114</v>
      </c>
      <c r="L447" s="28">
        <f>+(Basis!K571/(EOMONTH($B447,0)-$B447+1)*$C447)</f>
        <v>17467.517054991102</v>
      </c>
      <c r="M447" s="28">
        <f>+(Basis!L571/(EOMONTH($B447,0)-$B447+1)*$C447)</f>
        <v>18357.40807860412</v>
      </c>
      <c r="N447" s="28">
        <f>+(Basis!M571/(EOMONTH($B447,0)-$B447+1)*$C447)</f>
        <v>19429.349740116024</v>
      </c>
      <c r="O447" s="28">
        <f>+(Basis!N571/(EOMONTH($B447,0)-$B447+1)*$C447)</f>
        <v>20299.741809443629</v>
      </c>
      <c r="P447" s="28">
        <f>+(Basis!O571/(EOMONTH($B447,0)-$B447+1)*$C447)</f>
        <v>21254.297457881137</v>
      </c>
      <c r="Q447" s="28">
        <f>+(Basis!P571/(EOMONTH($B447,0)-$B447+1)*$C447)</f>
        <v>22239.054449196872</v>
      </c>
      <c r="R447" s="28">
        <f>+(Basis!Q571/(EOMONTH($B447,0)-$B447+1)*$C447)</f>
        <v>22478.138795831757</v>
      </c>
      <c r="S447" s="28">
        <f>+(Basis!R571/(EOMONTH($B447,0)-$B447+1)*$C447)</f>
        <v>21716.394179791598</v>
      </c>
      <c r="T447" s="28">
        <f>+(Basis!S571/(EOMONTH($B447,0)-$B447+1)*$C447)</f>
        <v>21240.527483777681</v>
      </c>
      <c r="U447" s="28">
        <f>+(Basis!T571/(EOMONTH($B447,0)-$B447+1)*$C447)</f>
        <v>21392.576360973722</v>
      </c>
      <c r="V447" s="28">
        <f>+(Basis!U571/(EOMONTH($B447,0)-$B447+1)*$C447)</f>
        <v>21825.050304064953</v>
      </c>
      <c r="W447" s="28">
        <f>+(Basis!V571/(EOMONTH($B447,0)-$B447+1)*$C447)</f>
        <v>23169.205009828689</v>
      </c>
      <c r="X447" s="28">
        <f>+(Basis!W571/(EOMONTH($B447,0)-$B447+1)*$C447)</f>
        <v>27947.011526837876</v>
      </c>
      <c r="Y447" s="28">
        <f>+(Basis!X571/(EOMONTH($B447,0)-$B447+1)*$C447)</f>
        <v>30445.553272518031</v>
      </c>
      <c r="Z447" s="28">
        <f>+(Basis!Y571/(EOMONTH($B447,0)-$B447+1)*$C447)</f>
        <v>28098.760657021459</v>
      </c>
      <c r="AA447" s="28">
        <f>+(Basis!Z571/(EOMONTH($B447,0)-$B447+1)*$C447)</f>
        <v>24233.73537039489</v>
      </c>
      <c r="AB447" s="28">
        <f>+(Basis!AA571/(EOMONTH($B447,0)-$B447+1)*$C447)</f>
        <v>20318.86865883425</v>
      </c>
      <c r="AC447" s="28">
        <f>+(Basis!AB571/(EOMONTH($B447,0)-$B447+1)*$C447)</f>
        <v>17240.931336527487</v>
      </c>
      <c r="AD447" s="31">
        <f>+SUM(F447:AC447)*E447</f>
        <v>0</v>
      </c>
    </row>
    <row r="448" spans="2:31" ht="15.75" thickBot="1" x14ac:dyDescent="0.3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442886.80671982811</v>
      </c>
      <c r="G448" s="32">
        <f t="shared" si="175"/>
        <v>416603.8241983598</v>
      </c>
      <c r="H448" s="32">
        <f t="shared" si="175"/>
        <v>402449.79296892474</v>
      </c>
      <c r="I448" s="32">
        <f t="shared" si="175"/>
        <v>401089.41922410409</v>
      </c>
      <c r="J448" s="32">
        <f t="shared" si="175"/>
        <v>428622.33232971095</v>
      </c>
      <c r="K448" s="32">
        <f t="shared" si="175"/>
        <v>497364.58819398202</v>
      </c>
      <c r="L448" s="32">
        <f t="shared" si="175"/>
        <v>558403.09904207848</v>
      </c>
      <c r="M448" s="32">
        <f t="shared" si="175"/>
        <v>579572.70141411782</v>
      </c>
      <c r="N448" s="32">
        <f t="shared" si="175"/>
        <v>604953.79969813512</v>
      </c>
      <c r="O448" s="32">
        <f t="shared" si="175"/>
        <v>623911.80732321017</v>
      </c>
      <c r="P448" s="32">
        <f t="shared" si="175"/>
        <v>651704.55664345541</v>
      </c>
      <c r="Q448" s="32">
        <f t="shared" si="175"/>
        <v>682046.48869427876</v>
      </c>
      <c r="R448" s="32">
        <f t="shared" si="175"/>
        <v>671910.48717820109</v>
      </c>
      <c r="S448" s="32">
        <f t="shared" si="175"/>
        <v>649055.78617108462</v>
      </c>
      <c r="T448" s="32">
        <f t="shared" si="175"/>
        <v>647959.19955824455</v>
      </c>
      <c r="U448" s="32">
        <f t="shared" si="175"/>
        <v>660327.54122825945</v>
      </c>
      <c r="V448" s="32">
        <f t="shared" si="175"/>
        <v>674700.25892195979</v>
      </c>
      <c r="W448" s="32">
        <f t="shared" si="175"/>
        <v>704507.08923756797</v>
      </c>
      <c r="X448" s="32">
        <f t="shared" si="175"/>
        <v>837766.03187018388</v>
      </c>
      <c r="Y448" s="32">
        <f t="shared" si="175"/>
        <v>909573.8034275329</v>
      </c>
      <c r="Z448" s="32">
        <f t="shared" si="175"/>
        <v>844254.43626599899</v>
      </c>
      <c r="AA448" s="32">
        <f t="shared" si="175"/>
        <v>738320.31667541841</v>
      </c>
      <c r="AB448" s="32">
        <f t="shared" si="175"/>
        <v>607142.78759032371</v>
      </c>
      <c r="AC448" s="32">
        <f t="shared" si="175"/>
        <v>499744.02440122189</v>
      </c>
      <c r="AD448" s="33">
        <f>+SUM(AD444:AD447)</f>
        <v>14734870.978976183</v>
      </c>
      <c r="AE448" s="2">
        <f>+AD448-C444</f>
        <v>0</v>
      </c>
    </row>
    <row r="449" spans="2:31" x14ac:dyDescent="0.25">
      <c r="B449" s="45">
        <f>+EDATE(B444,1)</f>
        <v>48335</v>
      </c>
      <c r="C449" s="43">
        <f>IFERROR(VLOOKUP(B449,'Prod- 4'!$B$10:$E$117,4,0),0)</f>
        <v>13668282.981020015</v>
      </c>
      <c r="D449" s="34" t="s">
        <v>45</v>
      </c>
      <c r="E449" s="34">
        <f>+Basis!D573</f>
        <v>19</v>
      </c>
      <c r="F449" s="28">
        <f>+(Basis!E573/(EOMONTH($B449,0)-$B449+1)*$C449)</f>
        <v>12945.741001960685</v>
      </c>
      <c r="G449" s="28">
        <f>+(Basis!F573/(EOMONTH($B449,0)-$B449+1)*$C449)</f>
        <v>12210.058107494599</v>
      </c>
      <c r="H449" s="28">
        <f>+(Basis!G573/(EOMONTH($B449,0)-$B449+1)*$C449)</f>
        <v>11809.908570193862</v>
      </c>
      <c r="I449" s="28">
        <f>+(Basis!H573/(EOMONTH($B449,0)-$B449+1)*$C449)</f>
        <v>11810.714545298228</v>
      </c>
      <c r="J449" s="28">
        <f>+(Basis!I573/(EOMONTH($B449,0)-$B449+1)*$C449)</f>
        <v>12846.323225729211</v>
      </c>
      <c r="K449" s="28">
        <f>+(Basis!J573/(EOMONTH($B449,0)-$B449+1)*$C449)</f>
        <v>15229.308416891097</v>
      </c>
      <c r="L449" s="28">
        <f>+(Basis!K573/(EOMONTH($B449,0)-$B449+1)*$C449)</f>
        <v>17102.56485127574</v>
      </c>
      <c r="M449" s="28">
        <f>+(Basis!L573/(EOMONTH($B449,0)-$B449+1)*$C449)</f>
        <v>17450.719449383185</v>
      </c>
      <c r="N449" s="28">
        <f>+(Basis!M573/(EOMONTH($B449,0)-$B449+1)*$C449)</f>
        <v>18058.684622731147</v>
      </c>
      <c r="O449" s="28">
        <f>+(Basis!N573/(EOMONTH($B449,0)-$B449+1)*$C449)</f>
        <v>18591.915987459484</v>
      </c>
      <c r="P449" s="28">
        <f>+(Basis!O573/(EOMONTH($B449,0)-$B449+1)*$C449)</f>
        <v>19466.445754614233</v>
      </c>
      <c r="Q449" s="28">
        <f>+(Basis!P573/(EOMONTH($B449,0)-$B449+1)*$C449)</f>
        <v>20411.956516712409</v>
      </c>
      <c r="R449" s="28">
        <f>+(Basis!Q573/(EOMONTH($B449,0)-$B449+1)*$C449)</f>
        <v>20031.475386073904</v>
      </c>
      <c r="S449" s="28">
        <f>+(Basis!R573/(EOMONTH($B449,0)-$B449+1)*$C449)</f>
        <v>19347.114397227881</v>
      </c>
      <c r="T449" s="28">
        <f>+(Basis!S573/(EOMONTH($B449,0)-$B449+1)*$C449)</f>
        <v>19452.39462082546</v>
      </c>
      <c r="U449" s="28">
        <f>+(Basis!T573/(EOMONTH($B449,0)-$B449+1)*$C449)</f>
        <v>19924.138225874609</v>
      </c>
      <c r="V449" s="28">
        <f>+(Basis!U573/(EOMONTH($B449,0)-$B449+1)*$C449)</f>
        <v>20389.121277068767</v>
      </c>
      <c r="W449" s="28">
        <f>+(Basis!V573/(EOMONTH($B449,0)-$B449+1)*$C449)</f>
        <v>21272.803716082773</v>
      </c>
      <c r="X449" s="28">
        <f>+(Basis!W573/(EOMONTH($B449,0)-$B449+1)*$C449)</f>
        <v>25174.722129007216</v>
      </c>
      <c r="Y449" s="28">
        <f>+(Basis!X573/(EOMONTH($B449,0)-$B449+1)*$C449)</f>
        <v>27221.901433370669</v>
      </c>
      <c r="Z449" s="28">
        <f>+(Basis!Y573/(EOMONTH($B449,0)-$B449+1)*$C449)</f>
        <v>25234.243616570031</v>
      </c>
      <c r="AA449" s="28">
        <f>+(Basis!Z573/(EOMONTH($B449,0)-$B449+1)*$C449)</f>
        <v>22102.608030979558</v>
      </c>
      <c r="AB449" s="28">
        <f>+(Basis!AA573/(EOMONTH($B449,0)-$B449+1)*$C449)</f>
        <v>18082.030909813231</v>
      </c>
      <c r="AC449" s="28">
        <f>+(Basis!AB573/(EOMONTH($B449,0)-$B449+1)*$C449)</f>
        <v>14745.459433814178</v>
      </c>
      <c r="AD449" s="29">
        <f>+SUM(F449:AC449)*E449</f>
        <v>8377334.730302589</v>
      </c>
    </row>
    <row r="450" spans="2:31" x14ac:dyDescent="0.25">
      <c r="B450" s="46">
        <f>+B449</f>
        <v>48335</v>
      </c>
      <c r="C450" s="44">
        <f>IFERROR(VLOOKUP(B450,'Prod- 4'!$B$10:$E$117,4,0),0)</f>
        <v>13668282.981020015</v>
      </c>
      <c r="D450" s="35" t="s">
        <v>46</v>
      </c>
      <c r="E450" s="35">
        <f>+Basis!D574</f>
        <v>4</v>
      </c>
      <c r="F450" s="28">
        <f>+(Basis!E574/(EOMONTH($B450,0)-$B450+1)*$C450)</f>
        <v>13518.140510205742</v>
      </c>
      <c r="G450" s="28">
        <f>+(Basis!F574/(EOMONTH($B450,0)-$B450+1)*$C450)</f>
        <v>12610.09383389982</v>
      </c>
      <c r="H450" s="28">
        <f>+(Basis!G574/(EOMONTH($B450,0)-$B450+1)*$C450)</f>
        <v>12206.155258390516</v>
      </c>
      <c r="I450" s="28">
        <f>+(Basis!H574/(EOMONTH($B450,0)-$B450+1)*$C450)</f>
        <v>12141.757171597857</v>
      </c>
      <c r="J450" s="28">
        <f>+(Basis!I574/(EOMONTH($B450,0)-$B450+1)*$C450)</f>
        <v>12690.577370688496</v>
      </c>
      <c r="K450" s="28">
        <f>+(Basis!J574/(EOMONTH($B450,0)-$B450+1)*$C450)</f>
        <v>14215.713401946263</v>
      </c>
      <c r="L450" s="28">
        <f>+(Basis!K574/(EOMONTH($B450,0)-$B450+1)*$C450)</f>
        <v>16072.635063060494</v>
      </c>
      <c r="M450" s="28">
        <f>+(Basis!L574/(EOMONTH($B450,0)-$B450+1)*$C450)</f>
        <v>17201.154586150369</v>
      </c>
      <c r="N450" s="28">
        <f>+(Basis!M574/(EOMONTH($B450,0)-$B450+1)*$C450)</f>
        <v>18319.558934556761</v>
      </c>
      <c r="O450" s="28">
        <f>+(Basis!N574/(EOMONTH($B450,0)-$B450+1)*$C450)</f>
        <v>18977.977392793819</v>
      </c>
      <c r="P450" s="28">
        <f>+(Basis!O574/(EOMONTH($B450,0)-$B450+1)*$C450)</f>
        <v>19829.457117683567</v>
      </c>
      <c r="Q450" s="28">
        <f>+(Basis!P574/(EOMONTH($B450,0)-$B450+1)*$C450)</f>
        <v>20638.235048928451</v>
      </c>
      <c r="R450" s="28">
        <f>+(Basis!Q574/(EOMONTH($B450,0)-$B450+1)*$C450)</f>
        <v>20451.006616392177</v>
      </c>
      <c r="S450" s="28">
        <f>+(Basis!R574/(EOMONTH($B450,0)-$B450+1)*$C450)</f>
        <v>19731.557476312137</v>
      </c>
      <c r="T450" s="28">
        <f>+(Basis!S574/(EOMONTH($B450,0)-$B450+1)*$C450)</f>
        <v>19405.909643170471</v>
      </c>
      <c r="U450" s="28">
        <f>+(Basis!T574/(EOMONTH($B450,0)-$B450+1)*$C450)</f>
        <v>19527.373658915982</v>
      </c>
      <c r="V450" s="28">
        <f>+(Basis!U574/(EOMONTH($B450,0)-$B450+1)*$C450)</f>
        <v>19829.406091324396</v>
      </c>
      <c r="W450" s="28">
        <f>+(Basis!V574/(EOMONTH($B450,0)-$B450+1)*$C450)</f>
        <v>20693.430696830703</v>
      </c>
      <c r="X450" s="28">
        <f>+(Basis!W574/(EOMONTH($B450,0)-$B450+1)*$C450)</f>
        <v>24783.941994481116</v>
      </c>
      <c r="Y450" s="28">
        <f>+(Basis!X574/(EOMONTH($B450,0)-$B450+1)*$C450)</f>
        <v>26986.330184027316</v>
      </c>
      <c r="Z450" s="28">
        <f>+(Basis!Y574/(EOMONTH($B450,0)-$B450+1)*$C450)</f>
        <v>25140.135535683992</v>
      </c>
      <c r="AA450" s="28">
        <f>+(Basis!Z574/(EOMONTH($B450,0)-$B450+1)*$C450)</f>
        <v>22000.059280844696</v>
      </c>
      <c r="AB450" s="28">
        <f>+(Basis!AA574/(EOMONTH($B450,0)-$B450+1)*$C450)</f>
        <v>18352.036757860129</v>
      </c>
      <c r="AC450" s="28">
        <f>+(Basis!AB574/(EOMONTH($B450,0)-$B450+1)*$C450)</f>
        <v>15589.710600706545</v>
      </c>
      <c r="AD450" s="30">
        <f>+SUM(F450:AC450)*E450</f>
        <v>1763649.4169058073</v>
      </c>
    </row>
    <row r="451" spans="2:31" x14ac:dyDescent="0.25">
      <c r="B451" s="41">
        <f t="shared" ref="B451:B452" si="176">+B450</f>
        <v>48335</v>
      </c>
      <c r="C451" s="39">
        <f>IFERROR(VLOOKUP(B451,'Prod- 4'!$B$10:$E$117,4,0),0)</f>
        <v>13668282.981020015</v>
      </c>
      <c r="D451" s="36" t="s">
        <v>47</v>
      </c>
      <c r="E451" s="36">
        <f>+Basis!D575</f>
        <v>5</v>
      </c>
      <c r="F451" s="28">
        <f>+(Basis!E575/(EOMONTH($B451,0)-$B451+1)*$C451)</f>
        <v>14674.2309392318</v>
      </c>
      <c r="G451" s="28">
        <f>+(Basis!F575/(EOMONTH($B451,0)-$B451+1)*$C451)</f>
        <v>13730.030055073545</v>
      </c>
      <c r="H451" s="28">
        <f>+(Basis!G575/(EOMONTH($B451,0)-$B451+1)*$C451)</f>
        <v>13158.30217717985</v>
      </c>
      <c r="I451" s="28">
        <f>+(Basis!H575/(EOMONTH($B451,0)-$B451+1)*$C451)</f>
        <v>12912.968363340315</v>
      </c>
      <c r="J451" s="28">
        <f>+(Basis!I575/(EOMONTH($B451,0)-$B451+1)*$C451)</f>
        <v>12847.31696370698</v>
      </c>
      <c r="K451" s="28">
        <f>+(Basis!J575/(EOMONTH($B451,0)-$B451+1)*$C451)</f>
        <v>13643.099636606454</v>
      </c>
      <c r="L451" s="28">
        <f>+(Basis!K575/(EOMONTH($B451,0)-$B451+1)*$C451)</f>
        <v>15181.707950179421</v>
      </c>
      <c r="M451" s="28">
        <f>+(Basis!L575/(EOMONTH($B451,0)-$B451+1)*$C451)</f>
        <v>16889.281952960999</v>
      </c>
      <c r="N451" s="28">
        <f>+(Basis!M575/(EOMONTH($B451,0)-$B451+1)*$C451)</f>
        <v>18123.16914408925</v>
      </c>
      <c r="O451" s="28">
        <f>+(Basis!N575/(EOMONTH($B451,0)-$B451+1)*$C451)</f>
        <v>18786.589461482959</v>
      </c>
      <c r="P451" s="28">
        <f>+(Basis!O575/(EOMONTH($B451,0)-$B451+1)*$C451)</f>
        <v>19362.52575906636</v>
      </c>
      <c r="Q451" s="28">
        <f>+(Basis!P575/(EOMONTH($B451,0)-$B451+1)*$C451)</f>
        <v>20162.863390354159</v>
      </c>
      <c r="R451" s="28">
        <f>+(Basis!Q575/(EOMONTH($B451,0)-$B451+1)*$C451)</f>
        <v>20167.987062615266</v>
      </c>
      <c r="S451" s="28">
        <f>+(Basis!R575/(EOMONTH($B451,0)-$B451+1)*$C451)</f>
        <v>19522.303082777133</v>
      </c>
      <c r="T451" s="28">
        <f>+(Basis!S575/(EOMONTH($B451,0)-$B451+1)*$C451)</f>
        <v>19022.81052494653</v>
      </c>
      <c r="U451" s="28">
        <f>+(Basis!T575/(EOMONTH($B451,0)-$B451+1)*$C451)</f>
        <v>19082.495938692075</v>
      </c>
      <c r="V451" s="28">
        <f>+(Basis!U575/(EOMONTH($B451,0)-$B451+1)*$C451)</f>
        <v>19448.623886452428</v>
      </c>
      <c r="W451" s="28">
        <f>+(Basis!V575/(EOMONTH($B451,0)-$B451+1)*$C451)</f>
        <v>20413.681530675836</v>
      </c>
      <c r="X451" s="28">
        <f>+(Basis!W575/(EOMONTH($B451,0)-$B451+1)*$C451)</f>
        <v>24768.978950623899</v>
      </c>
      <c r="Y451" s="28">
        <f>+(Basis!X575/(EOMONTH($B451,0)-$B451+1)*$C451)</f>
        <v>27422.413802008428</v>
      </c>
      <c r="Z451" s="28">
        <f>+(Basis!Y575/(EOMONTH($B451,0)-$B451+1)*$C451)</f>
        <v>25541.563838176222</v>
      </c>
      <c r="AA451" s="28">
        <f>+(Basis!Z575/(EOMONTH($B451,0)-$B451+1)*$C451)</f>
        <v>22131.592188831404</v>
      </c>
      <c r="AB451" s="28">
        <f>+(Basis!AA575/(EOMONTH($B451,0)-$B451+1)*$C451)</f>
        <v>18453.545779474713</v>
      </c>
      <c r="AC451" s="28">
        <f>+(Basis!AB575/(EOMONTH($B451,0)-$B451+1)*$C451)</f>
        <v>15464.271847906</v>
      </c>
      <c r="AD451" s="30">
        <f>+SUM(F451:AC451)*E451</f>
        <v>2204561.7711322601</v>
      </c>
    </row>
    <row r="452" spans="2:31" x14ac:dyDescent="0.25">
      <c r="B452" s="46">
        <f t="shared" si="176"/>
        <v>48335</v>
      </c>
      <c r="C452" s="44">
        <f>IFERROR(VLOOKUP(B452,'Prod- 4'!$B$10:$E$117,4,0),0)</f>
        <v>13668282.981020015</v>
      </c>
      <c r="D452" s="37" t="s">
        <v>48</v>
      </c>
      <c r="E452" s="37">
        <f>+Basis!D576</f>
        <v>3</v>
      </c>
      <c r="F452" s="28">
        <f>+(Basis!E576/(EOMONTH($B452,0)-$B452+1)*$C452)</f>
        <v>14847.738351550139</v>
      </c>
      <c r="G452" s="28">
        <f>+(Basis!F576/(EOMONTH($B452,0)-$B452+1)*$C452)</f>
        <v>13776.611855226121</v>
      </c>
      <c r="H452" s="28">
        <f>+(Basis!G576/(EOMONTH($B452,0)-$B452+1)*$C452)</f>
        <v>13166.412819753206</v>
      </c>
      <c r="I452" s="28">
        <f>+(Basis!H576/(EOMONTH($B452,0)-$B452+1)*$C452)</f>
        <v>12890.081216609788</v>
      </c>
      <c r="J452" s="28">
        <f>+(Basis!I576/(EOMONTH($B452,0)-$B452+1)*$C452)</f>
        <v>13309.547482619661</v>
      </c>
      <c r="K452" s="28">
        <f>+(Basis!J576/(EOMONTH($B452,0)-$B452+1)*$C452)</f>
        <v>14604.640927755761</v>
      </c>
      <c r="L452" s="28">
        <f>+(Basis!K576/(EOMONTH($B452,0)-$B452+1)*$C452)</f>
        <v>15680.444188881444</v>
      </c>
      <c r="M452" s="28">
        <f>+(Basis!L576/(EOMONTH($B452,0)-$B452+1)*$C452)</f>
        <v>16479.29192929131</v>
      </c>
      <c r="N452" s="28">
        <f>+(Basis!M576/(EOMONTH($B452,0)-$B452+1)*$C452)</f>
        <v>17441.565007036577</v>
      </c>
      <c r="O452" s="28">
        <f>+(Basis!N576/(EOMONTH($B452,0)-$B452+1)*$C452)</f>
        <v>18222.908699020369</v>
      </c>
      <c r="P452" s="28">
        <f>+(Basis!O576/(EOMONTH($B452,0)-$B452+1)*$C452)</f>
        <v>19079.805333120352</v>
      </c>
      <c r="Q452" s="28">
        <f>+(Basis!P576/(EOMONTH($B452,0)-$B452+1)*$C452)</f>
        <v>19963.813460510446</v>
      </c>
      <c r="R452" s="28">
        <f>+(Basis!Q576/(EOMONTH($B452,0)-$B452+1)*$C452)</f>
        <v>20178.437481889159</v>
      </c>
      <c r="S452" s="28">
        <f>+(Basis!R576/(EOMONTH($B452,0)-$B452+1)*$C452)</f>
        <v>19494.625701405705</v>
      </c>
      <c r="T452" s="28">
        <f>+(Basis!S576/(EOMONTH($B452,0)-$B452+1)*$C452)</f>
        <v>19067.444142360848</v>
      </c>
      <c r="U452" s="28">
        <f>+(Basis!T576/(EOMONTH($B452,0)-$B452+1)*$C452)</f>
        <v>19203.937149658264</v>
      </c>
      <c r="V452" s="28">
        <f>+(Basis!U576/(EOMONTH($B452,0)-$B452+1)*$C452)</f>
        <v>19592.165396777669</v>
      </c>
      <c r="W452" s="28">
        <f>+(Basis!V576/(EOMONTH($B452,0)-$B452+1)*$C452)</f>
        <v>20798.801851094348</v>
      </c>
      <c r="X452" s="28">
        <f>+(Basis!W576/(EOMONTH($B452,0)-$B452+1)*$C452)</f>
        <v>25087.79886191048</v>
      </c>
      <c r="Y452" s="28">
        <f>+(Basis!X576/(EOMONTH($B452,0)-$B452+1)*$C452)</f>
        <v>27330.718921664105</v>
      </c>
      <c r="Z452" s="28">
        <f>+(Basis!Y576/(EOMONTH($B452,0)-$B452+1)*$C452)</f>
        <v>25224.022788818002</v>
      </c>
      <c r="AA452" s="28">
        <f>+(Basis!Z576/(EOMONTH($B452,0)-$B452+1)*$C452)</f>
        <v>21754.421865872497</v>
      </c>
      <c r="AB452" s="28">
        <f>+(Basis!AA576/(EOMONTH($B452,0)-$B452+1)*$C452)</f>
        <v>18240.078711989845</v>
      </c>
      <c r="AC452" s="28">
        <f>+(Basis!AB576/(EOMONTH($B452,0)-$B452+1)*$C452)</f>
        <v>15477.040081635922</v>
      </c>
      <c r="AD452" s="31">
        <f>+SUM(F452:AC452)*E452</f>
        <v>1322737.0626793562</v>
      </c>
    </row>
    <row r="453" spans="2:31" ht="15.75" thickBot="1" x14ac:dyDescent="0.3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417956.01082888537</v>
      </c>
      <c r="G453" s="32">
        <f t="shared" si="177"/>
        <v>392411.46521904273</v>
      </c>
      <c r="H453" s="32">
        <f t="shared" si="177"/>
        <v>378503.63321240433</v>
      </c>
      <c r="I453" s="32">
        <f t="shared" si="177"/>
        <v>376205.69051358872</v>
      </c>
      <c r="J453" s="32">
        <f t="shared" si="177"/>
        <v>399007.67803800286</v>
      </c>
      <c r="K453" s="32">
        <f t="shared" si="177"/>
        <v>458249.13449501549</v>
      </c>
      <c r="L453" s="32">
        <f t="shared" si="177"/>
        <v>512189.1447440224</v>
      </c>
      <c r="M453" s="32">
        <f t="shared" si="177"/>
        <v>534252.57343556092</v>
      </c>
      <c r="N453" s="32">
        <f t="shared" si="177"/>
        <v>559333.78431167477</v>
      </c>
      <c r="O453" s="32">
        <f t="shared" si="177"/>
        <v>577759.98673738132</v>
      </c>
      <c r="P453" s="32">
        <f t="shared" si="177"/>
        <v>603232.34260309755</v>
      </c>
      <c r="Q453" s="32">
        <f t="shared" si="177"/>
        <v>631085.87134655169</v>
      </c>
      <c r="R453" s="32">
        <f t="shared" si="177"/>
        <v>623777.3065597167</v>
      </c>
      <c r="S453" s="32">
        <f t="shared" si="177"/>
        <v>602616.79597068101</v>
      </c>
      <c r="T453" s="32">
        <f t="shared" si="177"/>
        <v>599535.5214201808</v>
      </c>
      <c r="U453" s="32">
        <f t="shared" si="177"/>
        <v>609692.41206971661</v>
      </c>
      <c r="V453" s="32">
        <f t="shared" si="177"/>
        <v>622730.54425219935</v>
      </c>
      <c r="W453" s="32">
        <f t="shared" si="177"/>
        <v>651421.80659955775</v>
      </c>
      <c r="X453" s="32">
        <f t="shared" si="177"/>
        <v>776563.77976791246</v>
      </c>
      <c r="Y453" s="32">
        <f t="shared" si="177"/>
        <v>844265.67374518642</v>
      </c>
      <c r="Z453" s="32">
        <f t="shared" si="177"/>
        <v>783391.05841490172</v>
      </c>
      <c r="AA453" s="32">
        <f t="shared" si="177"/>
        <v>683871.01625376486</v>
      </c>
      <c r="AB453" s="32">
        <f t="shared" si="177"/>
        <v>563954.69935123494</v>
      </c>
      <c r="AC453" s="32">
        <f t="shared" si="177"/>
        <v>466275.05112973333</v>
      </c>
      <c r="AD453" s="33">
        <f>+SUM(AD449:AD452)</f>
        <v>13668282.981020013</v>
      </c>
      <c r="AE453" s="2">
        <f>+AD453-C449</f>
        <v>0</v>
      </c>
    </row>
    <row r="454" spans="2:31" x14ac:dyDescent="0.25">
      <c r="B454" s="45">
        <f>+EDATE(B449,1)</f>
        <v>48366</v>
      </c>
      <c r="C454" s="43">
        <f>IFERROR(VLOOKUP(B454,'Prod- 4'!$B$10:$E$117,4,0),0)</f>
        <v>11570270.098370858</v>
      </c>
      <c r="D454" s="34" t="s">
        <v>45</v>
      </c>
      <c r="E454" s="34">
        <f>+Basis!D578</f>
        <v>21</v>
      </c>
      <c r="F454" s="28">
        <f>+(Basis!E578/(EOMONTH($B454,0)-$B454+1)*$C454)</f>
        <v>11323.922512069865</v>
      </c>
      <c r="G454" s="28">
        <f>+(Basis!F578/(EOMONTH($B454,0)-$B454+1)*$C454)</f>
        <v>10680.404609994772</v>
      </c>
      <c r="H454" s="28">
        <f>+(Basis!G578/(EOMONTH($B454,0)-$B454+1)*$C454)</f>
        <v>10330.385066660183</v>
      </c>
      <c r="I454" s="28">
        <f>+(Basis!H578/(EOMONTH($B454,0)-$B454+1)*$C454)</f>
        <v>10331.090070694105</v>
      </c>
      <c r="J454" s="28">
        <f>+(Basis!I578/(EOMONTH($B454,0)-$B454+1)*$C454)</f>
        <v>11236.959610973896</v>
      </c>
      <c r="K454" s="28">
        <f>+(Basis!J578/(EOMONTH($B454,0)-$B454+1)*$C454)</f>
        <v>13321.408824660486</v>
      </c>
      <c r="L454" s="28">
        <f>+(Basis!K578/(EOMONTH($B454,0)-$B454+1)*$C454)</f>
        <v>14959.987157487883</v>
      </c>
      <c r="M454" s="28">
        <f>+(Basis!L578/(EOMONTH($B454,0)-$B454+1)*$C454)</f>
        <v>15264.525591447931</v>
      </c>
      <c r="N454" s="28">
        <f>+(Basis!M578/(EOMONTH($B454,0)-$B454+1)*$C454)</f>
        <v>15796.326012295745</v>
      </c>
      <c r="O454" s="28">
        <f>+(Basis!N578/(EOMONTH($B454,0)-$B454+1)*$C454)</f>
        <v>16262.755137849423</v>
      </c>
      <c r="P454" s="28">
        <f>+(Basis!O578/(EOMONTH($B454,0)-$B454+1)*$C454)</f>
        <v>17027.725433196676</v>
      </c>
      <c r="Q454" s="28">
        <f>+(Basis!P578/(EOMONTH($B454,0)-$B454+1)*$C454)</f>
        <v>17854.784355718475</v>
      </c>
      <c r="R454" s="28">
        <f>+(Basis!Q578/(EOMONTH($B454,0)-$B454+1)*$C454)</f>
        <v>17521.969197435712</v>
      </c>
      <c r="S454" s="28">
        <f>+(Basis!R578/(EOMONTH($B454,0)-$B454+1)*$C454)</f>
        <v>16923.343687563229</v>
      </c>
      <c r="T454" s="28">
        <f>+(Basis!S578/(EOMONTH($B454,0)-$B454+1)*$C454)</f>
        <v>17015.434599461725</v>
      </c>
      <c r="U454" s="28">
        <f>+(Basis!T578/(EOMONTH($B454,0)-$B454+1)*$C454)</f>
        <v>17428.079038148706</v>
      </c>
      <c r="V454" s="28">
        <f>+(Basis!U578/(EOMONTH($B454,0)-$B454+1)*$C454)</f>
        <v>17834.809872664162</v>
      </c>
      <c r="W454" s="28">
        <f>+(Basis!V578/(EOMONTH($B454,0)-$B454+1)*$C454)</f>
        <v>18607.786210067788</v>
      </c>
      <c r="X454" s="28">
        <f>+(Basis!W578/(EOMONTH($B454,0)-$B454+1)*$C454)</f>
        <v>22020.879500724772</v>
      </c>
      <c r="Y454" s="28">
        <f>+(Basis!X578/(EOMONTH($B454,0)-$B454+1)*$C454)</f>
        <v>23811.591968046174</v>
      </c>
      <c r="Z454" s="28">
        <f>+(Basis!Y578/(EOMONTH($B454,0)-$B454+1)*$C454)</f>
        <v>22072.944246409264</v>
      </c>
      <c r="AA454" s="28">
        <f>+(Basis!Z578/(EOMONTH($B454,0)-$B454+1)*$C454)</f>
        <v>19333.634175097308</v>
      </c>
      <c r="AB454" s="28">
        <f>+(Basis!AA578/(EOMONTH($B454,0)-$B454+1)*$C454)</f>
        <v>15816.747519710578</v>
      </c>
      <c r="AC454" s="28">
        <f>+(Basis!AB578/(EOMONTH($B454,0)-$B454+1)*$C454)</f>
        <v>12898.175547316454</v>
      </c>
      <c r="AD454" s="29">
        <f>+SUM(F454:AC454)*E454</f>
        <v>8099189.0688596014</v>
      </c>
    </row>
    <row r="455" spans="2:31" x14ac:dyDescent="0.25">
      <c r="B455" s="46">
        <f>+B454</f>
        <v>48366</v>
      </c>
      <c r="C455" s="44">
        <f>IFERROR(VLOOKUP(B455,'Prod- 4'!$B$10:$E$117,4,0),0)</f>
        <v>11570270.098370858</v>
      </c>
      <c r="D455" s="35" t="s">
        <v>46</v>
      </c>
      <c r="E455" s="35">
        <f>+Basis!D579</f>
        <v>4</v>
      </c>
      <c r="F455" s="28">
        <f>+(Basis!E579/(EOMONTH($B455,0)-$B455+1)*$C455)</f>
        <v>11824.612868561024</v>
      </c>
      <c r="G455" s="28">
        <f>+(Basis!F579/(EOMONTH($B455,0)-$B455+1)*$C455)</f>
        <v>11030.324600452348</v>
      </c>
      <c r="H455" s="28">
        <f>+(Basis!G579/(EOMONTH($B455,0)-$B455+1)*$C455)</f>
        <v>10676.990702608226</v>
      </c>
      <c r="I455" s="28">
        <f>+(Basis!H579/(EOMONTH($B455,0)-$B455+1)*$C455)</f>
        <v>10620.660289026246</v>
      </c>
      <c r="J455" s="28">
        <f>+(Basis!I579/(EOMONTH($B455,0)-$B455+1)*$C455)</f>
        <v>11100.725308604491</v>
      </c>
      <c r="K455" s="28">
        <f>+(Basis!J579/(EOMONTH($B455,0)-$B455+1)*$C455)</f>
        <v>12434.795118568481</v>
      </c>
      <c r="L455" s="28">
        <f>+(Basis!K579/(EOMONTH($B455,0)-$B455+1)*$C455)</f>
        <v>14059.085068310013</v>
      </c>
      <c r="M455" s="28">
        <f>+(Basis!L579/(EOMONTH($B455,0)-$B455+1)*$C455)</f>
        <v>15046.225752716746</v>
      </c>
      <c r="N455" s="28">
        <f>+(Basis!M579/(EOMONTH($B455,0)-$B455+1)*$C455)</f>
        <v>16024.518472816575</v>
      </c>
      <c r="O455" s="28">
        <f>+(Basis!N579/(EOMONTH($B455,0)-$B455+1)*$C455)</f>
        <v>16600.451484334702</v>
      </c>
      <c r="P455" s="28">
        <f>+(Basis!O579/(EOMONTH($B455,0)-$B455+1)*$C455)</f>
        <v>17345.259404081418</v>
      </c>
      <c r="Q455" s="28">
        <f>+(Basis!P579/(EOMONTH($B455,0)-$B455+1)*$C455)</f>
        <v>18052.71513191516</v>
      </c>
      <c r="R455" s="28">
        <f>+(Basis!Q579/(EOMONTH($B455,0)-$B455+1)*$C455)</f>
        <v>17888.94233113257</v>
      </c>
      <c r="S455" s="28">
        <f>+(Basis!R579/(EOMONTH($B455,0)-$B455+1)*$C455)</f>
        <v>17259.624448717983</v>
      </c>
      <c r="T455" s="28">
        <f>+(Basis!S579/(EOMONTH($B455,0)-$B455+1)*$C455)</f>
        <v>16974.773173834514</v>
      </c>
      <c r="U455" s="28">
        <f>+(Basis!T579/(EOMONTH($B455,0)-$B455+1)*$C455)</f>
        <v>17081.020402332186</v>
      </c>
      <c r="V455" s="28">
        <f>+(Basis!U579/(EOMONTH($B455,0)-$B455+1)*$C455)</f>
        <v>17345.21477021015</v>
      </c>
      <c r="W455" s="28">
        <f>+(Basis!V579/(EOMONTH($B455,0)-$B455+1)*$C455)</f>
        <v>18100.995971131237</v>
      </c>
      <c r="X455" s="28">
        <f>+(Basis!W579/(EOMONTH($B455,0)-$B455+1)*$C455)</f>
        <v>21679.055578713695</v>
      </c>
      <c r="Y455" s="28">
        <f>+(Basis!X579/(EOMONTH($B455,0)-$B455+1)*$C455)</f>
        <v>23605.532649137229</v>
      </c>
      <c r="Z455" s="28">
        <f>+(Basis!Y579/(EOMONTH($B455,0)-$B455+1)*$C455)</f>
        <v>21990.625851846013</v>
      </c>
      <c r="AA455" s="28">
        <f>+(Basis!Z579/(EOMONTH($B455,0)-$B455+1)*$C455)</f>
        <v>19243.932542717914</v>
      </c>
      <c r="AB455" s="28">
        <f>+(Basis!AA579/(EOMONTH($B455,0)-$B455+1)*$C455)</f>
        <v>16052.927534483444</v>
      </c>
      <c r="AC455" s="28">
        <f>+(Basis!AB579/(EOMONTH($B455,0)-$B455+1)*$C455)</f>
        <v>13636.660489442656</v>
      </c>
      <c r="AD455" s="30">
        <f>+SUM(F455:AC455)*E455</f>
        <v>1542702.6797827801</v>
      </c>
    </row>
    <row r="456" spans="2:31" x14ac:dyDescent="0.25">
      <c r="B456" s="41">
        <f t="shared" ref="B456:B457" si="178">+B455</f>
        <v>48366</v>
      </c>
      <c r="C456" s="39">
        <f>IFERROR(VLOOKUP(B456,'Prod- 4'!$B$10:$E$117,4,0),0)</f>
        <v>11570270.098370858</v>
      </c>
      <c r="D456" s="36" t="s">
        <v>47</v>
      </c>
      <c r="E456" s="36">
        <f>+Basis!D580</f>
        <v>4</v>
      </c>
      <c r="F456" s="28">
        <f>+(Basis!E580/(EOMONTH($B456,0)-$B456+1)*$C456)</f>
        <v>12835.87042679998</v>
      </c>
      <c r="G456" s="28">
        <f>+(Basis!F580/(EOMONTH($B456,0)-$B456+1)*$C456)</f>
        <v>12009.957283132375</v>
      </c>
      <c r="H456" s="28">
        <f>+(Basis!G580/(EOMONTH($B456,0)-$B456+1)*$C456)</f>
        <v>11509.854416384323</v>
      </c>
      <c r="I456" s="28">
        <f>+(Basis!H580/(EOMONTH($B456,0)-$B456+1)*$C456)</f>
        <v>11295.255569003652</v>
      </c>
      <c r="J456" s="28">
        <f>+(Basis!I580/(EOMONTH($B456,0)-$B456+1)*$C456)</f>
        <v>11237.828855295707</v>
      </c>
      <c r="K456" s="28">
        <f>+(Basis!J580/(EOMONTH($B456,0)-$B456+1)*$C456)</f>
        <v>11933.917346715136</v>
      </c>
      <c r="L456" s="28">
        <f>+(Basis!K580/(EOMONTH($B456,0)-$B456+1)*$C456)</f>
        <v>13279.771656382538</v>
      </c>
      <c r="M456" s="28">
        <f>+(Basis!L580/(EOMONTH($B456,0)-$B456+1)*$C456)</f>
        <v>14773.423946212448</v>
      </c>
      <c r="N456" s="28">
        <f>+(Basis!M580/(EOMONTH($B456,0)-$B456+1)*$C456)</f>
        <v>15852.732032080665</v>
      </c>
      <c r="O456" s="28">
        <f>+(Basis!N580/(EOMONTH($B456,0)-$B456+1)*$C456)</f>
        <v>16433.040279091118</v>
      </c>
      <c r="P456" s="28">
        <f>+(Basis!O580/(EOMONTH($B456,0)-$B456+1)*$C456)</f>
        <v>16936.824342493521</v>
      </c>
      <c r="Q456" s="28">
        <f>+(Basis!P580/(EOMONTH($B456,0)-$B456+1)*$C456)</f>
        <v>17636.897155538674</v>
      </c>
      <c r="R456" s="28">
        <f>+(Basis!Q580/(EOMONTH($B456,0)-$B456+1)*$C456)</f>
        <v>17641.378943615018</v>
      </c>
      <c r="S456" s="28">
        <f>+(Basis!R580/(EOMONTH($B456,0)-$B456+1)*$C456)</f>
        <v>17076.585058594104</v>
      </c>
      <c r="T456" s="28">
        <f>+(Basis!S580/(EOMONTH($B456,0)-$B456+1)*$C456)</f>
        <v>16639.668004609113</v>
      </c>
      <c r="U456" s="28">
        <f>+(Basis!T580/(EOMONTH($B456,0)-$B456+1)*$C456)</f>
        <v>16691.87614010735</v>
      </c>
      <c r="V456" s="28">
        <f>+(Basis!U580/(EOMONTH($B456,0)-$B456+1)*$C456)</f>
        <v>17012.136255717065</v>
      </c>
      <c r="W456" s="28">
        <f>+(Basis!V580/(EOMONTH($B456,0)-$B456+1)*$C456)</f>
        <v>17856.293263122934</v>
      </c>
      <c r="X456" s="28">
        <f>+(Basis!W580/(EOMONTH($B456,0)-$B456+1)*$C456)</f>
        <v>21665.967077317124</v>
      </c>
      <c r="Y456" s="28">
        <f>+(Basis!X580/(EOMONTH($B456,0)-$B456+1)*$C456)</f>
        <v>23986.984517983768</v>
      </c>
      <c r="Z456" s="28">
        <f>+(Basis!Y580/(EOMONTH($B456,0)-$B456+1)*$C456)</f>
        <v>22341.763959033953</v>
      </c>
      <c r="AA456" s="28">
        <f>+(Basis!Z580/(EOMONTH($B456,0)-$B456+1)*$C456)</f>
        <v>19358.987251258975</v>
      </c>
      <c r="AB456" s="28">
        <f>+(Basis!AA580/(EOMONTH($B456,0)-$B456+1)*$C456)</f>
        <v>16141.719693608633</v>
      </c>
      <c r="AC456" s="28">
        <f>+(Basis!AB580/(EOMONTH($B456,0)-$B456+1)*$C456)</f>
        <v>13526.936471597026</v>
      </c>
      <c r="AD456" s="30">
        <f>+SUM(F456:AC456)*E456</f>
        <v>1542702.6797827806</v>
      </c>
    </row>
    <row r="457" spans="2:31" x14ac:dyDescent="0.25">
      <c r="B457" s="46">
        <f t="shared" si="178"/>
        <v>48366</v>
      </c>
      <c r="C457" s="44">
        <f>IFERROR(VLOOKUP(B457,'Prod- 4'!$B$10:$E$117,4,0),0)</f>
        <v>11570270.098370858</v>
      </c>
      <c r="D457" s="37" t="s">
        <v>48</v>
      </c>
      <c r="E457" s="37">
        <f>+Basis!D581</f>
        <v>1</v>
      </c>
      <c r="F457" s="28">
        <f>+(Basis!E581/(EOMONTH($B457,0)-$B457+1)*$C457)</f>
        <v>12987.641151400838</v>
      </c>
      <c r="G457" s="28">
        <f>+(Basis!F581/(EOMONTH($B457,0)-$B457+1)*$C457)</f>
        <v>12050.703401513751</v>
      </c>
      <c r="H457" s="28">
        <f>+(Basis!G581/(EOMONTH($B457,0)-$B457+1)*$C457)</f>
        <v>11516.948972656528</v>
      </c>
      <c r="I457" s="28">
        <f>+(Basis!H581/(EOMONTH($B457,0)-$B457+1)*$C457)</f>
        <v>11275.235681686303</v>
      </c>
      <c r="J457" s="28">
        <f>+(Basis!I581/(EOMONTH($B457,0)-$B457+1)*$C457)</f>
        <v>11642.151989683167</v>
      </c>
      <c r="K457" s="28">
        <f>+(Basis!J581/(EOMONTH($B457,0)-$B457+1)*$C457)</f>
        <v>12774.998523256614</v>
      </c>
      <c r="L457" s="28">
        <f>+(Basis!K581/(EOMONTH($B457,0)-$B457+1)*$C457)</f>
        <v>13716.027141500579</v>
      </c>
      <c r="M457" s="28">
        <f>+(Basis!L581/(EOMONTH($B457,0)-$B457+1)*$C457)</f>
        <v>14414.796714441471</v>
      </c>
      <c r="N457" s="28">
        <f>+(Basis!M581/(EOMONTH($B457,0)-$B457+1)*$C457)</f>
        <v>15256.518000707591</v>
      </c>
      <c r="O457" s="28">
        <f>+(Basis!N581/(EOMONTH($B457,0)-$B457+1)*$C457)</f>
        <v>15939.976400035906</v>
      </c>
      <c r="P457" s="28">
        <f>+(Basis!O581/(EOMONTH($B457,0)-$B457+1)*$C457)</f>
        <v>16689.522608625441</v>
      </c>
      <c r="Q457" s="28">
        <f>+(Basis!P581/(EOMONTH($B457,0)-$B457+1)*$C457)</f>
        <v>17462.783832767749</v>
      </c>
      <c r="R457" s="28">
        <f>+(Basis!Q581/(EOMONTH($B457,0)-$B457+1)*$C457)</f>
        <v>17650.520153690075</v>
      </c>
      <c r="S457" s="28">
        <f>+(Basis!R581/(EOMONTH($B457,0)-$B457+1)*$C457)</f>
        <v>17052.37504837224</v>
      </c>
      <c r="T457" s="28">
        <f>+(Basis!S581/(EOMONTH($B457,0)-$B457+1)*$C457)</f>
        <v>16678.710004982564</v>
      </c>
      <c r="U457" s="28">
        <f>+(Basis!T581/(EOMONTH($B457,0)-$B457+1)*$C457)</f>
        <v>16798.103420766274</v>
      </c>
      <c r="V457" s="28">
        <f>+(Basis!U581/(EOMONTH($B457,0)-$B457+1)*$C457)</f>
        <v>17137.695151105312</v>
      </c>
      <c r="W457" s="28">
        <f>+(Basis!V581/(EOMONTH($B457,0)-$B457+1)*$C457)</f>
        <v>18193.166422070131</v>
      </c>
      <c r="X457" s="28">
        <f>+(Basis!W581/(EOMONTH($B457,0)-$B457+1)*$C457)</f>
        <v>21944.845819767434</v>
      </c>
      <c r="Y457" s="28">
        <f>+(Basis!X581/(EOMONTH($B457,0)-$B457+1)*$C457)</f>
        <v>23906.777002661518</v>
      </c>
      <c r="Z457" s="28">
        <f>+(Basis!Y581/(EOMONTH($B457,0)-$B457+1)*$C457)</f>
        <v>22064.003865054838</v>
      </c>
      <c r="AA457" s="28">
        <f>+(Basis!Z581/(EOMONTH($B457,0)-$B457+1)*$C457)</f>
        <v>19029.068128792976</v>
      </c>
      <c r="AB457" s="28">
        <f>+(Basis!AA581/(EOMONTH($B457,0)-$B457+1)*$C457)</f>
        <v>15954.995385536093</v>
      </c>
      <c r="AC457" s="28">
        <f>+(Basis!AB581/(EOMONTH($B457,0)-$B457+1)*$C457)</f>
        <v>13538.105124619802</v>
      </c>
      <c r="AD457" s="31">
        <f>+SUM(F457:AC457)*E457</f>
        <v>385675.66994569526</v>
      </c>
    </row>
    <row r="458" spans="2:31" ht="15.75" thickBot="1" x14ac:dyDescent="0.3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349431.94708631205</v>
      </c>
      <c r="G458" s="32">
        <f t="shared" si="179"/>
        <v>328500.32774574286</v>
      </c>
      <c r="H458" s="32">
        <f t="shared" si="179"/>
        <v>317202.41584849055</v>
      </c>
      <c r="I458" s="32">
        <f t="shared" si="179"/>
        <v>315891.79059838207</v>
      </c>
      <c r="J458" s="32">
        <f t="shared" si="179"/>
        <v>336972.52047573577</v>
      </c>
      <c r="K458" s="32">
        <f t="shared" si="179"/>
        <v>389999.4337022613</v>
      </c>
      <c r="L458" s="32">
        <f t="shared" si="179"/>
        <v>437231.18434751633</v>
      </c>
      <c r="M458" s="32">
        <f t="shared" si="179"/>
        <v>454248.4329305648</v>
      </c>
      <c r="N458" s="32">
        <f t="shared" si="179"/>
        <v>474488.36627850722</v>
      </c>
      <c r="O458" s="32">
        <f t="shared" si="179"/>
        <v>489591.80134857702</v>
      </c>
      <c r="P458" s="32">
        <f t="shared" si="179"/>
        <v>511400.09169205534</v>
      </c>
      <c r="Q458" s="32">
        <f t="shared" si="179"/>
        <v>535171.70445267111</v>
      </c>
      <c r="R458" s="32">
        <f t="shared" si="179"/>
        <v>527733.15839883045</v>
      </c>
      <c r="S458" s="32">
        <f t="shared" si="179"/>
        <v>509787.4305164484</v>
      </c>
      <c r="T458" s="32">
        <f t="shared" si="179"/>
        <v>508460.60130745324</v>
      </c>
      <c r="U458" s="32">
        <f t="shared" si="179"/>
        <v>517879.34939164727</v>
      </c>
      <c r="V458" s="32">
        <f t="shared" si="179"/>
        <v>529098.10658076161</v>
      </c>
      <c r="W458" s="32">
        <f t="shared" si="179"/>
        <v>552785.83377051039</v>
      </c>
      <c r="X458" s="32">
        <f t="shared" si="179"/>
        <v>657763.40595911094</v>
      </c>
      <c r="Y458" s="32">
        <f t="shared" si="179"/>
        <v>714320.27700011514</v>
      </c>
      <c r="Z458" s="32">
        <f t="shared" si="179"/>
        <v>662925.39228316932</v>
      </c>
      <c r="AA458" s="32">
        <f t="shared" si="179"/>
        <v>579447.06498174393</v>
      </c>
      <c r="AB458" s="32">
        <f t="shared" si="179"/>
        <v>476885.28221182653</v>
      </c>
      <c r="AC458" s="32">
        <f t="shared" si="179"/>
        <v>393054.17946242407</v>
      </c>
      <c r="AD458" s="33">
        <f>+SUM(AD454:AD457)</f>
        <v>11570270.098370856</v>
      </c>
      <c r="AE458" s="2">
        <f>+AD458-C454</f>
        <v>0</v>
      </c>
    </row>
    <row r="459" spans="2:31" x14ac:dyDescent="0.25">
      <c r="B459" s="45">
        <f>+EDATE(B454,1)</f>
        <v>48396</v>
      </c>
      <c r="C459" s="43">
        <f>IFERROR(VLOOKUP(B459,'Prod- 4'!$B$10:$E$117,4,0),0)</f>
        <v>12534607.354273297</v>
      </c>
      <c r="D459" s="34" t="s">
        <v>45</v>
      </c>
      <c r="E459" s="34">
        <f>+Basis!D583</f>
        <v>20</v>
      </c>
      <c r="F459" s="28">
        <f>+(Basis!E583/(EOMONTH($B459,0)-$B459+1)*$C459)</f>
        <v>11871.994499603501</v>
      </c>
      <c r="G459" s="28">
        <f>+(Basis!F583/(EOMONTH($B459,0)-$B459+1)*$C459)</f>
        <v>11197.330664197636</v>
      </c>
      <c r="H459" s="28">
        <f>+(Basis!G583/(EOMONTH($B459,0)-$B459+1)*$C459)</f>
        <v>10830.370356160132</v>
      </c>
      <c r="I459" s="28">
        <f>+(Basis!H583/(EOMONTH($B459,0)-$B459+1)*$C459)</f>
        <v>10831.109482024338</v>
      </c>
      <c r="J459" s="28">
        <f>+(Basis!I583/(EOMONTH($B459,0)-$B459+1)*$C459)</f>
        <v>11780.822639112539</v>
      </c>
      <c r="K459" s="28">
        <f>+(Basis!J583/(EOMONTH($B459,0)-$B459+1)*$C459)</f>
        <v>13966.15811568555</v>
      </c>
      <c r="L459" s="28">
        <f>+(Basis!K583/(EOMONTH($B459,0)-$B459+1)*$C459)</f>
        <v>15684.042791579586</v>
      </c>
      <c r="M459" s="28">
        <f>+(Basis!L583/(EOMONTH($B459,0)-$B459+1)*$C459)</f>
        <v>16003.320728093009</v>
      </c>
      <c r="N459" s="28">
        <f>+(Basis!M583/(EOMONTH($B459,0)-$B459+1)*$C459)</f>
        <v>16560.860014012938</v>
      </c>
      <c r="O459" s="28">
        <f>+(Basis!N583/(EOMONTH($B459,0)-$B459+1)*$C459)</f>
        <v>17049.864067787232</v>
      </c>
      <c r="P459" s="28">
        <f>+(Basis!O583/(EOMONTH($B459,0)-$B459+1)*$C459)</f>
        <v>17851.85852942742</v>
      </c>
      <c r="Q459" s="28">
        <f>+(Basis!P583/(EOMONTH($B459,0)-$B459+1)*$C459)</f>
        <v>18718.946675656003</v>
      </c>
      <c r="R459" s="28">
        <f>+(Basis!Q583/(EOMONTH($B459,0)-$B459+1)*$C459)</f>
        <v>18370.023436000651</v>
      </c>
      <c r="S459" s="28">
        <f>+(Basis!R583/(EOMONTH($B459,0)-$B459+1)*$C459)</f>
        <v>17742.424761340568</v>
      </c>
      <c r="T459" s="28">
        <f>+(Basis!S583/(EOMONTH($B459,0)-$B459+1)*$C459)</f>
        <v>17838.972825702291</v>
      </c>
      <c r="U459" s="28">
        <f>+(Basis!T583/(EOMONTH($B459,0)-$B459+1)*$C459)</f>
        <v>18271.589041608233</v>
      </c>
      <c r="V459" s="28">
        <f>+(Basis!U583/(EOMONTH($B459,0)-$B459+1)*$C459)</f>
        <v>18698.005437962045</v>
      </c>
      <c r="W459" s="28">
        <f>+(Basis!V583/(EOMONTH($B459,0)-$B459+1)*$C459)</f>
        <v>19508.39342994965</v>
      </c>
      <c r="X459" s="28">
        <f>+(Basis!W583/(EOMONTH($B459,0)-$B459+1)*$C459)</f>
        <v>23086.678669019759</v>
      </c>
      <c r="Y459" s="28">
        <f>+(Basis!X583/(EOMONTH($B459,0)-$B459+1)*$C459)</f>
        <v>24964.060692762087</v>
      </c>
      <c r="Z459" s="28">
        <f>+(Basis!Y583/(EOMONTH($B459,0)-$B459+1)*$C459)</f>
        <v>23141.263321443046</v>
      </c>
      <c r="AA459" s="28">
        <f>+(Basis!Z583/(EOMONTH($B459,0)-$B459+1)*$C459)</f>
        <v>20269.372060737165</v>
      </c>
      <c r="AB459" s="28">
        <f>+(Basis!AA583/(EOMONTH($B459,0)-$B459+1)*$C459)</f>
        <v>16582.269911815056</v>
      </c>
      <c r="AC459" s="28">
        <f>+(Basis!AB583/(EOMONTH($B459,0)-$B459+1)*$C459)</f>
        <v>13522.440566813071</v>
      </c>
      <c r="AD459" s="29">
        <f>+SUM(F459:AC459)*E459</f>
        <v>8086843.4543698709</v>
      </c>
    </row>
    <row r="460" spans="2:31" x14ac:dyDescent="0.25">
      <c r="B460" s="46">
        <f>+B459</f>
        <v>48396</v>
      </c>
      <c r="C460" s="44">
        <f>IFERROR(VLOOKUP(B460,'Prod- 4'!$B$10:$E$117,4,0),0)</f>
        <v>12534607.354273297</v>
      </c>
      <c r="D460" s="35" t="s">
        <v>46</v>
      </c>
      <c r="E460" s="35">
        <f>+Basis!D584</f>
        <v>5</v>
      </c>
      <c r="F460" s="28">
        <f>+(Basis!E584/(EOMONTH($B460,0)-$B460+1)*$C460)</f>
        <v>12396.918010156651</v>
      </c>
      <c r="G460" s="28">
        <f>+(Basis!F584/(EOMONTH($B460,0)-$B460+1)*$C460)</f>
        <v>11564.186601050413</v>
      </c>
      <c r="H460" s="28">
        <f>+(Basis!G584/(EOMONTH($B460,0)-$B460+1)*$C460)</f>
        <v>11193.751525460855</v>
      </c>
      <c r="I460" s="28">
        <f>+(Basis!H584/(EOMONTH($B460,0)-$B460+1)*$C460)</f>
        <v>11134.694749022052</v>
      </c>
      <c r="J460" s="28">
        <f>+(Basis!I584/(EOMONTH($B460,0)-$B460+1)*$C460)</f>
        <v>11637.994667032814</v>
      </c>
      <c r="K460" s="28">
        <f>+(Basis!J584/(EOMONTH($B460,0)-$B460+1)*$C460)</f>
        <v>13036.632765191662</v>
      </c>
      <c r="L460" s="28">
        <f>+(Basis!K584/(EOMONTH($B460,0)-$B460+1)*$C460)</f>
        <v>14739.537507655139</v>
      </c>
      <c r="M460" s="28">
        <f>+(Basis!L584/(EOMONTH($B460,0)-$B460+1)*$C460)</f>
        <v>15774.455290174428</v>
      </c>
      <c r="N460" s="28">
        <f>+(Basis!M584/(EOMONTH($B460,0)-$B460+1)*$C460)</f>
        <v>16800.096871494676</v>
      </c>
      <c r="O460" s="28">
        <f>+(Basis!N584/(EOMONTH($B460,0)-$B460+1)*$C460)</f>
        <v>17403.904742627263</v>
      </c>
      <c r="P460" s="28">
        <f>+(Basis!O584/(EOMONTH($B460,0)-$B460+1)*$C460)</f>
        <v>18184.760980125295</v>
      </c>
      <c r="Q460" s="28">
        <f>+(Basis!P584/(EOMONTH($B460,0)-$B460+1)*$C460)</f>
        <v>18926.457198957862</v>
      </c>
      <c r="R460" s="28">
        <f>+(Basis!Q584/(EOMONTH($B460,0)-$B460+1)*$C460)</f>
        <v>18754.757879397599</v>
      </c>
      <c r="S460" s="28">
        <f>+(Basis!R584/(EOMONTH($B460,0)-$B460+1)*$C460)</f>
        <v>18094.981337252884</v>
      </c>
      <c r="T460" s="28">
        <f>+(Basis!S584/(EOMONTH($B460,0)-$B460+1)*$C460)</f>
        <v>17796.343408123903</v>
      </c>
      <c r="U460" s="28">
        <f>+(Basis!T584/(EOMONTH($B460,0)-$B460+1)*$C460)</f>
        <v>17907.732947479901</v>
      </c>
      <c r="V460" s="28">
        <f>+(Basis!U584/(EOMONTH($B460,0)-$B460+1)*$C460)</f>
        <v>18184.714185997764</v>
      </c>
      <c r="W460" s="28">
        <f>+(Basis!V584/(EOMONTH($B460,0)-$B460+1)*$C460)</f>
        <v>18977.074805798471</v>
      </c>
      <c r="X460" s="28">
        <f>+(Basis!W584/(EOMONTH($B460,0)-$B460+1)*$C460)</f>
        <v>22728.3106461352</v>
      </c>
      <c r="Y460" s="28">
        <f>+(Basis!X584/(EOMONTH($B460,0)-$B460+1)*$C460)</f>
        <v>24748.028209488602</v>
      </c>
      <c r="Z460" s="28">
        <f>+(Basis!Y584/(EOMONTH($B460,0)-$B460+1)*$C460)</f>
        <v>23054.960759196663</v>
      </c>
      <c r="AA460" s="28">
        <f>+(Basis!Z584/(EOMONTH($B460,0)-$B460+1)*$C460)</f>
        <v>20175.328915786416</v>
      </c>
      <c r="AB460" s="28">
        <f>+(Basis!AA584/(EOMONTH($B460,0)-$B460+1)*$C460)</f>
        <v>16829.880917039714</v>
      </c>
      <c r="AC460" s="28">
        <f>+(Basis!AB584/(EOMONTH($B460,0)-$B460+1)*$C460)</f>
        <v>14296.667797846971</v>
      </c>
      <c r="AD460" s="30">
        <f>+SUM(F460:AC460)*E460</f>
        <v>2021710.8635924659</v>
      </c>
    </row>
    <row r="461" spans="2:31" x14ac:dyDescent="0.25">
      <c r="B461" s="41">
        <f t="shared" ref="B461:B462" si="180">+B460</f>
        <v>48396</v>
      </c>
      <c r="C461" s="39">
        <f>IFERROR(VLOOKUP(B461,'Prod- 4'!$B$10:$E$117,4,0),0)</f>
        <v>12534607.354273297</v>
      </c>
      <c r="D461" s="36" t="s">
        <v>47</v>
      </c>
      <c r="E461" s="36">
        <f>+Basis!D585</f>
        <v>4</v>
      </c>
      <c r="F461" s="28">
        <f>+(Basis!E585/(EOMONTH($B461,0)-$B461+1)*$C461)</f>
        <v>13457.119910717069</v>
      </c>
      <c r="G461" s="28">
        <f>+(Basis!F585/(EOMONTH($B461,0)-$B461+1)*$C461)</f>
        <v>12591.232998446087</v>
      </c>
      <c r="H461" s="28">
        <f>+(Basis!G585/(EOMONTH($B461,0)-$B461+1)*$C461)</f>
        <v>12066.925411835484</v>
      </c>
      <c r="I461" s="28">
        <f>+(Basis!H585/(EOMONTH($B461,0)-$B461+1)*$C461)</f>
        <v>11841.940091332888</v>
      </c>
      <c r="J461" s="28">
        <f>+(Basis!I585/(EOMONTH($B461,0)-$B461+1)*$C461)</f>
        <v>11781.733954409543</v>
      </c>
      <c r="K461" s="28">
        <f>+(Basis!J585/(EOMONTH($B461,0)-$B461+1)*$C461)</f>
        <v>12511.512768469816</v>
      </c>
      <c r="L461" s="28">
        <f>+(Basis!K585/(EOMONTH($B461,0)-$B461+1)*$C461)</f>
        <v>13922.505730017247</v>
      </c>
      <c r="M461" s="28">
        <f>+(Basis!L585/(EOMONTH($B461,0)-$B461+1)*$C461)</f>
        <v>15488.450017456527</v>
      </c>
      <c r="N461" s="28">
        <f>+(Basis!M585/(EOMONTH($B461,0)-$B461+1)*$C461)</f>
        <v>16619.996055955769</v>
      </c>
      <c r="O461" s="28">
        <f>+(Basis!N585/(EOMONTH($B461,0)-$B461+1)*$C461)</f>
        <v>17228.390921713588</v>
      </c>
      <c r="P461" s="28">
        <f>+(Basis!O585/(EOMONTH($B461,0)-$B461+1)*$C461)</f>
        <v>17756.557872990965</v>
      </c>
      <c r="Q461" s="28">
        <f>+(Basis!P585/(EOMONTH($B461,0)-$B461+1)*$C461)</f>
        <v>18490.51384778108</v>
      </c>
      <c r="R461" s="28">
        <f>+(Basis!Q585/(EOMONTH($B461,0)-$B461+1)*$C461)</f>
        <v>18495.212552080236</v>
      </c>
      <c r="S461" s="28">
        <f>+(Basis!R585/(EOMONTH($B461,0)-$B461+1)*$C461)</f>
        <v>17903.08293540094</v>
      </c>
      <c r="T461" s="28">
        <f>+(Basis!S585/(EOMONTH($B461,0)-$B461+1)*$C461)</f>
        <v>17445.019322181761</v>
      </c>
      <c r="U461" s="28">
        <f>+(Basis!T585/(EOMONTH($B461,0)-$B461+1)*$C461)</f>
        <v>17499.754304411541</v>
      </c>
      <c r="V461" s="28">
        <f>+(Basis!U585/(EOMONTH($B461,0)-$B461+1)*$C461)</f>
        <v>17835.514843827837</v>
      </c>
      <c r="W461" s="28">
        <f>+(Basis!V585/(EOMONTH($B461,0)-$B461+1)*$C461)</f>
        <v>18720.528613397724</v>
      </c>
      <c r="X461" s="28">
        <f>+(Basis!W585/(EOMONTH($B461,0)-$B461+1)*$C461)</f>
        <v>22714.588668046556</v>
      </c>
      <c r="Y461" s="28">
        <f>+(Basis!X585/(EOMONTH($B461,0)-$B461+1)*$C461)</f>
        <v>25147.942151321273</v>
      </c>
      <c r="Z461" s="28">
        <f>+(Basis!Y585/(EOMONTH($B461,0)-$B461+1)*$C461)</f>
        <v>23423.09376899897</v>
      </c>
      <c r="AA461" s="28">
        <f>+(Basis!Z585/(EOMONTH($B461,0)-$B461+1)*$C461)</f>
        <v>20295.952212660537</v>
      </c>
      <c r="AB461" s="28">
        <f>+(Basis!AA585/(EOMONTH($B461,0)-$B461+1)*$C461)</f>
        <v>16922.97057070156</v>
      </c>
      <c r="AC461" s="28">
        <f>+(Basis!AB585/(EOMONTH($B461,0)-$B461+1)*$C461)</f>
        <v>14181.633194338401</v>
      </c>
      <c r="AD461" s="30">
        <f>+SUM(F461:AC461)*E461</f>
        <v>1617368.6908739738</v>
      </c>
    </row>
    <row r="462" spans="2:31" x14ac:dyDescent="0.25">
      <c r="B462" s="46">
        <f t="shared" si="180"/>
        <v>48396</v>
      </c>
      <c r="C462" s="44">
        <f>IFERROR(VLOOKUP(B462,'Prod- 4'!$B$10:$E$117,4,0),0)</f>
        <v>12534607.354273297</v>
      </c>
      <c r="D462" s="37" t="s">
        <v>48</v>
      </c>
      <c r="E462" s="37">
        <f>+Basis!D586</f>
        <v>2</v>
      </c>
      <c r="F462" s="28">
        <f>+(Basis!E586/(EOMONTH($B462,0)-$B462+1)*$C462)</f>
        <v>13616.236259821517</v>
      </c>
      <c r="G462" s="28">
        <f>+(Basis!F586/(EOMONTH($B462,0)-$B462+1)*$C462)</f>
        <v>12633.951207864091</v>
      </c>
      <c r="H462" s="28">
        <f>+(Basis!G586/(EOMONTH($B462,0)-$B462+1)*$C462)</f>
        <v>12074.363340958627</v>
      </c>
      <c r="I462" s="28">
        <f>+(Basis!H586/(EOMONTH($B462,0)-$B462+1)*$C462)</f>
        <v>11820.951251833067</v>
      </c>
      <c r="J462" s="28">
        <f>+(Basis!I586/(EOMONTH($B462,0)-$B462+1)*$C462)</f>
        <v>12205.62611919556</v>
      </c>
      <c r="K462" s="28">
        <f>+(Basis!J586/(EOMONTH($B462,0)-$B462+1)*$C462)</f>
        <v>13393.30183855374</v>
      </c>
      <c r="L462" s="28">
        <f>+(Basis!K586/(EOMONTH($B462,0)-$B462+1)*$C462)</f>
        <v>14379.875754778794</v>
      </c>
      <c r="M462" s="28">
        <f>+(Basis!L586/(EOMONTH($B462,0)-$B462+1)*$C462)</f>
        <v>15112.465413318252</v>
      </c>
      <c r="N462" s="28">
        <f>+(Basis!M586/(EOMONTH($B462,0)-$B462+1)*$C462)</f>
        <v>15994.925574106122</v>
      </c>
      <c r="O462" s="28">
        <f>+(Basis!N586/(EOMONTH($B462,0)-$B462+1)*$C462)</f>
        <v>16711.463006156286</v>
      </c>
      <c r="P462" s="28">
        <f>+(Basis!O586/(EOMONTH($B462,0)-$B462+1)*$C462)</f>
        <v>17497.286863224261</v>
      </c>
      <c r="Q462" s="28">
        <f>+(Basis!P586/(EOMONTH($B462,0)-$B462+1)*$C462)</f>
        <v>18307.973530321222</v>
      </c>
      <c r="R462" s="28">
        <f>+(Basis!Q586/(EOMONTH($B462,0)-$B462+1)*$C462)</f>
        <v>18504.796191990798</v>
      </c>
      <c r="S462" s="28">
        <f>+(Basis!R586/(EOMONTH($B462,0)-$B462+1)*$C462)</f>
        <v>17877.701173217123</v>
      </c>
      <c r="T462" s="28">
        <f>+(Basis!S586/(EOMONTH($B462,0)-$B462+1)*$C462)</f>
        <v>17485.950935162426</v>
      </c>
      <c r="U462" s="28">
        <f>+(Basis!T586/(EOMONTH($B462,0)-$B462+1)*$C462)</f>
        <v>17611.122930463724</v>
      </c>
      <c r="V462" s="28">
        <f>+(Basis!U586/(EOMONTH($B462,0)-$B462+1)*$C462)</f>
        <v>17967.150724754851</v>
      </c>
      <c r="W462" s="28">
        <f>+(Basis!V586/(EOMONTH($B462,0)-$B462+1)*$C462)</f>
        <v>19073.706258848968</v>
      </c>
      <c r="X462" s="28">
        <f>+(Basis!W586/(EOMONTH($B462,0)-$B462+1)*$C462)</f>
        <v>23006.964997264411</v>
      </c>
      <c r="Y462" s="28">
        <f>+(Basis!X586/(EOMONTH($B462,0)-$B462+1)*$C462)</f>
        <v>25063.852633778421</v>
      </c>
      <c r="Z462" s="28">
        <f>+(Basis!Y586/(EOMONTH($B462,0)-$B462+1)*$C462)</f>
        <v>23131.890230259229</v>
      </c>
      <c r="AA462" s="28">
        <f>+(Basis!Z586/(EOMONTH($B462,0)-$B462+1)*$C462)</f>
        <v>19950.065175456286</v>
      </c>
      <c r="AB462" s="28">
        <f>+(Basis!AA586/(EOMONTH($B462,0)-$B462+1)*$C462)</f>
        <v>16727.208902779807</v>
      </c>
      <c r="AC462" s="28">
        <f>+(Basis!AB586/(EOMONTH($B462,0)-$B462+1)*$C462)</f>
        <v>14193.342404385807</v>
      </c>
      <c r="AD462" s="31">
        <f>+SUM(F462:AC462)*E462</f>
        <v>808684.34543698654</v>
      </c>
    </row>
    <row r="463" spans="2:31" ht="15.75" thickBot="1" x14ac:dyDescent="0.3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380485.43220536457</v>
      </c>
      <c r="G463" s="32">
        <f t="shared" si="181"/>
        <v>357400.38069871732</v>
      </c>
      <c r="H463" s="32">
        <f t="shared" si="181"/>
        <v>344992.59307976614</v>
      </c>
      <c r="I463" s="32">
        <f t="shared" si="181"/>
        <v>343305.32625459466</v>
      </c>
      <c r="J463" s="32">
        <f t="shared" si="181"/>
        <v>365344.61417344416</v>
      </c>
      <c r="K463" s="32">
        <f t="shared" si="181"/>
        <v>421338.98089065612</v>
      </c>
      <c r="L463" s="32">
        <f t="shared" si="181"/>
        <v>471828.31779949396</v>
      </c>
      <c r="M463" s="32">
        <f t="shared" si="181"/>
        <v>491117.42190919496</v>
      </c>
      <c r="N463" s="32">
        <f t="shared" si="181"/>
        <v>513687.5200097675</v>
      </c>
      <c r="O463" s="32">
        <f t="shared" si="181"/>
        <v>530353.29476804787</v>
      </c>
      <c r="P463" s="32">
        <f t="shared" si="181"/>
        <v>553981.78070758726</v>
      </c>
      <c r="Q463" s="32">
        <f t="shared" si="181"/>
        <v>579589.22195967613</v>
      </c>
      <c r="R463" s="32">
        <f t="shared" si="181"/>
        <v>572164.70070930349</v>
      </c>
      <c r="S463" s="32">
        <f t="shared" si="181"/>
        <v>552691.1360011138</v>
      </c>
      <c r="T463" s="32">
        <f t="shared" si="181"/>
        <v>550513.15271371719</v>
      </c>
      <c r="U463" s="32">
        <f t="shared" si="181"/>
        <v>560191.70864813775</v>
      </c>
      <c r="V463" s="32">
        <f t="shared" si="181"/>
        <v>572160.04051405075</v>
      </c>
      <c r="W463" s="32">
        <f t="shared" si="181"/>
        <v>598082.76959927415</v>
      </c>
      <c r="X463" s="32">
        <f t="shared" si="181"/>
        <v>712247.41127778613</v>
      </c>
      <c r="Y463" s="32">
        <f t="shared" si="181"/>
        <v>773740.82877552661</v>
      </c>
      <c r="Z463" s="32">
        <f t="shared" si="181"/>
        <v>718056.22576135863</v>
      </c>
      <c r="AA463" s="32">
        <f t="shared" si="181"/>
        <v>627348.02499523014</v>
      </c>
      <c r="AB463" s="32">
        <f t="shared" si="181"/>
        <v>516941.10290986556</v>
      </c>
      <c r="AC463" s="32">
        <f t="shared" si="181"/>
        <v>427045.36791162152</v>
      </c>
      <c r="AD463" s="33">
        <f>+SUM(AD459:AD462)</f>
        <v>12534607.354273297</v>
      </c>
      <c r="AE463" s="2">
        <f>+AD463-C459</f>
        <v>0</v>
      </c>
    </row>
    <row r="464" spans="2:31" x14ac:dyDescent="0.25">
      <c r="B464" s="45">
        <f>+EDATE(B459,1)</f>
        <v>48427</v>
      </c>
      <c r="C464" s="43">
        <f>IFERROR(VLOOKUP(B464,'Prod- 4'!$B$10:$E$117,4,0),0)</f>
        <v>12363319.023752809</v>
      </c>
      <c r="D464" s="34" t="s">
        <v>45</v>
      </c>
      <c r="E464" s="34">
        <f>+Basis!D588</f>
        <v>21</v>
      </c>
      <c r="F464" s="28">
        <f>+(Basis!E588/(EOMONTH($B464,0)-$B464+1)*$C464)</f>
        <v>11709.76092815523</v>
      </c>
      <c r="G464" s="28">
        <f>+(Basis!F588/(EOMONTH($B464,0)-$B464+1)*$C464)</f>
        <v>11044.316531281665</v>
      </c>
      <c r="H464" s="28">
        <f>+(Basis!G588/(EOMONTH($B464,0)-$B464+1)*$C464)</f>
        <v>10682.370821368737</v>
      </c>
      <c r="I464" s="28">
        <f>+(Basis!H588/(EOMONTH($B464,0)-$B464+1)*$C464)</f>
        <v>10683.099846905765</v>
      </c>
      <c r="J464" s="28">
        <f>+(Basis!I588/(EOMONTH($B464,0)-$B464+1)*$C464)</f>
        <v>11619.834952384275</v>
      </c>
      <c r="K464" s="28">
        <f>+(Basis!J588/(EOMONTH($B464,0)-$B464+1)*$C464)</f>
        <v>13775.307310406406</v>
      </c>
      <c r="L464" s="28">
        <f>+(Basis!K588/(EOMONTH($B464,0)-$B464+1)*$C464)</f>
        <v>15469.716691874062</v>
      </c>
      <c r="M464" s="28">
        <f>+(Basis!L588/(EOMONTH($B464,0)-$B464+1)*$C464)</f>
        <v>15784.631620981532</v>
      </c>
      <c r="N464" s="28">
        <f>+(Basis!M588/(EOMONTH($B464,0)-$B464+1)*$C464)</f>
        <v>16334.552002632216</v>
      </c>
      <c r="O464" s="28">
        <f>+(Basis!N588/(EOMONTH($B464,0)-$B464+1)*$C464)</f>
        <v>16816.87370205576</v>
      </c>
      <c r="P464" s="28">
        <f>+(Basis!O588/(EOMONTH($B464,0)-$B464+1)*$C464)</f>
        <v>17607.90872248344</v>
      </c>
      <c r="Q464" s="28">
        <f>+(Basis!P588/(EOMONTH($B464,0)-$B464+1)*$C464)</f>
        <v>18463.147907130395</v>
      </c>
      <c r="R464" s="28">
        <f>+(Basis!Q588/(EOMONTH($B464,0)-$B464+1)*$C464)</f>
        <v>18118.992784856873</v>
      </c>
      <c r="S464" s="28">
        <f>+(Basis!R588/(EOMONTH($B464,0)-$B464+1)*$C464)</f>
        <v>17499.970392339586</v>
      </c>
      <c r="T464" s="28">
        <f>+(Basis!S588/(EOMONTH($B464,0)-$B464+1)*$C464)</f>
        <v>17595.199104902556</v>
      </c>
      <c r="U464" s="28">
        <f>+(Basis!T588/(EOMONTH($B464,0)-$B464+1)*$C464)</f>
        <v>18021.903519402662</v>
      </c>
      <c r="V464" s="28">
        <f>+(Basis!U588/(EOMONTH($B464,0)-$B464+1)*$C464)</f>
        <v>18442.492836329602</v>
      </c>
      <c r="W464" s="28">
        <f>+(Basis!V588/(EOMONTH($B464,0)-$B464+1)*$C464)</f>
        <v>19241.806687556498</v>
      </c>
      <c r="X464" s="28">
        <f>+(Basis!W588/(EOMONTH($B464,0)-$B464+1)*$C464)</f>
        <v>22771.193824962698</v>
      </c>
      <c r="Y464" s="28">
        <f>+(Basis!X588/(EOMONTH($B464,0)-$B464+1)*$C464)</f>
        <v>24622.920985851557</v>
      </c>
      <c r="Z464" s="28">
        <f>+(Basis!Y588/(EOMONTH($B464,0)-$B464+1)*$C464)</f>
        <v>22825.032565390393</v>
      </c>
      <c r="AA464" s="28">
        <f>+(Basis!Z588/(EOMONTH($B464,0)-$B464+1)*$C464)</f>
        <v>19992.386368018306</v>
      </c>
      <c r="AB464" s="28">
        <f>+(Basis!AA588/(EOMONTH($B464,0)-$B464+1)*$C464)</f>
        <v>16355.669329191573</v>
      </c>
      <c r="AC464" s="28">
        <f>+(Basis!AB588/(EOMONTH($B464,0)-$B464+1)*$C464)</f>
        <v>13337.653265241772</v>
      </c>
      <c r="AD464" s="29">
        <f>+SUM(F464:AC464)*E464</f>
        <v>8375151.5967357745</v>
      </c>
    </row>
    <row r="465" spans="2:31" x14ac:dyDescent="0.25">
      <c r="B465" s="46">
        <f>+B464</f>
        <v>48427</v>
      </c>
      <c r="C465" s="44">
        <f>IFERROR(VLOOKUP(B465,'Prod- 4'!$B$10:$E$117,4,0),0)</f>
        <v>12363319.023752809</v>
      </c>
      <c r="D465" s="35" t="s">
        <v>46</v>
      </c>
      <c r="E465" s="35">
        <f>+Basis!D589</f>
        <v>3</v>
      </c>
      <c r="F465" s="28">
        <f>+(Basis!E589/(EOMONTH($B465,0)-$B465+1)*$C465)</f>
        <v>12227.511236610197</v>
      </c>
      <c r="G465" s="28">
        <f>+(Basis!F589/(EOMONTH($B465,0)-$B465+1)*$C465)</f>
        <v>11406.159296266427</v>
      </c>
      <c r="H465" s="28">
        <f>+(Basis!G589/(EOMONTH($B465,0)-$B465+1)*$C465)</f>
        <v>11040.786302309793</v>
      </c>
      <c r="I465" s="28">
        <f>+(Basis!H589/(EOMONTH($B465,0)-$B465+1)*$C465)</f>
        <v>10982.536550483426</v>
      </c>
      <c r="J465" s="28">
        <f>+(Basis!I589/(EOMONTH($B465,0)-$B465+1)*$C465)</f>
        <v>11478.958757827186</v>
      </c>
      <c r="K465" s="28">
        <f>+(Basis!J589/(EOMONTH($B465,0)-$B465+1)*$C465)</f>
        <v>12858.484140440598</v>
      </c>
      <c r="L465" s="28">
        <f>+(Basis!K589/(EOMONTH($B465,0)-$B465+1)*$C465)</f>
        <v>14538.1182927589</v>
      </c>
      <c r="M465" s="28">
        <f>+(Basis!L589/(EOMONTH($B465,0)-$B465+1)*$C465)</f>
        <v>15558.893682606171</v>
      </c>
      <c r="N465" s="28">
        <f>+(Basis!M589/(EOMONTH($B465,0)-$B465+1)*$C465)</f>
        <v>16570.51963270548</v>
      </c>
      <c r="O465" s="28">
        <f>+(Basis!N589/(EOMONTH($B465,0)-$B465+1)*$C465)</f>
        <v>17166.076328569608</v>
      </c>
      <c r="P465" s="28">
        <f>+(Basis!O589/(EOMONTH($B465,0)-$B465+1)*$C465)</f>
        <v>17936.261983614018</v>
      </c>
      <c r="Q465" s="28">
        <f>+(Basis!P589/(EOMONTH($B465,0)-$B465+1)*$C465)</f>
        <v>18667.82275077375</v>
      </c>
      <c r="R465" s="28">
        <f>+(Basis!Q589/(EOMONTH($B465,0)-$B465+1)*$C465)</f>
        <v>18498.469742427533</v>
      </c>
      <c r="S465" s="28">
        <f>+(Basis!R589/(EOMONTH($B465,0)-$B465+1)*$C465)</f>
        <v>17847.709200483416</v>
      </c>
      <c r="T465" s="28">
        <f>+(Basis!S589/(EOMONTH($B465,0)-$B465+1)*$C465)</f>
        <v>17553.152228249601</v>
      </c>
      <c r="U465" s="28">
        <f>+(Basis!T589/(EOMONTH($B465,0)-$B465+1)*$C465)</f>
        <v>17663.019603592442</v>
      </c>
      <c r="V465" s="28">
        <f>+(Basis!U589/(EOMONTH($B465,0)-$B465+1)*$C465)</f>
        <v>17936.215828939145</v>
      </c>
      <c r="W465" s="28">
        <f>+(Basis!V589/(EOMONTH($B465,0)-$B465+1)*$C465)</f>
        <v>18717.74865622112</v>
      </c>
      <c r="X465" s="28">
        <f>+(Basis!W589/(EOMONTH($B465,0)-$B465+1)*$C465)</f>
        <v>22417.722984623786</v>
      </c>
      <c r="Y465" s="28">
        <f>+(Basis!X589/(EOMONTH($B465,0)-$B465+1)*$C465)</f>
        <v>24409.840636805515</v>
      </c>
      <c r="Z465" s="28">
        <f>+(Basis!Y589/(EOMONTH($B465,0)-$B465+1)*$C465)</f>
        <v>22739.909347768775</v>
      </c>
      <c r="AA465" s="28">
        <f>+(Basis!Z589/(EOMONTH($B465,0)-$B465+1)*$C465)</f>
        <v>19899.62834455882</v>
      </c>
      <c r="AB465" s="28">
        <f>+(Basis!AA589/(EOMONTH($B465,0)-$B465+1)*$C465)</f>
        <v>16599.89667232737</v>
      </c>
      <c r="AC465" s="28">
        <f>+(Basis!AB589/(EOMONTH($B465,0)-$B465+1)*$C465)</f>
        <v>14101.300500740184</v>
      </c>
      <c r="AD465" s="30">
        <f>+SUM(F465:AC465)*E465</f>
        <v>1196450.2281051097</v>
      </c>
    </row>
    <row r="466" spans="2:31" x14ac:dyDescent="0.25">
      <c r="B466" s="41">
        <f t="shared" ref="B466:B467" si="182">+B465</f>
        <v>48427</v>
      </c>
      <c r="C466" s="39">
        <f>IFERROR(VLOOKUP(B466,'Prod- 4'!$B$10:$E$117,4,0),0)</f>
        <v>12363319.023752809</v>
      </c>
      <c r="D466" s="36" t="s">
        <v>47</v>
      </c>
      <c r="E466" s="36">
        <f>+Basis!D590</f>
        <v>5</v>
      </c>
      <c r="F466" s="28">
        <f>+(Basis!E590/(EOMONTH($B466,0)-$B466+1)*$C466)</f>
        <v>13273.225231133434</v>
      </c>
      <c r="G466" s="28">
        <f>+(Basis!F590/(EOMONTH($B466,0)-$B466+1)*$C466)</f>
        <v>12419.170865302121</v>
      </c>
      <c r="H466" s="28">
        <f>+(Basis!G590/(EOMONTH($B466,0)-$B466+1)*$C466)</f>
        <v>11902.028064045495</v>
      </c>
      <c r="I466" s="28">
        <f>+(Basis!H590/(EOMONTH($B466,0)-$B466+1)*$C466)</f>
        <v>11680.117220377419</v>
      </c>
      <c r="J466" s="28">
        <f>+(Basis!I590/(EOMONTH($B466,0)-$B466+1)*$C466)</f>
        <v>11620.733814345374</v>
      </c>
      <c r="K466" s="28">
        <f>+(Basis!J590/(EOMONTH($B466,0)-$B466+1)*$C466)</f>
        <v>12340.540030846219</v>
      </c>
      <c r="L466" s="28">
        <f>+(Basis!K590/(EOMONTH($B466,0)-$B466+1)*$C466)</f>
        <v>13732.25144476087</v>
      </c>
      <c r="M466" s="28">
        <f>+(Basis!L590/(EOMONTH($B466,0)-$B466+1)*$C466)</f>
        <v>15276.796738589703</v>
      </c>
      <c r="N466" s="28">
        <f>+(Basis!M590/(EOMONTH($B466,0)-$B466+1)*$C466)</f>
        <v>16392.879936781024</v>
      </c>
      <c r="O466" s="28">
        <f>+(Basis!N590/(EOMONTH($B466,0)-$B466+1)*$C466)</f>
        <v>16992.960944919891</v>
      </c>
      <c r="P466" s="28">
        <f>+(Basis!O590/(EOMONTH($B466,0)-$B466+1)*$C466)</f>
        <v>17513.910371725746</v>
      </c>
      <c r="Q466" s="28">
        <f>+(Basis!P590/(EOMONTH($B466,0)-$B466+1)*$C466)</f>
        <v>18237.836667081629</v>
      </c>
      <c r="R466" s="28">
        <f>+(Basis!Q590/(EOMONTH($B466,0)-$B466+1)*$C466)</f>
        <v>18242.471162491565</v>
      </c>
      <c r="S466" s="28">
        <f>+(Basis!R590/(EOMONTH($B466,0)-$B466+1)*$C466)</f>
        <v>17658.433135012161</v>
      </c>
      <c r="T466" s="28">
        <f>+(Basis!S590/(EOMONTH($B466,0)-$B466+1)*$C466)</f>
        <v>17206.629067813286</v>
      </c>
      <c r="U466" s="28">
        <f>+(Basis!T590/(EOMONTH($B466,0)-$B466+1)*$C466)</f>
        <v>17260.616083755631</v>
      </c>
      <c r="V466" s="28">
        <f>+(Basis!U590/(EOMONTH($B466,0)-$B466+1)*$C466)</f>
        <v>17591.788377156256</v>
      </c>
      <c r="W466" s="28">
        <f>+(Basis!V590/(EOMONTH($B466,0)-$B466+1)*$C466)</f>
        <v>18464.708227324223</v>
      </c>
      <c r="X466" s="28">
        <f>+(Basis!W590/(EOMONTH($B466,0)-$B466+1)*$C466)</f>
        <v>22404.188520563446</v>
      </c>
      <c r="Y466" s="28">
        <f>+(Basis!X590/(EOMONTH($B466,0)-$B466+1)*$C466)</f>
        <v>24804.289661428393</v>
      </c>
      <c r="Z466" s="28">
        <f>+(Basis!Y590/(EOMONTH($B466,0)-$B466+1)*$C466)</f>
        <v>23103.01173420361</v>
      </c>
      <c r="AA466" s="28">
        <f>+(Basis!Z590/(EOMONTH($B466,0)-$B466+1)*$C466)</f>
        <v>20018.603295971494</v>
      </c>
      <c r="AB466" s="28">
        <f>+(Basis!AA590/(EOMONTH($B466,0)-$B466+1)*$C466)</f>
        <v>16691.714234178613</v>
      </c>
      <c r="AC466" s="28">
        <f>+(Basis!AB590/(EOMONTH($B466,0)-$B466+1)*$C466)</f>
        <v>13987.83787189585</v>
      </c>
      <c r="AD466" s="30">
        <f>+SUM(F466:AC466)*E466</f>
        <v>1994083.713508517</v>
      </c>
    </row>
    <row r="467" spans="2:31" x14ac:dyDescent="0.25">
      <c r="B467" s="46">
        <f t="shared" si="182"/>
        <v>48427</v>
      </c>
      <c r="C467" s="44">
        <f>IFERROR(VLOOKUP(B467,'Prod- 4'!$B$10:$E$117,4,0),0)</f>
        <v>12363319.023752809</v>
      </c>
      <c r="D467" s="37" t="s">
        <v>48</v>
      </c>
      <c r="E467" s="37">
        <f>+Basis!D591</f>
        <v>2</v>
      </c>
      <c r="F467" s="28">
        <f>+(Basis!E591/(EOMONTH($B467,0)-$B467+1)*$C467)</f>
        <v>13430.167218247412</v>
      </c>
      <c r="G467" s="28">
        <f>+(Basis!F591/(EOMONTH($B467,0)-$B467+1)*$C467)</f>
        <v>12461.305320433516</v>
      </c>
      <c r="H467" s="28">
        <f>+(Basis!G591/(EOMONTH($B467,0)-$B467+1)*$C467)</f>
        <v>11909.36435213386</v>
      </c>
      <c r="I467" s="28">
        <f>+(Basis!H591/(EOMONTH($B467,0)-$B467+1)*$C467)</f>
        <v>11659.415198260533</v>
      </c>
      <c r="J467" s="28">
        <f>+(Basis!I591/(EOMONTH($B467,0)-$B467+1)*$C467)</f>
        <v>12038.833393917132</v>
      </c>
      <c r="K467" s="28">
        <f>+(Basis!J591/(EOMONTH($B467,0)-$B467+1)*$C467)</f>
        <v>13210.279247798175</v>
      </c>
      <c r="L467" s="28">
        <f>+(Basis!K591/(EOMONTH($B467,0)-$B467+1)*$C467)</f>
        <v>14183.371401550019</v>
      </c>
      <c r="M467" s="28">
        <f>+(Basis!L591/(EOMONTH($B467,0)-$B467+1)*$C467)</f>
        <v>14905.950051685211</v>
      </c>
      <c r="N467" s="28">
        <f>+(Basis!M591/(EOMONTH($B467,0)-$B467+1)*$C467)</f>
        <v>15776.351188730256</v>
      </c>
      <c r="O467" s="28">
        <f>+(Basis!N591/(EOMONTH($B467,0)-$B467+1)*$C467)</f>
        <v>16483.096969791888</v>
      </c>
      <c r="P467" s="28">
        <f>+(Basis!O591/(EOMONTH($B467,0)-$B467+1)*$C467)</f>
        <v>17258.18236072718</v>
      </c>
      <c r="Q467" s="28">
        <f>+(Basis!P591/(EOMONTH($B467,0)-$B467+1)*$C467)</f>
        <v>18057.790805598463</v>
      </c>
      <c r="R467" s="28">
        <f>+(Basis!Q591/(EOMONTH($B467,0)-$B467+1)*$C467)</f>
        <v>18251.92383972941</v>
      </c>
      <c r="S467" s="28">
        <f>+(Basis!R591/(EOMONTH($B467,0)-$B467+1)*$C467)</f>
        <v>17633.398220523472</v>
      </c>
      <c r="T467" s="28">
        <f>+(Basis!S591/(EOMONTH($B467,0)-$B467+1)*$C467)</f>
        <v>17247.001340764</v>
      </c>
      <c r="U467" s="28">
        <f>+(Basis!T591/(EOMONTH($B467,0)-$B467+1)*$C467)</f>
        <v>17370.462831579829</v>
      </c>
      <c r="V467" s="28">
        <f>+(Basis!U591/(EOMONTH($B467,0)-$B467+1)*$C467)</f>
        <v>17721.625423094403</v>
      </c>
      <c r="W467" s="28">
        <f>+(Basis!V591/(EOMONTH($B467,0)-$B467+1)*$C467)</f>
        <v>18813.059617947001</v>
      </c>
      <c r="X467" s="28">
        <f>+(Basis!W591/(EOMONTH($B467,0)-$B467+1)*$C467)</f>
        <v>22692.569459108108</v>
      </c>
      <c r="Y467" s="28">
        <f>+(Basis!X591/(EOMONTH($B467,0)-$B467+1)*$C467)</f>
        <v>24721.349246738711</v>
      </c>
      <c r="Z467" s="28">
        <f>+(Basis!Y591/(EOMONTH($B467,0)-$B467+1)*$C467)</f>
        <v>22815.787559681874</v>
      </c>
      <c r="AA467" s="28">
        <f>+(Basis!Z591/(EOMONTH($B467,0)-$B467+1)*$C467)</f>
        <v>19677.442885735032</v>
      </c>
      <c r="AB467" s="28">
        <f>+(Basis!AA591/(EOMONTH($B467,0)-$B467+1)*$C467)</f>
        <v>16498.627695068677</v>
      </c>
      <c r="AC467" s="28">
        <f>+(Basis!AB591/(EOMONTH($B467,0)-$B467+1)*$C467)</f>
        <v>13999.387072859281</v>
      </c>
      <c r="AD467" s="31">
        <f>+SUM(F467:AC467)*E467</f>
        <v>797633.48540340678</v>
      </c>
    </row>
    <row r="468" spans="2:31" ht="15.75" thickBot="1" x14ac:dyDescent="0.3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375813.97379325243</v>
      </c>
      <c r="G468" s="32">
        <f t="shared" si="183"/>
        <v>353167.59001309192</v>
      </c>
      <c r="H468" s="32">
        <f t="shared" si="183"/>
        <v>340781.01518016803</v>
      </c>
      <c r="I468" s="32">
        <f t="shared" si="183"/>
        <v>339012.1229348795</v>
      </c>
      <c r="J468" s="32">
        <f t="shared" si="183"/>
        <v>360634.74613311247</v>
      </c>
      <c r="K468" s="32">
        <f t="shared" si="183"/>
        <v>415980.16458968376</v>
      </c>
      <c r="L468" s="32">
        <f t="shared" si="183"/>
        <v>465506.4054345364</v>
      </c>
      <c r="M468" s="32">
        <f t="shared" si="183"/>
        <v>484349.82888474962</v>
      </c>
      <c r="N468" s="32">
        <f t="shared" si="183"/>
        <v>506254.25301475858</v>
      </c>
      <c r="O468" s="32">
        <f t="shared" si="183"/>
        <v>522583.57539306307</v>
      </c>
      <c r="P468" s="32">
        <f t="shared" si="183"/>
        <v>545660.78570307733</v>
      </c>
      <c r="Q468" s="32">
        <f t="shared" si="183"/>
        <v>571034.33924866468</v>
      </c>
      <c r="R468" s="32">
        <f t="shared" si="183"/>
        <v>563710.46120119363</v>
      </c>
      <c r="S468" s="32">
        <f t="shared" si="183"/>
        <v>544601.4679566893</v>
      </c>
      <c r="T468" s="32">
        <f t="shared" si="183"/>
        <v>542685.78590829694</v>
      </c>
      <c r="U468" s="32">
        <f t="shared" si="183"/>
        <v>552493.03880017111</v>
      </c>
      <c r="V468" s="32">
        <f t="shared" si="183"/>
        <v>564503.18978170911</v>
      </c>
      <c r="W468" s="32">
        <f t="shared" si="183"/>
        <v>590180.84677986498</v>
      </c>
      <c r="X468" s="32">
        <f t="shared" si="183"/>
        <v>702854.32079912152</v>
      </c>
      <c r="Y468" s="32">
        <f t="shared" si="183"/>
        <v>763775.0094139186</v>
      </c>
      <c r="Z468" s="32">
        <f t="shared" si="183"/>
        <v>708692.04570688645</v>
      </c>
      <c r="AA468" s="32">
        <f t="shared" si="183"/>
        <v>618986.90101338841</v>
      </c>
      <c r="AB468" s="32">
        <f t="shared" si="183"/>
        <v>509724.57249103551</v>
      </c>
      <c r="AC468" s="32">
        <f t="shared" si="183"/>
        <v>420332.58357749553</v>
      </c>
      <c r="AD468" s="33">
        <f>+SUM(AD464:AD467)</f>
        <v>12363319.023752809</v>
      </c>
      <c r="AE468" s="2">
        <f>+AD468-C464</f>
        <v>0</v>
      </c>
    </row>
    <row r="469" spans="2:31" x14ac:dyDescent="0.25">
      <c r="B469" s="45">
        <f>+EDATE(B464,1)</f>
        <v>48458</v>
      </c>
      <c r="C469" s="43">
        <f>IFERROR(VLOOKUP(B469,'Prod- 4'!$B$10:$E$117,4,0),0)</f>
        <v>7634333.0204820596</v>
      </c>
      <c r="D469" s="34" t="s">
        <v>45</v>
      </c>
      <c r="E469" s="34">
        <f>+Basis!D593</f>
        <v>22</v>
      </c>
      <c r="F469" s="28">
        <f>+(Basis!E593/(EOMONTH($B469,0)-$B469+1)*$C469)</f>
        <v>7471.7871597005951</v>
      </c>
      <c r="G469" s="28">
        <f>+(Basis!F593/(EOMONTH($B469,0)-$B469+1)*$C469)</f>
        <v>7047.1790971995333</v>
      </c>
      <c r="H469" s="28">
        <f>+(Basis!G593/(EOMONTH($B469,0)-$B469+1)*$C469)</f>
        <v>6816.2280705792</v>
      </c>
      <c r="I469" s="28">
        <f>+(Basis!H593/(EOMONTH($B469,0)-$B469+1)*$C469)</f>
        <v>6816.6932486199876</v>
      </c>
      <c r="J469" s="28">
        <f>+(Basis!I593/(EOMONTH($B469,0)-$B469+1)*$C469)</f>
        <v>7414.4070171672465</v>
      </c>
      <c r="K469" s="28">
        <f>+(Basis!J593/(EOMONTH($B469,0)-$B469+1)*$C469)</f>
        <v>8789.7750359143683</v>
      </c>
      <c r="L469" s="28">
        <f>+(Basis!K593/(EOMONTH($B469,0)-$B469+1)*$C469)</f>
        <v>9870.9470886490781</v>
      </c>
      <c r="M469" s="28">
        <f>+(Basis!L593/(EOMONTH($B469,0)-$B469+1)*$C469)</f>
        <v>10071.888622651335</v>
      </c>
      <c r="N469" s="28">
        <f>+(Basis!M593/(EOMONTH($B469,0)-$B469+1)*$C469)</f>
        <v>10422.782895530614</v>
      </c>
      <c r="O469" s="28">
        <f>+(Basis!N593/(EOMONTH($B469,0)-$B469+1)*$C469)</f>
        <v>10730.543669017692</v>
      </c>
      <c r="P469" s="28">
        <f>+(Basis!O593/(EOMONTH($B469,0)-$B469+1)*$C469)</f>
        <v>11235.288842276848</v>
      </c>
      <c r="Q469" s="28">
        <f>+(Basis!P593/(EOMONTH($B469,0)-$B469+1)*$C469)</f>
        <v>11781.001534237388</v>
      </c>
      <c r="R469" s="28">
        <f>+(Basis!Q593/(EOMONTH($B469,0)-$B469+1)*$C469)</f>
        <v>11561.402360579998</v>
      </c>
      <c r="S469" s="28">
        <f>+(Basis!R593/(EOMONTH($B469,0)-$B469+1)*$C469)</f>
        <v>11166.415341429432</v>
      </c>
      <c r="T469" s="28">
        <f>+(Basis!S593/(EOMONTH($B469,0)-$B469+1)*$C469)</f>
        <v>11227.179064628253</v>
      </c>
      <c r="U469" s="28">
        <f>+(Basis!T593/(EOMONTH($B469,0)-$B469+1)*$C469)</f>
        <v>11499.451452152714</v>
      </c>
      <c r="V469" s="28">
        <f>+(Basis!U593/(EOMONTH($B469,0)-$B469+1)*$C469)</f>
        <v>11767.821906255318</v>
      </c>
      <c r="W469" s="28">
        <f>+(Basis!V593/(EOMONTH($B469,0)-$B469+1)*$C469)</f>
        <v>12277.84965206591</v>
      </c>
      <c r="X469" s="28">
        <f>+(Basis!W593/(EOMONTH($B469,0)-$B469+1)*$C469)</f>
        <v>14529.887900897911</v>
      </c>
      <c r="Y469" s="28">
        <f>+(Basis!X593/(EOMONTH($B469,0)-$B469+1)*$C469)</f>
        <v>15711.441590071132</v>
      </c>
      <c r="Z469" s="28">
        <f>+(Basis!Y593/(EOMONTH($B469,0)-$B469+1)*$C469)</f>
        <v>14564.241429709491</v>
      </c>
      <c r="AA469" s="28">
        <f>+(Basis!Z593/(EOMONTH($B469,0)-$B469+1)*$C469)</f>
        <v>12756.781002860807</v>
      </c>
      <c r="AB469" s="28">
        <f>+(Basis!AA593/(EOMONTH($B469,0)-$B469+1)*$C469)</f>
        <v>10436.257480571376</v>
      </c>
      <c r="AC469" s="28">
        <f>+(Basis!AB593/(EOMONTH($B469,0)-$B469+1)*$C469)</f>
        <v>8510.5158866357942</v>
      </c>
      <c r="AD469" s="29">
        <f>+SUM(F469:AC469)*E469</f>
        <v>5598510.8816868439</v>
      </c>
    </row>
    <row r="470" spans="2:31" x14ac:dyDescent="0.25">
      <c r="B470" s="46">
        <f>+B469</f>
        <v>48458</v>
      </c>
      <c r="C470" s="44">
        <f>IFERROR(VLOOKUP(B470,'Prod- 4'!$B$10:$E$117,4,0),0)</f>
        <v>7634333.0204820596</v>
      </c>
      <c r="D470" s="35" t="s">
        <v>46</v>
      </c>
      <c r="E470" s="35">
        <f>+Basis!D594</f>
        <v>4</v>
      </c>
      <c r="F470" s="28">
        <f>+(Basis!E594/(EOMONTH($B470,0)-$B470+1)*$C470)</f>
        <v>7802.1542893439737</v>
      </c>
      <c r="G470" s="28">
        <f>+(Basis!F594/(EOMONTH($B470,0)-$B470+1)*$C470)</f>
        <v>7278.0644365187236</v>
      </c>
      <c r="H470" s="28">
        <f>+(Basis!G594/(EOMONTH($B470,0)-$B470+1)*$C470)</f>
        <v>7044.9265217913198</v>
      </c>
      <c r="I470" s="28">
        <f>+(Basis!H594/(EOMONTH($B470,0)-$B470+1)*$C470)</f>
        <v>7007.7584061976422</v>
      </c>
      <c r="J470" s="28">
        <f>+(Basis!I594/(EOMONTH($B470,0)-$B470+1)*$C470)</f>
        <v>7324.5164593618993</v>
      </c>
      <c r="K470" s="28">
        <f>+(Basis!J594/(EOMONTH($B470,0)-$B470+1)*$C470)</f>
        <v>8204.766714130832</v>
      </c>
      <c r="L470" s="28">
        <f>+(Basis!K594/(EOMONTH($B470,0)-$B470+1)*$C470)</f>
        <v>9276.5109597465798</v>
      </c>
      <c r="M470" s="28">
        <f>+(Basis!L594/(EOMONTH($B470,0)-$B470+1)*$C470)</f>
        <v>9927.8493173436691</v>
      </c>
      <c r="N470" s="28">
        <f>+(Basis!M594/(EOMONTH($B470,0)-$B470+1)*$C470)</f>
        <v>10573.349582528226</v>
      </c>
      <c r="O470" s="28">
        <f>+(Basis!N594/(EOMONTH($B470,0)-$B470+1)*$C470)</f>
        <v>10953.363564054691</v>
      </c>
      <c r="P470" s="28">
        <f>+(Basis!O594/(EOMONTH($B470,0)-$B470+1)*$C470)</f>
        <v>11444.805133464512</v>
      </c>
      <c r="Q470" s="28">
        <f>+(Basis!P594/(EOMONTH($B470,0)-$B470+1)*$C470)</f>
        <v>11911.600858854777</v>
      </c>
      <c r="R470" s="28">
        <f>+(Basis!Q594/(EOMONTH($B470,0)-$B470+1)*$C470)</f>
        <v>11803.539760000447</v>
      </c>
      <c r="S470" s="28">
        <f>+(Basis!R594/(EOMONTH($B470,0)-$B470+1)*$C470)</f>
        <v>11388.301200377364</v>
      </c>
      <c r="T470" s="28">
        <f>+(Basis!S594/(EOMONTH($B470,0)-$B470+1)*$C470)</f>
        <v>11200.349711321333</v>
      </c>
      <c r="U470" s="28">
        <f>+(Basis!T594/(EOMONTH($B470,0)-$B470+1)*$C470)</f>
        <v>11270.454101102923</v>
      </c>
      <c r="V470" s="28">
        <f>+(Basis!U594/(EOMONTH($B470,0)-$B470+1)*$C470)</f>
        <v>11444.775682999281</v>
      </c>
      <c r="W470" s="28">
        <f>+(Basis!V594/(EOMONTH($B470,0)-$B470+1)*$C470)</f>
        <v>11943.457678267814</v>
      </c>
      <c r="X470" s="28">
        <f>+(Basis!W594/(EOMONTH($B470,0)-$B470+1)*$C470)</f>
        <v>14304.344535633923</v>
      </c>
      <c r="Y470" s="28">
        <f>+(Basis!X594/(EOMONTH($B470,0)-$B470+1)*$C470)</f>
        <v>15575.478864123523</v>
      </c>
      <c r="Z470" s="28">
        <f>+(Basis!Y594/(EOMONTH($B470,0)-$B470+1)*$C470)</f>
        <v>14509.92584049124</v>
      </c>
      <c r="AA470" s="28">
        <f>+(Basis!Z594/(EOMONTH($B470,0)-$B470+1)*$C470)</f>
        <v>12697.593781798303</v>
      </c>
      <c r="AB470" s="28">
        <f>+(Basis!AA594/(EOMONTH($B470,0)-$B470+1)*$C470)</f>
        <v>10592.094541437596</v>
      </c>
      <c r="AC470" s="28">
        <f>+(Basis!AB594/(EOMONTH($B470,0)-$B470+1)*$C470)</f>
        <v>8997.7854085112322</v>
      </c>
      <c r="AD470" s="30">
        <f>+SUM(F470:AC470)*E470</f>
        <v>1017911.0693976074</v>
      </c>
    </row>
    <row r="471" spans="2:31" x14ac:dyDescent="0.25">
      <c r="B471" s="41">
        <f t="shared" ref="B471:B472" si="184">+B470</f>
        <v>48458</v>
      </c>
      <c r="C471" s="39">
        <f>IFERROR(VLOOKUP(B471,'Prod- 4'!$B$10:$E$117,4,0),0)</f>
        <v>7634333.0204820596</v>
      </c>
      <c r="D471" s="36" t="s">
        <v>47</v>
      </c>
      <c r="E471" s="36">
        <f>+Basis!D595</f>
        <v>4</v>
      </c>
      <c r="F471" s="28">
        <f>+(Basis!E595/(EOMONTH($B471,0)-$B471+1)*$C471)</f>
        <v>8469.4055205976656</v>
      </c>
      <c r="G471" s="28">
        <f>+(Basis!F595/(EOMONTH($B471,0)-$B471+1)*$C471)</f>
        <v>7924.4488401447561</v>
      </c>
      <c r="H471" s="28">
        <f>+(Basis!G595/(EOMONTH($B471,0)-$B471+1)*$C471)</f>
        <v>7594.469349882902</v>
      </c>
      <c r="I471" s="28">
        <f>+(Basis!H595/(EOMONTH($B471,0)-$B471+1)*$C471)</f>
        <v>7452.8720446526349</v>
      </c>
      <c r="J471" s="28">
        <f>+(Basis!I595/(EOMONTH($B471,0)-$B471+1)*$C471)</f>
        <v>7414.9805647657422</v>
      </c>
      <c r="K471" s="28">
        <f>+(Basis!J595/(EOMONTH($B471,0)-$B471+1)*$C471)</f>
        <v>7874.275923477303</v>
      </c>
      <c r="L471" s="28">
        <f>+(Basis!K595/(EOMONTH($B471,0)-$B471+1)*$C471)</f>
        <v>8762.3018649372752</v>
      </c>
      <c r="M471" s="28">
        <f>+(Basis!L595/(EOMONTH($B471,0)-$B471+1)*$C471)</f>
        <v>9747.848347466901</v>
      </c>
      <c r="N471" s="28">
        <f>+(Basis!M595/(EOMONTH($B471,0)-$B471+1)*$C471)</f>
        <v>10460.000897853535</v>
      </c>
      <c r="O471" s="28">
        <f>+(Basis!N595/(EOMONTH($B471,0)-$B471+1)*$C471)</f>
        <v>10842.901761406734</v>
      </c>
      <c r="P471" s="28">
        <f>+(Basis!O595/(EOMONTH($B471,0)-$B471+1)*$C471)</f>
        <v>11175.310190745573</v>
      </c>
      <c r="Q471" s="28">
        <f>+(Basis!P595/(EOMONTH($B471,0)-$B471+1)*$C471)</f>
        <v>11637.234497432666</v>
      </c>
      <c r="R471" s="28">
        <f>+(Basis!Q595/(EOMONTH($B471,0)-$B471+1)*$C471)</f>
        <v>11640.191685329852</v>
      </c>
      <c r="S471" s="28">
        <f>+(Basis!R595/(EOMONTH($B471,0)-$B471+1)*$C471)</f>
        <v>11267.527558259158</v>
      </c>
      <c r="T471" s="28">
        <f>+(Basis!S595/(EOMONTH($B471,0)-$B471+1)*$C471)</f>
        <v>10979.239535240662</v>
      </c>
      <c r="U471" s="28">
        <f>+(Basis!T595/(EOMONTH($B471,0)-$B471+1)*$C471)</f>
        <v>11013.687675982692</v>
      </c>
      <c r="V471" s="28">
        <f>+(Basis!U595/(EOMONTH($B471,0)-$B471+1)*$C471)</f>
        <v>11225.002740795821</v>
      </c>
      <c r="W471" s="28">
        <f>+(Basis!V595/(EOMONTH($B471,0)-$B471+1)*$C471)</f>
        <v>11781.99714639897</v>
      </c>
      <c r="X471" s="28">
        <f>+(Basis!W595/(EOMONTH($B471,0)-$B471+1)*$C471)</f>
        <v>14295.70843833015</v>
      </c>
      <c r="Y471" s="28">
        <f>+(Basis!X595/(EOMONTH($B471,0)-$B471+1)*$C471)</f>
        <v>15827.169669377046</v>
      </c>
      <c r="Z471" s="28">
        <f>+(Basis!Y595/(EOMONTH($B471,0)-$B471+1)*$C471)</f>
        <v>14741.614921529366</v>
      </c>
      <c r="AA471" s="28">
        <f>+(Basis!Z595/(EOMONTH($B471,0)-$B471+1)*$C471)</f>
        <v>12773.509551534798</v>
      </c>
      <c r="AB471" s="28">
        <f>+(Basis!AA595/(EOMONTH($B471,0)-$B471+1)*$C471)</f>
        <v>10650.681670917382</v>
      </c>
      <c r="AC471" s="28">
        <f>+(Basis!AB595/(EOMONTH($B471,0)-$B471+1)*$C471)</f>
        <v>8925.3869523423637</v>
      </c>
      <c r="AD471" s="30">
        <f>+SUM(F471:AC471)*E471</f>
        <v>1017911.0693976078</v>
      </c>
    </row>
    <row r="472" spans="2:31" x14ac:dyDescent="0.25">
      <c r="B472" s="46">
        <f t="shared" si="184"/>
        <v>48458</v>
      </c>
      <c r="C472" s="44">
        <f>IFERROR(VLOOKUP(B472,'Prod- 4'!$B$10:$E$117,4,0),0)</f>
        <v>7634333.0204820596</v>
      </c>
      <c r="D472" s="37" t="s">
        <v>48</v>
      </c>
      <c r="E472" s="37">
        <f>+Basis!D596</f>
        <v>0</v>
      </c>
      <c r="F472" s="28">
        <f>+(Basis!E596/(EOMONTH($B472,0)-$B472+1)*$C472)</f>
        <v>8569.5473707456549</v>
      </c>
      <c r="G472" s="28">
        <f>+(Basis!F596/(EOMONTH($B472,0)-$B472+1)*$C472)</f>
        <v>7951.3340756985235</v>
      </c>
      <c r="H472" s="28">
        <f>+(Basis!G596/(EOMONTH($B472,0)-$B472+1)*$C472)</f>
        <v>7599.1505029375894</v>
      </c>
      <c r="I472" s="28">
        <f>+(Basis!H596/(EOMONTH($B472,0)-$B472+1)*$C472)</f>
        <v>7439.6624578829451</v>
      </c>
      <c r="J472" s="28">
        <f>+(Basis!I596/(EOMONTH($B472,0)-$B472+1)*$C472)</f>
        <v>7681.7623623863201</v>
      </c>
      <c r="K472" s="28">
        <f>+(Basis!J596/(EOMONTH($B472,0)-$B472+1)*$C472)</f>
        <v>8429.2408244160142</v>
      </c>
      <c r="L472" s="28">
        <f>+(Basis!K596/(EOMONTH($B472,0)-$B472+1)*$C472)</f>
        <v>9050.153369447271</v>
      </c>
      <c r="M472" s="28">
        <f>+(Basis!L596/(EOMONTH($B472,0)-$B472+1)*$C472)</f>
        <v>9511.2177680356781</v>
      </c>
      <c r="N472" s="28">
        <f>+(Basis!M596/(EOMONTH($B472,0)-$B472+1)*$C472)</f>
        <v>10066.605028242238</v>
      </c>
      <c r="O472" s="28">
        <f>+(Basis!N596/(EOMONTH($B472,0)-$B472+1)*$C472)</f>
        <v>10517.566758759891</v>
      </c>
      <c r="P472" s="28">
        <f>+(Basis!O596/(EOMONTH($B472,0)-$B472+1)*$C472)</f>
        <v>11012.13476123184</v>
      </c>
      <c r="Q472" s="28">
        <f>+(Basis!P596/(EOMONTH($B472,0)-$B472+1)*$C472)</f>
        <v>11522.350481931328</v>
      </c>
      <c r="R472" s="28">
        <f>+(Basis!Q596/(EOMONTH($B472,0)-$B472+1)*$C472)</f>
        <v>11646.223268113125</v>
      </c>
      <c r="S472" s="28">
        <f>+(Basis!R596/(EOMONTH($B472,0)-$B472+1)*$C472)</f>
        <v>11251.553231048851</v>
      </c>
      <c r="T472" s="28">
        <f>+(Basis!S596/(EOMONTH($B472,0)-$B472+1)*$C472)</f>
        <v>11005.000354141395</v>
      </c>
      <c r="U472" s="28">
        <f>+(Basis!T596/(EOMONTH($B472,0)-$B472+1)*$C472)</f>
        <v>11083.778903716835</v>
      </c>
      <c r="V472" s="28">
        <f>+(Basis!U596/(EOMONTH($B472,0)-$B472+1)*$C472)</f>
        <v>11307.849417055584</v>
      </c>
      <c r="W472" s="28">
        <f>+(Basis!V596/(EOMONTH($B472,0)-$B472+1)*$C472)</f>
        <v>12004.273883173404</v>
      </c>
      <c r="X472" s="28">
        <f>+(Basis!W596/(EOMONTH($B472,0)-$B472+1)*$C472)</f>
        <v>14479.719111728233</v>
      </c>
      <c r="Y472" s="28">
        <f>+(Basis!X596/(EOMONTH($B472,0)-$B472+1)*$C472)</f>
        <v>15774.24688732361</v>
      </c>
      <c r="Z472" s="28">
        <f>+(Basis!Y596/(EOMONTH($B472,0)-$B472+1)*$C472)</f>
        <v>14558.342358381899</v>
      </c>
      <c r="AA472" s="28">
        <f>+(Basis!Z596/(EOMONTH($B472,0)-$B472+1)*$C472)</f>
        <v>12555.82124959228</v>
      </c>
      <c r="AB472" s="28">
        <f>+(Basis!AA596/(EOMONTH($B472,0)-$B472+1)*$C472)</f>
        <v>10527.476634325749</v>
      </c>
      <c r="AC472" s="28">
        <f>+(Basis!AB596/(EOMONTH($B472,0)-$B472+1)*$C472)</f>
        <v>8932.7562890856861</v>
      </c>
      <c r="AD472" s="31">
        <f>+SUM(F472:AC472)*E472</f>
        <v>0</v>
      </c>
    </row>
    <row r="473" spans="2:31" ht="15.75" thickBot="1" x14ac:dyDescent="0.3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229465.55675317964</v>
      </c>
      <c r="G473" s="32">
        <f t="shared" si="185"/>
        <v>215847.99324504368</v>
      </c>
      <c r="H473" s="32">
        <f t="shared" si="185"/>
        <v>208514.60103943927</v>
      </c>
      <c r="I473" s="32">
        <f t="shared" si="185"/>
        <v>207809.77327304083</v>
      </c>
      <c r="J473" s="32">
        <f t="shared" si="185"/>
        <v>222074.94247418997</v>
      </c>
      <c r="K473" s="32">
        <f t="shared" si="185"/>
        <v>257691.22134054865</v>
      </c>
      <c r="L473" s="32">
        <f t="shared" si="185"/>
        <v>289316.08724901511</v>
      </c>
      <c r="M473" s="32">
        <f t="shared" si="185"/>
        <v>300284.34035757167</v>
      </c>
      <c r="N473" s="32">
        <f t="shared" si="185"/>
        <v>313434.62562320055</v>
      </c>
      <c r="O473" s="32">
        <f t="shared" si="185"/>
        <v>323257.02202023496</v>
      </c>
      <c r="P473" s="32">
        <f t="shared" si="185"/>
        <v>337656.81582693098</v>
      </c>
      <c r="Q473" s="32">
        <f t="shared" si="185"/>
        <v>353377.37517837231</v>
      </c>
      <c r="R473" s="32">
        <f t="shared" si="185"/>
        <v>348125.77771408111</v>
      </c>
      <c r="S473" s="32">
        <f t="shared" si="185"/>
        <v>336284.45254599361</v>
      </c>
      <c r="T473" s="32">
        <f t="shared" si="185"/>
        <v>335716.29640806955</v>
      </c>
      <c r="U473" s="32">
        <f t="shared" si="185"/>
        <v>342124.49905570224</v>
      </c>
      <c r="V473" s="32">
        <f t="shared" si="185"/>
        <v>349571.19563279743</v>
      </c>
      <c r="W473" s="32">
        <f t="shared" si="185"/>
        <v>365014.51164411718</v>
      </c>
      <c r="X473" s="32">
        <f t="shared" si="185"/>
        <v>434057.74571561033</v>
      </c>
      <c r="Y473" s="32">
        <f t="shared" si="185"/>
        <v>471262.30911556719</v>
      </c>
      <c r="Z473" s="32">
        <f t="shared" si="185"/>
        <v>437419.47450169123</v>
      </c>
      <c r="AA473" s="32">
        <f t="shared" si="185"/>
        <v>382533.59539627016</v>
      </c>
      <c r="AB473" s="32">
        <f t="shared" si="185"/>
        <v>314568.7694219902</v>
      </c>
      <c r="AC473" s="32">
        <f t="shared" si="185"/>
        <v>258924.03894940187</v>
      </c>
      <c r="AD473" s="33">
        <f>+SUM(AD469:AD472)</f>
        <v>7634333.0204820596</v>
      </c>
      <c r="AE473" s="2">
        <f>+AD473-C469</f>
        <v>0</v>
      </c>
    </row>
    <row r="474" spans="2:31" x14ac:dyDescent="0.25">
      <c r="B474" s="45">
        <f>+EDATE(B469,1)</f>
        <v>48488</v>
      </c>
      <c r="C474" s="43">
        <f>IFERROR(VLOOKUP(B474,'Prod- 4'!$B$10:$E$117,4,0),0)</f>
        <v>7848031.5538625736</v>
      </c>
      <c r="D474" s="34" t="s">
        <v>45</v>
      </c>
      <c r="E474" s="34">
        <f>+Basis!D598</f>
        <v>20</v>
      </c>
      <c r="F474" s="28">
        <f>+(Basis!E598/(EOMONTH($B474,0)-$B474+1)*$C474)</f>
        <v>7433.1636250581932</v>
      </c>
      <c r="G474" s="28">
        <f>+(Basis!F598/(EOMONTH($B474,0)-$B474+1)*$C474)</f>
        <v>7010.7504677198358</v>
      </c>
      <c r="H474" s="28">
        <f>+(Basis!G598/(EOMONTH($B474,0)-$B474+1)*$C474)</f>
        <v>6780.9932846588417</v>
      </c>
      <c r="I474" s="28">
        <f>+(Basis!H598/(EOMONTH($B474,0)-$B474+1)*$C474)</f>
        <v>6781.4560580781135</v>
      </c>
      <c r="J474" s="28">
        <f>+(Basis!I598/(EOMONTH($B474,0)-$B474+1)*$C474)</f>
        <v>7376.0800948179358</v>
      </c>
      <c r="K474" s="28">
        <f>+(Basis!J598/(EOMONTH($B474,0)-$B474+1)*$C474)</f>
        <v>8744.3384926426843</v>
      </c>
      <c r="L474" s="28">
        <f>+(Basis!K598/(EOMONTH($B474,0)-$B474+1)*$C474)</f>
        <v>9819.9216969077206</v>
      </c>
      <c r="M474" s="28">
        <f>+(Basis!L598/(EOMONTH($B474,0)-$B474+1)*$C474)</f>
        <v>10019.824513915804</v>
      </c>
      <c r="N474" s="28">
        <f>+(Basis!M598/(EOMONTH($B474,0)-$B474+1)*$C474)</f>
        <v>10368.904926628207</v>
      </c>
      <c r="O474" s="28">
        <f>+(Basis!N598/(EOMONTH($B474,0)-$B474+1)*$C474)</f>
        <v>10675.0748077836</v>
      </c>
      <c r="P474" s="28">
        <f>+(Basis!O598/(EOMONTH($B474,0)-$B474+1)*$C474)</f>
        <v>11177.210827132416</v>
      </c>
      <c r="Q474" s="28">
        <f>+(Basis!P598/(EOMONTH($B474,0)-$B474+1)*$C474)</f>
        <v>11720.102593842779</v>
      </c>
      <c r="R474" s="28">
        <f>+(Basis!Q598/(EOMONTH($B474,0)-$B474+1)*$C474)</f>
        <v>11501.638583180522</v>
      </c>
      <c r="S474" s="28">
        <f>+(Basis!R598/(EOMONTH($B474,0)-$B474+1)*$C474)</f>
        <v>11108.693350618811</v>
      </c>
      <c r="T474" s="28">
        <f>+(Basis!S598/(EOMONTH($B474,0)-$B474+1)*$C474)</f>
        <v>11169.142970950701</v>
      </c>
      <c r="U474" s="28">
        <f>+(Basis!T598/(EOMONTH($B474,0)-$B474+1)*$C474)</f>
        <v>11440.007914477232</v>
      </c>
      <c r="V474" s="28">
        <f>+(Basis!U598/(EOMONTH($B474,0)-$B474+1)*$C474)</f>
        <v>11706.991094650659</v>
      </c>
      <c r="W474" s="28">
        <f>+(Basis!V598/(EOMONTH($B474,0)-$B474+1)*$C474)</f>
        <v>12214.382379613549</v>
      </c>
      <c r="X474" s="28">
        <f>+(Basis!W598/(EOMONTH($B474,0)-$B474+1)*$C474)</f>
        <v>14454.779280069231</v>
      </c>
      <c r="Y474" s="28">
        <f>+(Basis!X598/(EOMONTH($B474,0)-$B474+1)*$C474)</f>
        <v>15630.225223013838</v>
      </c>
      <c r="Z474" s="28">
        <f>+(Basis!Y598/(EOMONTH($B474,0)-$B474+1)*$C474)</f>
        <v>14488.955226907212</v>
      </c>
      <c r="AA474" s="28">
        <f>+(Basis!Z598/(EOMONTH($B474,0)-$B474+1)*$C474)</f>
        <v>12690.838014595967</v>
      </c>
      <c r="AB474" s="28">
        <f>+(Basis!AA598/(EOMONTH($B474,0)-$B474+1)*$C474)</f>
        <v>10382.309858172288</v>
      </c>
      <c r="AC474" s="28">
        <f>+(Basis!AB598/(EOMONTH($B474,0)-$B474+1)*$C474)</f>
        <v>8466.5229036791752</v>
      </c>
      <c r="AD474" s="29">
        <f>+SUM(F474:AC474)*E474</f>
        <v>5063246.163782306</v>
      </c>
    </row>
    <row r="475" spans="2:31" x14ac:dyDescent="0.25">
      <c r="B475" s="46">
        <f>+B474</f>
        <v>48488</v>
      </c>
      <c r="C475" s="44">
        <f>IFERROR(VLOOKUP(B475,'Prod- 4'!$B$10:$E$117,4,0),0)</f>
        <v>7848031.5538625736</v>
      </c>
      <c r="D475" s="35" t="s">
        <v>46</v>
      </c>
      <c r="E475" s="35">
        <f>+Basis!D599</f>
        <v>5</v>
      </c>
      <c r="F475" s="28">
        <f>+(Basis!E599/(EOMONTH($B475,0)-$B475+1)*$C475)</f>
        <v>7761.8230044667544</v>
      </c>
      <c r="G475" s="28">
        <f>+(Basis!F599/(EOMONTH($B475,0)-$B475+1)*$C475)</f>
        <v>7240.4423030337566</v>
      </c>
      <c r="H475" s="28">
        <f>+(Basis!G599/(EOMONTH($B475,0)-$B475+1)*$C475)</f>
        <v>7008.5095364367089</v>
      </c>
      <c r="I475" s="28">
        <f>+(Basis!H599/(EOMONTH($B475,0)-$B475+1)*$C475)</f>
        <v>6971.5335521189299</v>
      </c>
      <c r="J475" s="28">
        <f>+(Basis!I599/(EOMONTH($B475,0)-$B475+1)*$C475)</f>
        <v>7286.6542037648942</v>
      </c>
      <c r="K475" s="28">
        <f>+(Basis!J599/(EOMONTH($B475,0)-$B475+1)*$C475)</f>
        <v>8162.3542250378268</v>
      </c>
      <c r="L475" s="28">
        <f>+(Basis!K599/(EOMONTH($B475,0)-$B475+1)*$C475)</f>
        <v>9228.5583568744241</v>
      </c>
      <c r="M475" s="28">
        <f>+(Basis!L599/(EOMONTH($B475,0)-$B475+1)*$C475)</f>
        <v>9876.5297837652633</v>
      </c>
      <c r="N475" s="28">
        <f>+(Basis!M599/(EOMONTH($B475,0)-$B475+1)*$C475)</f>
        <v>10518.693296801883</v>
      </c>
      <c r="O475" s="28">
        <f>+(Basis!N599/(EOMONTH($B475,0)-$B475+1)*$C475)</f>
        <v>10896.742891111962</v>
      </c>
      <c r="P475" s="28">
        <f>+(Basis!O599/(EOMONTH($B475,0)-$B475+1)*$C475)</f>
        <v>11385.644076263623</v>
      </c>
      <c r="Q475" s="28">
        <f>+(Basis!P599/(EOMONTH($B475,0)-$B475+1)*$C475)</f>
        <v>11850.026817921191</v>
      </c>
      <c r="R475" s="28">
        <f>+(Basis!Q599/(EOMONTH($B475,0)-$B475+1)*$C475)</f>
        <v>11742.524313885731</v>
      </c>
      <c r="S475" s="28">
        <f>+(Basis!R599/(EOMONTH($B475,0)-$B475+1)*$C475)</f>
        <v>11329.43222612402</v>
      </c>
      <c r="T475" s="28">
        <f>+(Basis!S599/(EOMONTH($B475,0)-$B475+1)*$C475)</f>
        <v>11142.452305274293</v>
      </c>
      <c r="U475" s="28">
        <f>+(Basis!T599/(EOMONTH($B475,0)-$B475+1)*$C475)</f>
        <v>11212.194307949636</v>
      </c>
      <c r="V475" s="28">
        <f>+(Basis!U599/(EOMONTH($B475,0)-$B475+1)*$C475)</f>
        <v>11385.614778035206</v>
      </c>
      <c r="W475" s="28">
        <f>+(Basis!V599/(EOMONTH($B475,0)-$B475+1)*$C475)</f>
        <v>11881.718961475308</v>
      </c>
      <c r="X475" s="28">
        <f>+(Basis!W599/(EOMONTH($B475,0)-$B475+1)*$C475)</f>
        <v>14230.401804811938</v>
      </c>
      <c r="Y475" s="28">
        <f>+(Basis!X599/(EOMONTH($B475,0)-$B475+1)*$C475)</f>
        <v>15494.965322366723</v>
      </c>
      <c r="Z475" s="28">
        <f>+(Basis!Y599/(EOMONTH($B475,0)-$B475+1)*$C475)</f>
        <v>14434.920408540291</v>
      </c>
      <c r="AA475" s="28">
        <f>+(Basis!Z599/(EOMONTH($B475,0)-$B475+1)*$C475)</f>
        <v>12631.956747066964</v>
      </c>
      <c r="AB475" s="28">
        <f>+(Basis!AA599/(EOMONTH($B475,0)-$B475+1)*$C475)</f>
        <v>10537.341358335256</v>
      </c>
      <c r="AC475" s="28">
        <f>+(Basis!AB599/(EOMONTH($B475,0)-$B475+1)*$C475)</f>
        <v>8951.2736076525398</v>
      </c>
      <c r="AD475" s="30">
        <f>+SUM(F475:AC475)*E475</f>
        <v>1265811.5409455753</v>
      </c>
    </row>
    <row r="476" spans="2:31" x14ac:dyDescent="0.25">
      <c r="B476" s="41">
        <f t="shared" ref="B476:B477" si="186">+B475</f>
        <v>48488</v>
      </c>
      <c r="C476" s="39">
        <f>IFERROR(VLOOKUP(B476,'Prod- 4'!$B$10:$E$117,4,0),0)</f>
        <v>7848031.5538625736</v>
      </c>
      <c r="D476" s="36" t="s">
        <v>47</v>
      </c>
      <c r="E476" s="36">
        <f>+Basis!D600</f>
        <v>5</v>
      </c>
      <c r="F476" s="28">
        <f>+(Basis!E600/(EOMONTH($B476,0)-$B476+1)*$C476)</f>
        <v>8425.6250473944565</v>
      </c>
      <c r="G476" s="28">
        <f>+(Basis!F600/(EOMONTH($B476,0)-$B476+1)*$C476)</f>
        <v>7883.485384179352</v>
      </c>
      <c r="H476" s="28">
        <f>+(Basis!G600/(EOMONTH($B476,0)-$B476+1)*$C476)</f>
        <v>7555.211640347502</v>
      </c>
      <c r="I476" s="28">
        <f>+(Basis!H600/(EOMONTH($B476,0)-$B476+1)*$C476)</f>
        <v>7414.346286965826</v>
      </c>
      <c r="J476" s="28">
        <f>+(Basis!I600/(EOMONTH($B476,0)-$B476+1)*$C476)</f>
        <v>7376.650677605594</v>
      </c>
      <c r="K476" s="28">
        <f>+(Basis!J600/(EOMONTH($B476,0)-$B476+1)*$C476)</f>
        <v>7833.5718238537738</v>
      </c>
      <c r="L476" s="28">
        <f>+(Basis!K600/(EOMONTH($B476,0)-$B476+1)*$C476)</f>
        <v>8717.0073373504965</v>
      </c>
      <c r="M476" s="28">
        <f>+(Basis!L600/(EOMONTH($B476,0)-$B476+1)*$C476)</f>
        <v>9697.4592838747376</v>
      </c>
      <c r="N476" s="28">
        <f>+(Basis!M600/(EOMONTH($B476,0)-$B476+1)*$C476)</f>
        <v>10405.930539798261</v>
      </c>
      <c r="O476" s="28">
        <f>+(Basis!N600/(EOMONTH($B476,0)-$B476+1)*$C476)</f>
        <v>10786.852093120597</v>
      </c>
      <c r="P476" s="28">
        <f>+(Basis!O600/(EOMONTH($B476,0)-$B476+1)*$C476)</f>
        <v>11117.542220236475</v>
      </c>
      <c r="Q476" s="28">
        <f>+(Basis!P600/(EOMONTH($B476,0)-$B476+1)*$C476)</f>
        <v>11577.078724771263</v>
      </c>
      <c r="R476" s="28">
        <f>+(Basis!Q600/(EOMONTH($B476,0)-$B476+1)*$C476)</f>
        <v>11580.020626225356</v>
      </c>
      <c r="S476" s="28">
        <f>+(Basis!R600/(EOMONTH($B476,0)-$B476+1)*$C476)</f>
        <v>11209.28289313702</v>
      </c>
      <c r="T476" s="28">
        <f>+(Basis!S600/(EOMONTH($B476,0)-$B476+1)*$C476)</f>
        <v>10922.485102937804</v>
      </c>
      <c r="U476" s="28">
        <f>+(Basis!T600/(EOMONTH($B476,0)-$B476+1)*$C476)</f>
        <v>10956.755172633524</v>
      </c>
      <c r="V476" s="28">
        <f>+(Basis!U600/(EOMONTH($B476,0)-$B476+1)*$C476)</f>
        <v>11166.977897079911</v>
      </c>
      <c r="W476" s="28">
        <f>+(Basis!V600/(EOMONTH($B476,0)-$B476+1)*$C476)</f>
        <v>11721.093059436345</v>
      </c>
      <c r="X476" s="28">
        <f>+(Basis!W600/(EOMONTH($B476,0)-$B476+1)*$C476)</f>
        <v>14221.810349652842</v>
      </c>
      <c r="Y476" s="28">
        <f>+(Basis!X600/(EOMONTH($B476,0)-$B476+1)*$C476)</f>
        <v>15745.355074963352</v>
      </c>
      <c r="Z476" s="28">
        <f>+(Basis!Y600/(EOMONTH($B476,0)-$B476+1)*$C476)</f>
        <v>14665.41183083139</v>
      </c>
      <c r="AA476" s="28">
        <f>+(Basis!Z600/(EOMONTH($B476,0)-$B476+1)*$C476)</f>
        <v>12707.480089222259</v>
      </c>
      <c r="AB476" s="28">
        <f>+(Basis!AA600/(EOMONTH($B476,0)-$B476+1)*$C476)</f>
        <v>10595.62563630486</v>
      </c>
      <c r="AC476" s="28">
        <f>+(Basis!AB600/(EOMONTH($B476,0)-$B476+1)*$C476)</f>
        <v>8879.2493971922449</v>
      </c>
      <c r="AD476" s="30">
        <f>+SUM(F476:AC476)*E476</f>
        <v>1265811.540945576</v>
      </c>
    </row>
    <row r="477" spans="2:31" x14ac:dyDescent="0.25">
      <c r="B477" s="46">
        <f t="shared" si="186"/>
        <v>48488</v>
      </c>
      <c r="C477" s="44">
        <f>IFERROR(VLOOKUP(B477,'Prod- 4'!$B$10:$E$117,4,0),0)</f>
        <v>7848031.5538625736</v>
      </c>
      <c r="D477" s="37" t="s">
        <v>48</v>
      </c>
      <c r="E477" s="37">
        <f>+Basis!D601</f>
        <v>1</v>
      </c>
      <c r="F477" s="28">
        <f>+(Basis!E601/(EOMONTH($B477,0)-$B477+1)*$C477)</f>
        <v>8525.2492392987533</v>
      </c>
      <c r="G477" s="28">
        <f>+(Basis!F601/(EOMONTH($B477,0)-$B477+1)*$C477)</f>
        <v>7910.2316432333082</v>
      </c>
      <c r="H477" s="28">
        <f>+(Basis!G601/(EOMONTH($B477,0)-$B477+1)*$C477)</f>
        <v>7559.8685953524709</v>
      </c>
      <c r="I477" s="28">
        <f>+(Basis!H601/(EOMONTH($B477,0)-$B477+1)*$C477)</f>
        <v>7401.2049838505427</v>
      </c>
      <c r="J477" s="28">
        <f>+(Basis!I601/(EOMONTH($B477,0)-$B477+1)*$C477)</f>
        <v>7642.0534134592717</v>
      </c>
      <c r="K477" s="28">
        <f>+(Basis!J601/(EOMONTH($B477,0)-$B477+1)*$C477)</f>
        <v>8385.6679725624526</v>
      </c>
      <c r="L477" s="28">
        <f>+(Basis!K601/(EOMONTH($B477,0)-$B477+1)*$C477)</f>
        <v>9003.3708655144492</v>
      </c>
      <c r="M477" s="28">
        <f>+(Basis!L601/(EOMONTH($B477,0)-$B477+1)*$C477)</f>
        <v>9462.0519070303617</v>
      </c>
      <c r="N477" s="28">
        <f>+(Basis!M601/(EOMONTH($B477,0)-$B477+1)*$C477)</f>
        <v>10014.568231726305</v>
      </c>
      <c r="O477" s="28">
        <f>+(Basis!N601/(EOMONTH($B477,0)-$B477+1)*$C477)</f>
        <v>10463.198828386856</v>
      </c>
      <c r="P477" s="28">
        <f>+(Basis!O601/(EOMONTH($B477,0)-$B477+1)*$C477)</f>
        <v>10955.210285287016</v>
      </c>
      <c r="Q477" s="28">
        <f>+(Basis!P601/(EOMONTH($B477,0)-$B477+1)*$C477)</f>
        <v>11462.788573449636</v>
      </c>
      <c r="R477" s="28">
        <f>+(Basis!Q601/(EOMONTH($B477,0)-$B477+1)*$C477)</f>
        <v>11586.021030250244</v>
      </c>
      <c r="S477" s="28">
        <f>+(Basis!R601/(EOMONTH($B477,0)-$B477+1)*$C477)</f>
        <v>11193.391141215225</v>
      </c>
      <c r="T477" s="28">
        <f>+(Basis!S601/(EOMONTH($B477,0)-$B477+1)*$C477)</f>
        <v>10948.112757729341</v>
      </c>
      <c r="U477" s="28">
        <f>+(Basis!T601/(EOMONTH($B477,0)-$B477+1)*$C477)</f>
        <v>11026.48408129933</v>
      </c>
      <c r="V477" s="28">
        <f>+(Basis!U601/(EOMONTH($B477,0)-$B477+1)*$C477)</f>
        <v>11249.396318170977</v>
      </c>
      <c r="W477" s="28">
        <f>+(Basis!V601/(EOMONTH($B477,0)-$B477+1)*$C477)</f>
        <v>11942.22079222291</v>
      </c>
      <c r="X477" s="28">
        <f>+(Basis!W601/(EOMONTH($B477,0)-$B477+1)*$C477)</f>
        <v>14404.869825905364</v>
      </c>
      <c r="Y477" s="28">
        <f>+(Basis!X601/(EOMONTH($B477,0)-$B477+1)*$C477)</f>
        <v>15692.70586399302</v>
      </c>
      <c r="Z477" s="28">
        <f>+(Basis!Y601/(EOMONTH($B477,0)-$B477+1)*$C477)</f>
        <v>14483.086649353183</v>
      </c>
      <c r="AA477" s="28">
        <f>+(Basis!Z601/(EOMONTH($B477,0)-$B477+1)*$C477)</f>
        <v>12490.91707250155</v>
      </c>
      <c r="AB477" s="28">
        <f>+(Basis!AA601/(EOMONTH($B477,0)-$B477+1)*$C477)</f>
        <v>10473.057477329947</v>
      </c>
      <c r="AC477" s="28">
        <f>+(Basis!AB601/(EOMONTH($B477,0)-$B477+1)*$C477)</f>
        <v>8886.5806399927242</v>
      </c>
      <c r="AD477" s="31">
        <f>+SUM(F477:AC477)*E477</f>
        <v>253162.30818911525</v>
      </c>
    </row>
    <row r="478" spans="2:31" ht="15.75" thickBot="1" x14ac:dyDescent="0.3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238125.76199976867</v>
      </c>
      <c r="G478" s="32">
        <f t="shared" si="187"/>
        <v>223744.87943369555</v>
      </c>
      <c r="H478" s="32">
        <f t="shared" si="187"/>
        <v>215998.34017245038</v>
      </c>
      <c r="I478" s="32">
        <f t="shared" si="187"/>
        <v>214959.72534083657</v>
      </c>
      <c r="J478" s="32">
        <f t="shared" si="187"/>
        <v>228480.17971667042</v>
      </c>
      <c r="K478" s="32">
        <f t="shared" si="187"/>
        <v>263252.06806987413</v>
      </c>
      <c r="L478" s="32">
        <f t="shared" si="187"/>
        <v>295129.63327479345</v>
      </c>
      <c r="M478" s="32">
        <f t="shared" si="187"/>
        <v>307728.48752354638</v>
      </c>
      <c r="N478" s="32">
        <f t="shared" si="187"/>
        <v>322015.78594729118</v>
      </c>
      <c r="O478" s="32">
        <f t="shared" si="187"/>
        <v>332382.66990522161</v>
      </c>
      <c r="P478" s="32">
        <f t="shared" si="187"/>
        <v>347015.35831043584</v>
      </c>
      <c r="Q478" s="32">
        <f t="shared" si="187"/>
        <v>363000.3681637675</v>
      </c>
      <c r="R478" s="32">
        <f t="shared" si="187"/>
        <v>358231.51739441615</v>
      </c>
      <c r="S478" s="32">
        <f t="shared" si="187"/>
        <v>346060.83374989661</v>
      </c>
      <c r="T478" s="32">
        <f t="shared" si="187"/>
        <v>344655.65921780386</v>
      </c>
      <c r="U478" s="32">
        <f t="shared" si="187"/>
        <v>350671.38977375976</v>
      </c>
      <c r="V478" s="32">
        <f t="shared" si="187"/>
        <v>358152.18158675975</v>
      </c>
      <c r="W478" s="32">
        <f t="shared" si="187"/>
        <v>374243.92848905217</v>
      </c>
      <c r="X478" s="32">
        <f t="shared" si="187"/>
        <v>445761.51619961386</v>
      </c>
      <c r="Y478" s="32">
        <f t="shared" si="187"/>
        <v>484498.8123109201</v>
      </c>
      <c r="Z478" s="32">
        <f t="shared" si="187"/>
        <v>449763.85238435585</v>
      </c>
      <c r="AA478" s="32">
        <f t="shared" si="187"/>
        <v>393004.861545867</v>
      </c>
      <c r="AB478" s="32">
        <f t="shared" si="187"/>
        <v>323784.08961397631</v>
      </c>
      <c r="AC478" s="32">
        <f t="shared" si="187"/>
        <v>267369.65373780014</v>
      </c>
      <c r="AD478" s="33">
        <f>+SUM(AD474:AD477)</f>
        <v>7848031.5538625726</v>
      </c>
      <c r="AE478" s="2">
        <f>+AD478-C474</f>
        <v>0</v>
      </c>
    </row>
    <row r="479" spans="2:31" x14ac:dyDescent="0.25">
      <c r="B479" s="45">
        <f>+EDATE(B474,1)</f>
        <v>48519</v>
      </c>
      <c r="C479" s="43">
        <f>IFERROR(VLOOKUP(B479,'Prod- 4'!$B$10:$E$117,4,0),0)</f>
        <v>7343503.3297910783</v>
      </c>
      <c r="D479" s="34" t="s">
        <v>45</v>
      </c>
      <c r="E479" s="34">
        <f>+Basis!D603</f>
        <v>20</v>
      </c>
      <c r="F479" s="28">
        <f>+(Basis!E603/(EOMONTH($B479,0)-$B479+1)*$C479)</f>
        <v>7187.1496487700915</v>
      </c>
      <c r="G479" s="28">
        <f>+(Basis!F603/(EOMONTH($B479,0)-$B479+1)*$C479)</f>
        <v>6778.7170178556235</v>
      </c>
      <c r="H479" s="28">
        <f>+(Basis!G603/(EOMONTH($B479,0)-$B479+1)*$C479)</f>
        <v>6556.5640637658635</v>
      </c>
      <c r="I479" s="28">
        <f>+(Basis!H603/(EOMONTH($B479,0)-$B479+1)*$C479)</f>
        <v>6557.0115208629413</v>
      </c>
      <c r="J479" s="28">
        <f>+(Basis!I603/(EOMONTH($B479,0)-$B479+1)*$C479)</f>
        <v>7131.9554010699921</v>
      </c>
      <c r="K479" s="28">
        <f>+(Basis!J603/(EOMONTH($B479,0)-$B479+1)*$C479)</f>
        <v>8454.9288158084419</v>
      </c>
      <c r="L479" s="28">
        <f>+(Basis!K603/(EOMONTH($B479,0)-$B479+1)*$C479)</f>
        <v>9494.9136511612305</v>
      </c>
      <c r="M479" s="28">
        <f>+(Basis!L603/(EOMONTH($B479,0)-$B479+1)*$C479)</f>
        <v>9688.2003233669093</v>
      </c>
      <c r="N479" s="28">
        <f>+(Basis!M603/(EOMONTH($B479,0)-$B479+1)*$C479)</f>
        <v>10025.727289295741</v>
      </c>
      <c r="O479" s="28">
        <f>+(Basis!N603/(EOMONTH($B479,0)-$B479+1)*$C479)</f>
        <v>10321.76392521639</v>
      </c>
      <c r="P479" s="28">
        <f>+(Basis!O603/(EOMONTH($B479,0)-$B479+1)*$C479)</f>
        <v>10807.280846024036</v>
      </c>
      <c r="Q479" s="28">
        <f>+(Basis!P603/(EOMONTH($B479,0)-$B479+1)*$C479)</f>
        <v>11332.204629119422</v>
      </c>
      <c r="R479" s="28">
        <f>+(Basis!Q603/(EOMONTH($B479,0)-$B479+1)*$C479)</f>
        <v>11120.971079489624</v>
      </c>
      <c r="S479" s="28">
        <f>+(Basis!R603/(EOMONTH($B479,0)-$B479+1)*$C479)</f>
        <v>10741.03107915502</v>
      </c>
      <c r="T479" s="28">
        <f>+(Basis!S603/(EOMONTH($B479,0)-$B479+1)*$C479)</f>
        <v>10799.480010115183</v>
      </c>
      <c r="U479" s="28">
        <f>+(Basis!T603/(EOMONTH($B479,0)-$B479+1)*$C479)</f>
        <v>11061.380189087175</v>
      </c>
      <c r="V479" s="28">
        <f>+(Basis!U603/(EOMONTH($B479,0)-$B479+1)*$C479)</f>
        <v>11319.527078675648</v>
      </c>
      <c r="W479" s="28">
        <f>+(Basis!V603/(EOMONTH($B479,0)-$B479+1)*$C479)</f>
        <v>11810.125332589574</v>
      </c>
      <c r="X479" s="28">
        <f>+(Basis!W603/(EOMONTH($B479,0)-$B479+1)*$C479)</f>
        <v>13976.372250918321</v>
      </c>
      <c r="Y479" s="28">
        <f>+(Basis!X603/(EOMONTH($B479,0)-$B479+1)*$C479)</f>
        <v>15112.914687237479</v>
      </c>
      <c r="Z479" s="28">
        <f>+(Basis!Y603/(EOMONTH($B479,0)-$B479+1)*$C479)</f>
        <v>14009.417083065555</v>
      </c>
      <c r="AA479" s="28">
        <f>+(Basis!Z603/(EOMONTH($B479,0)-$B479+1)*$C479)</f>
        <v>12270.8118077365</v>
      </c>
      <c r="AB479" s="28">
        <f>+(Basis!AA603/(EOMONTH($B479,0)-$B479+1)*$C479)</f>
        <v>10038.688560417777</v>
      </c>
      <c r="AC479" s="28">
        <f>+(Basis!AB603/(EOMONTH($B479,0)-$B479+1)*$C479)</f>
        <v>8186.3080355647799</v>
      </c>
      <c r="AD479" s="29">
        <f>+SUM(F479:AC479)*E479</f>
        <v>4895668.8865273865</v>
      </c>
    </row>
    <row r="480" spans="2:31" x14ac:dyDescent="0.25">
      <c r="B480" s="46">
        <f>+B479</f>
        <v>48519</v>
      </c>
      <c r="C480" s="44">
        <f>IFERROR(VLOOKUP(B480,'Prod- 4'!$B$10:$E$117,4,0),0)</f>
        <v>7343503.3297910783</v>
      </c>
      <c r="D480" s="35" t="s">
        <v>46</v>
      </c>
      <c r="E480" s="35">
        <f>+Basis!D604</f>
        <v>4</v>
      </c>
      <c r="F480" s="28">
        <f>+(Basis!E604/(EOMONTH($B480,0)-$B480+1)*$C480)</f>
        <v>7504.9314523776684</v>
      </c>
      <c r="G480" s="28">
        <f>+(Basis!F604/(EOMONTH($B480,0)-$B480+1)*$C480)</f>
        <v>7000.806787000035</v>
      </c>
      <c r="H480" s="28">
        <f>+(Basis!G604/(EOMONTH($B480,0)-$B480+1)*$C480)</f>
        <v>6776.550254240984</v>
      </c>
      <c r="I480" s="28">
        <f>+(Basis!H604/(EOMONTH($B480,0)-$B480+1)*$C480)</f>
        <v>6740.7980569118981</v>
      </c>
      <c r="J480" s="28">
        <f>+(Basis!I604/(EOMONTH($B480,0)-$B480+1)*$C480)</f>
        <v>7045.4892214064466</v>
      </c>
      <c r="K480" s="28">
        <f>+(Basis!J604/(EOMONTH($B480,0)-$B480+1)*$C480)</f>
        <v>7892.2063687463105</v>
      </c>
      <c r="L480" s="28">
        <f>+(Basis!K604/(EOMONTH($B480,0)-$B480+1)*$C480)</f>
        <v>8923.1225490135839</v>
      </c>
      <c r="M480" s="28">
        <f>+(Basis!L604/(EOMONTH($B480,0)-$B480+1)*$C480)</f>
        <v>9549.6481911361298</v>
      </c>
      <c r="N480" s="28">
        <f>+(Basis!M604/(EOMONTH($B480,0)-$B480+1)*$C480)</f>
        <v>10170.558142803982</v>
      </c>
      <c r="O480" s="28">
        <f>+(Basis!N604/(EOMONTH($B480,0)-$B480+1)*$C480)</f>
        <v>10536.095502940068</v>
      </c>
      <c r="P480" s="28">
        <f>+(Basis!O604/(EOMONTH($B480,0)-$B480+1)*$C480)</f>
        <v>11008.815620293672</v>
      </c>
      <c r="Q480" s="28">
        <f>+(Basis!P604/(EOMONTH($B480,0)-$B480+1)*$C480)</f>
        <v>11457.828776326942</v>
      </c>
      <c r="R480" s="28">
        <f>+(Basis!Q604/(EOMONTH($B480,0)-$B480+1)*$C480)</f>
        <v>11353.884261838426</v>
      </c>
      <c r="S480" s="28">
        <f>+(Basis!R604/(EOMONTH($B480,0)-$B480+1)*$C480)</f>
        <v>10954.464202866828</v>
      </c>
      <c r="T480" s="28">
        <f>+(Basis!S604/(EOMONTH($B480,0)-$B480+1)*$C480)</f>
        <v>10773.672720229226</v>
      </c>
      <c r="U480" s="28">
        <f>+(Basis!T604/(EOMONTH($B480,0)-$B480+1)*$C480)</f>
        <v>10841.106485354863</v>
      </c>
      <c r="V480" s="28">
        <f>+(Basis!U604/(EOMONTH($B480,0)-$B480+1)*$C480)</f>
        <v>11008.787291743043</v>
      </c>
      <c r="W480" s="28">
        <f>+(Basis!V604/(EOMONTH($B480,0)-$B480+1)*$C480)</f>
        <v>11488.47201114635</v>
      </c>
      <c r="X480" s="28">
        <f>+(Basis!W604/(EOMONTH($B480,0)-$B480+1)*$C480)</f>
        <v>13759.420953485427</v>
      </c>
      <c r="Y480" s="28">
        <f>+(Basis!X604/(EOMONTH($B480,0)-$B480+1)*$C480)</f>
        <v>14982.131457314836</v>
      </c>
      <c r="Z480" s="28">
        <f>+(Basis!Y604/(EOMONTH($B480,0)-$B480+1)*$C480)</f>
        <v>13957.170644612625</v>
      </c>
      <c r="AA480" s="28">
        <f>+(Basis!Z604/(EOMONTH($B480,0)-$B480+1)*$C480)</f>
        <v>12213.879322110382</v>
      </c>
      <c r="AB480" s="28">
        <f>+(Basis!AA604/(EOMONTH($B480,0)-$B480+1)*$C480)</f>
        <v>10188.589013057934</v>
      </c>
      <c r="AC480" s="28">
        <f>+(Basis!AB604/(EOMONTH($B480,0)-$B480+1)*$C480)</f>
        <v>8655.015039411468</v>
      </c>
      <c r="AD480" s="30">
        <f>+SUM(F480:AC480)*E480</f>
        <v>979133.77730547637</v>
      </c>
    </row>
    <row r="481" spans="2:32" x14ac:dyDescent="0.25">
      <c r="B481" s="41">
        <f t="shared" ref="B481:B482" si="188">+B480</f>
        <v>48519</v>
      </c>
      <c r="C481" s="39">
        <f>IFERROR(VLOOKUP(B481,'Prod- 4'!$B$10:$E$117,4,0),0)</f>
        <v>7343503.3297910783</v>
      </c>
      <c r="D481" s="36" t="s">
        <v>47</v>
      </c>
      <c r="E481" s="36">
        <f>+Basis!D605</f>
        <v>4</v>
      </c>
      <c r="F481" s="28">
        <f>+(Basis!E605/(EOMONTH($B481,0)-$B481+1)*$C481)</f>
        <v>8146.7637677053644</v>
      </c>
      <c r="G481" s="28">
        <f>+(Basis!F605/(EOMONTH($B481,0)-$B481+1)*$C481)</f>
        <v>7622.5671958815774</v>
      </c>
      <c r="H481" s="28">
        <f>+(Basis!G605/(EOMONTH($B481,0)-$B481+1)*$C481)</f>
        <v>7305.158264544747</v>
      </c>
      <c r="I481" s="28">
        <f>+(Basis!H605/(EOMONTH($B481,0)-$B481+1)*$C481)</f>
        <v>7168.9551044706195</v>
      </c>
      <c r="J481" s="28">
        <f>+(Basis!I605/(EOMONTH($B481,0)-$B481+1)*$C481)</f>
        <v>7132.5070993896807</v>
      </c>
      <c r="K481" s="28">
        <f>+(Basis!J605/(EOMONTH($B481,0)-$B481+1)*$C481)</f>
        <v>7574.3056149911081</v>
      </c>
      <c r="L481" s="28">
        <f>+(Basis!K605/(EOMONTH($B481,0)-$B481+1)*$C481)</f>
        <v>8428.5022344674198</v>
      </c>
      <c r="M481" s="28">
        <f>+(Basis!L605/(EOMONTH($B481,0)-$B481+1)*$C481)</f>
        <v>9376.5043528847291</v>
      </c>
      <c r="N481" s="28">
        <f>+(Basis!M605/(EOMONTH($B481,0)-$B481+1)*$C481)</f>
        <v>10061.527472920594</v>
      </c>
      <c r="O481" s="28">
        <f>+(Basis!N605/(EOMONTH($B481,0)-$B481+1)*$C481)</f>
        <v>10429.841739397962</v>
      </c>
      <c r="P481" s="28">
        <f>+(Basis!O605/(EOMONTH($B481,0)-$B481+1)*$C481)</f>
        <v>10749.587079449457</v>
      </c>
      <c r="Q481" s="28">
        <f>+(Basis!P605/(EOMONTH($B481,0)-$B481+1)*$C481)</f>
        <v>11193.914393331019</v>
      </c>
      <c r="R481" s="28">
        <f>+(Basis!Q605/(EOMONTH($B481,0)-$B481+1)*$C481)</f>
        <v>11196.758927242694</v>
      </c>
      <c r="S481" s="28">
        <f>+(Basis!R605/(EOMONTH($B481,0)-$B481+1)*$C481)</f>
        <v>10838.291429074201</v>
      </c>
      <c r="T481" s="28">
        <f>+(Basis!S605/(EOMONTH($B481,0)-$B481+1)*$C481)</f>
        <v>10560.985729768785</v>
      </c>
      <c r="U481" s="28">
        <f>+(Basis!T605/(EOMONTH($B481,0)-$B481+1)*$C481)</f>
        <v>10594.121569607774</v>
      </c>
      <c r="V481" s="28">
        <f>+(Basis!U605/(EOMONTH($B481,0)-$B481+1)*$C481)</f>
        <v>10797.386593274799</v>
      </c>
      <c r="W481" s="28">
        <f>+(Basis!V605/(EOMONTH($B481,0)-$B481+1)*$C481)</f>
        <v>11333.162313465145</v>
      </c>
      <c r="X481" s="28">
        <f>+(Basis!W605/(EOMONTH($B481,0)-$B481+1)*$C481)</f>
        <v>13751.113848053097</v>
      </c>
      <c r="Y481" s="28">
        <f>+(Basis!X605/(EOMONTH($B481,0)-$B481+1)*$C481)</f>
        <v>15224.234108783969</v>
      </c>
      <c r="Z481" s="28">
        <f>+(Basis!Y605/(EOMONTH($B481,0)-$B481+1)*$C481)</f>
        <v>14180.033536958954</v>
      </c>
      <c r="AA481" s="28">
        <f>+(Basis!Z605/(EOMONTH($B481,0)-$B481+1)*$C481)</f>
        <v>12286.903082843368</v>
      </c>
      <c r="AB481" s="28">
        <f>+(Basis!AA605/(EOMONTH($B481,0)-$B481+1)*$C481)</f>
        <v>10244.944267572431</v>
      </c>
      <c r="AC481" s="28">
        <f>+(Basis!AB605/(EOMONTH($B481,0)-$B481+1)*$C481)</f>
        <v>8585.3746002897497</v>
      </c>
      <c r="AD481" s="30">
        <f>+SUM(F481:AC481)*E481</f>
        <v>979133.77730547695</v>
      </c>
    </row>
    <row r="482" spans="2:32" x14ac:dyDescent="0.25">
      <c r="B482" s="46">
        <f t="shared" si="188"/>
        <v>48519</v>
      </c>
      <c r="C482" s="44">
        <f>IFERROR(VLOOKUP(B482,'Prod- 4'!$B$10:$E$117,4,0),0)</f>
        <v>7343503.3297910783</v>
      </c>
      <c r="D482" s="37" t="s">
        <v>48</v>
      </c>
      <c r="E482" s="37">
        <f>+Basis!D606</f>
        <v>2</v>
      </c>
      <c r="F482" s="28">
        <f>+(Basis!E606/(EOMONTH($B482,0)-$B482+1)*$C482)</f>
        <v>8243.0907170328592</v>
      </c>
      <c r="G482" s="28">
        <f>+(Basis!F606/(EOMONTH($B482,0)-$B482+1)*$C482)</f>
        <v>7648.4282391818397</v>
      </c>
      <c r="H482" s="28">
        <f>+(Basis!G606/(EOMONTH($B482,0)-$B482+1)*$C482)</f>
        <v>7309.6610892122235</v>
      </c>
      <c r="I482" s="28">
        <f>+(Basis!H606/(EOMONTH($B482,0)-$B482+1)*$C482)</f>
        <v>7156.2487365183542</v>
      </c>
      <c r="J482" s="28">
        <f>+(Basis!I606/(EOMONTH($B482,0)-$B482+1)*$C482)</f>
        <v>7389.1258523178394</v>
      </c>
      <c r="K482" s="28">
        <f>+(Basis!J606/(EOMONTH($B482,0)-$B482+1)*$C482)</f>
        <v>8108.1291444372036</v>
      </c>
      <c r="L482" s="28">
        <f>+(Basis!K606/(EOMONTH($B482,0)-$B482+1)*$C482)</f>
        <v>8705.3880444240131</v>
      </c>
      <c r="M482" s="28">
        <f>+(Basis!L606/(EOMONTH($B482,0)-$B482+1)*$C482)</f>
        <v>9148.8882083804838</v>
      </c>
      <c r="N482" s="28">
        <f>+(Basis!M606/(EOMONTH($B482,0)-$B482+1)*$C482)</f>
        <v>9683.1180073306059</v>
      </c>
      <c r="O482" s="28">
        <f>+(Basis!N606/(EOMONTH($B482,0)-$B482+1)*$C482)</f>
        <v>10116.900364057772</v>
      </c>
      <c r="P482" s="28">
        <f>+(Basis!O606/(EOMONTH($B482,0)-$B482+1)*$C482)</f>
        <v>10592.627813098443</v>
      </c>
      <c r="Q482" s="28">
        <f>+(Basis!P606/(EOMONTH($B482,0)-$B482+1)*$C482)</f>
        <v>11083.406881003428</v>
      </c>
      <c r="R482" s="28">
        <f>+(Basis!Q606/(EOMONTH($B482,0)-$B482+1)*$C482)</f>
        <v>11202.560737058175</v>
      </c>
      <c r="S482" s="28">
        <f>+(Basis!R606/(EOMONTH($B482,0)-$B482+1)*$C482)</f>
        <v>10822.925643386658</v>
      </c>
      <c r="T482" s="28">
        <f>+(Basis!S606/(EOMONTH($B482,0)-$B482+1)*$C482)</f>
        <v>10585.765191035165</v>
      </c>
      <c r="U482" s="28">
        <f>+(Basis!T606/(EOMONTH($B482,0)-$B482+1)*$C482)</f>
        <v>10661.542674093773</v>
      </c>
      <c r="V482" s="28">
        <f>+(Basis!U606/(EOMONTH($B482,0)-$B482+1)*$C482)</f>
        <v>10877.077227851974</v>
      </c>
      <c r="W482" s="28">
        <f>+(Basis!V606/(EOMONTH($B482,0)-$B482+1)*$C482)</f>
        <v>11546.971424524214</v>
      </c>
      <c r="X482" s="28">
        <f>+(Basis!W606/(EOMONTH($B482,0)-$B482+1)*$C482)</f>
        <v>13928.114640288723</v>
      </c>
      <c r="Y482" s="28">
        <f>+(Basis!X606/(EOMONTH($B482,0)-$B482+1)*$C482)</f>
        <v>15173.32741854809</v>
      </c>
      <c r="Z482" s="28">
        <f>+(Basis!Y606/(EOMONTH($B482,0)-$B482+1)*$C482)</f>
        <v>14003.742736685768</v>
      </c>
      <c r="AA482" s="28">
        <f>+(Basis!Z606/(EOMONTH($B482,0)-$B482+1)*$C482)</f>
        <v>12077.50761032696</v>
      </c>
      <c r="AB482" s="28">
        <f>+(Basis!AA606/(EOMONTH($B482,0)-$B482+1)*$C482)</f>
        <v>10126.432723206954</v>
      </c>
      <c r="AC482" s="28">
        <f>+(Basis!AB606/(EOMONTH($B482,0)-$B482+1)*$C482)</f>
        <v>8592.4632023677241</v>
      </c>
      <c r="AD482" s="31">
        <f>+SUM(F482:AC482)*E482</f>
        <v>489566.88865273842</v>
      </c>
    </row>
    <row r="483" spans="2:32" ht="15.75" thickBot="1" x14ac:dyDescent="0.3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222835.95528979969</v>
      </c>
      <c r="G483" s="32">
        <f t="shared" si="189"/>
        <v>209364.69276700262</v>
      </c>
      <c r="H483" s="32">
        <f t="shared" si="189"/>
        <v>202077.43752888465</v>
      </c>
      <c r="I483" s="32">
        <f t="shared" si="189"/>
        <v>201091.74053582558</v>
      </c>
      <c r="J483" s="32">
        <f t="shared" si="189"/>
        <v>214129.34500922004</v>
      </c>
      <c r="K483" s="32">
        <f t="shared" si="189"/>
        <v>247180.88253999289</v>
      </c>
      <c r="L483" s="32">
        <f t="shared" si="189"/>
        <v>276715.54824599664</v>
      </c>
      <c r="M483" s="32">
        <f t="shared" si="189"/>
        <v>287766.39306018263</v>
      </c>
      <c r="N483" s="32">
        <f t="shared" si="189"/>
        <v>300809.12426347431</v>
      </c>
      <c r="O483" s="32">
        <f t="shared" si="189"/>
        <v>310532.82820179546</v>
      </c>
      <c r="P483" s="32">
        <f t="shared" si="189"/>
        <v>324364.48334565014</v>
      </c>
      <c r="Q483" s="32">
        <f t="shared" si="189"/>
        <v>339417.8790230272</v>
      </c>
      <c r="R483" s="32">
        <f t="shared" si="189"/>
        <v>335027.1158202333</v>
      </c>
      <c r="S483" s="32">
        <f t="shared" si="189"/>
        <v>323637.49539763789</v>
      </c>
      <c r="T483" s="32">
        <f t="shared" si="189"/>
        <v>322499.76438436605</v>
      </c>
      <c r="U483" s="32">
        <f t="shared" si="189"/>
        <v>328291.60134978156</v>
      </c>
      <c r="V483" s="32">
        <f t="shared" si="189"/>
        <v>335369.39156928827</v>
      </c>
      <c r="W483" s="32">
        <f t="shared" si="189"/>
        <v>350582.98679928586</v>
      </c>
      <c r="X483" s="32">
        <f t="shared" si="189"/>
        <v>417425.81350509799</v>
      </c>
      <c r="Y483" s="32">
        <f t="shared" si="189"/>
        <v>453430.41084624099</v>
      </c>
      <c r="Z483" s="32">
        <f t="shared" si="189"/>
        <v>420744.64386096894</v>
      </c>
      <c r="AA483" s="32">
        <f t="shared" si="189"/>
        <v>367574.38099519891</v>
      </c>
      <c r="AB483" s="32">
        <f t="shared" si="189"/>
        <v>302760.76977729093</v>
      </c>
      <c r="AC483" s="32">
        <f t="shared" si="189"/>
        <v>249872.64567483592</v>
      </c>
      <c r="AD483" s="33">
        <f>+SUM(AD479:AD482)</f>
        <v>7343503.3297910783</v>
      </c>
      <c r="AE483" s="2">
        <f>+AD483-C479</f>
        <v>0</v>
      </c>
    </row>
    <row r="484" spans="2:32" x14ac:dyDescent="0.25">
      <c r="B484" s="45">
        <f>+EDATE(B479,1)</f>
        <v>48549</v>
      </c>
      <c r="C484" s="43">
        <f>IFERROR(VLOOKUP(B484,'Prod- 4'!$B$10:$E$117,4,0),0)</f>
        <v>12553976.910151333</v>
      </c>
      <c r="D484" s="34" t="s">
        <v>45</v>
      </c>
      <c r="E484" s="34">
        <f>+Basis!D608</f>
        <v>22</v>
      </c>
      <c r="F484" s="28">
        <f>+(Basis!E608/(EOMONTH($B484,0)-$B484+1)*$C484)</f>
        <v>11890.340128975402</v>
      </c>
      <c r="G484" s="28">
        <f>+(Basis!F608/(EOMONTH($B484,0)-$B484+1)*$C484)</f>
        <v>11214.633744849067</v>
      </c>
      <c r="H484" s="28">
        <f>+(Basis!G608/(EOMONTH($B484,0)-$B484+1)*$C484)</f>
        <v>10847.106378108354</v>
      </c>
      <c r="I484" s="28">
        <f>+(Basis!H608/(EOMONTH($B484,0)-$B484+1)*$C484)</f>
        <v>10847.846646133565</v>
      </c>
      <c r="J484" s="28">
        <f>+(Basis!I608/(EOMONTH($B484,0)-$B484+1)*$C484)</f>
        <v>11799.027381865788</v>
      </c>
      <c r="K484" s="28">
        <f>+(Basis!J608/(EOMONTH($B484,0)-$B484+1)*$C484)</f>
        <v>13987.739827212479</v>
      </c>
      <c r="L484" s="28">
        <f>+(Basis!K608/(EOMONTH($B484,0)-$B484+1)*$C484)</f>
        <v>15708.279126604586</v>
      </c>
      <c r="M484" s="28">
        <f>+(Basis!L608/(EOMONTH($B484,0)-$B484+1)*$C484)</f>
        <v>16028.050438910097</v>
      </c>
      <c r="N484" s="28">
        <f>+(Basis!M608/(EOMONTH($B484,0)-$B484+1)*$C484)</f>
        <v>16586.451282599457</v>
      </c>
      <c r="O484" s="28">
        <f>+(Basis!N608/(EOMONTH($B484,0)-$B484+1)*$C484)</f>
        <v>17076.210987594124</v>
      </c>
      <c r="P484" s="28">
        <f>+(Basis!O608/(EOMONTH($B484,0)-$B484+1)*$C484)</f>
        <v>17879.444760215465</v>
      </c>
      <c r="Q484" s="28">
        <f>+(Basis!P608/(EOMONTH($B484,0)-$B484+1)*$C484)</f>
        <v>18747.872805798284</v>
      </c>
      <c r="R484" s="28">
        <f>+(Basis!Q608/(EOMONTH($B484,0)-$B484+1)*$C484)</f>
        <v>18398.410379872741</v>
      </c>
      <c r="S484" s="28">
        <f>+(Basis!R608/(EOMONTH($B484,0)-$B484+1)*$C484)</f>
        <v>17769.841885636008</v>
      </c>
      <c r="T484" s="28">
        <f>+(Basis!S608/(EOMONTH($B484,0)-$B484+1)*$C484)</f>
        <v>17866.539144390077</v>
      </c>
      <c r="U484" s="28">
        <f>+(Basis!T608/(EOMONTH($B484,0)-$B484+1)*$C484)</f>
        <v>18299.82387616819</v>
      </c>
      <c r="V484" s="28">
        <f>+(Basis!U608/(EOMONTH($B484,0)-$B484+1)*$C484)</f>
        <v>18726.899207898521</v>
      </c>
      <c r="W484" s="28">
        <f>+(Basis!V608/(EOMONTH($B484,0)-$B484+1)*$C484)</f>
        <v>19538.539481273969</v>
      </c>
      <c r="X484" s="28">
        <f>+(Basis!W608/(EOMONTH($B484,0)-$B484+1)*$C484)</f>
        <v>23122.35419517538</v>
      </c>
      <c r="Y484" s="28">
        <f>+(Basis!X608/(EOMONTH($B484,0)-$B484+1)*$C484)</f>
        <v>25002.637311467763</v>
      </c>
      <c r="Z484" s="28">
        <f>+(Basis!Y608/(EOMONTH($B484,0)-$B484+1)*$C484)</f>
        <v>23177.023196509275</v>
      </c>
      <c r="AA484" s="28">
        <f>+(Basis!Z608/(EOMONTH($B484,0)-$B484+1)*$C484)</f>
        <v>20300.694041844879</v>
      </c>
      <c r="AB484" s="28">
        <f>+(Basis!AA608/(EOMONTH($B484,0)-$B484+1)*$C484)</f>
        <v>16607.894264821382</v>
      </c>
      <c r="AC484" s="28">
        <f>+(Basis!AB608/(EOMONTH($B484,0)-$B484+1)*$C484)</f>
        <v>13543.3366077311</v>
      </c>
      <c r="AD484" s="29">
        <f>+SUM(F484:AC484)*E484</f>
        <v>8909273.9362364337</v>
      </c>
    </row>
    <row r="485" spans="2:32" x14ac:dyDescent="0.25">
      <c r="B485" s="46">
        <f>+B484</f>
        <v>48549</v>
      </c>
      <c r="C485" s="44">
        <f>IFERROR(VLOOKUP(B485,'Prod- 4'!$B$10:$E$117,4,0),0)</f>
        <v>12553976.910151333</v>
      </c>
      <c r="D485" s="35" t="s">
        <v>46</v>
      </c>
      <c r="E485" s="35">
        <f>+Basis!D609</f>
        <v>3</v>
      </c>
      <c r="F485" s="28">
        <f>+(Basis!E609/(EOMONTH($B485,0)-$B485+1)*$C485)</f>
        <v>12416.074796590117</v>
      </c>
      <c r="G485" s="28">
        <f>+(Basis!F609/(EOMONTH($B485,0)-$B485+1)*$C485)</f>
        <v>11582.056579121701</v>
      </c>
      <c r="H485" s="28">
        <f>+(Basis!G609/(EOMONTH($B485,0)-$B485+1)*$C485)</f>
        <v>11211.049075318557</v>
      </c>
      <c r="I485" s="28">
        <f>+(Basis!H609/(EOMONTH($B485,0)-$B485+1)*$C485)</f>
        <v>11151.901039257584</v>
      </c>
      <c r="J485" s="28">
        <f>+(Basis!I609/(EOMONTH($B485,0)-$B485+1)*$C485)</f>
        <v>11655.978699690568</v>
      </c>
      <c r="K485" s="28">
        <f>+(Basis!J609/(EOMONTH($B485,0)-$B485+1)*$C485)</f>
        <v>13056.778094013687</v>
      </c>
      <c r="L485" s="28">
        <f>+(Basis!K609/(EOMONTH($B485,0)-$B485+1)*$C485)</f>
        <v>14762.314311690696</v>
      </c>
      <c r="M485" s="28">
        <f>+(Basis!L609/(EOMONTH($B485,0)-$B485+1)*$C485)</f>
        <v>15798.831338386617</v>
      </c>
      <c r="N485" s="28">
        <f>+(Basis!M609/(EOMONTH($B485,0)-$B485+1)*$C485)</f>
        <v>16826.057829497709</v>
      </c>
      <c r="O485" s="28">
        <f>+(Basis!N609/(EOMONTH($B485,0)-$B485+1)*$C485)</f>
        <v>17430.798756606364</v>
      </c>
      <c r="P485" s="28">
        <f>+(Basis!O609/(EOMONTH($B485,0)-$B485+1)*$C485)</f>
        <v>18212.861640479299</v>
      </c>
      <c r="Q485" s="28">
        <f>+(Basis!P609/(EOMONTH($B485,0)-$B485+1)*$C485)</f>
        <v>18955.703992249993</v>
      </c>
      <c r="R485" s="28">
        <f>+(Basis!Q609/(EOMONTH($B485,0)-$B485+1)*$C485)</f>
        <v>18783.739348099145</v>
      </c>
      <c r="S485" s="28">
        <f>+(Basis!R609/(EOMONTH($B485,0)-$B485+1)*$C485)</f>
        <v>18122.943262362922</v>
      </c>
      <c r="T485" s="28">
        <f>+(Basis!S609/(EOMONTH($B485,0)-$B485+1)*$C485)</f>
        <v>17823.843852160615</v>
      </c>
      <c r="U485" s="28">
        <f>+(Basis!T609/(EOMONTH($B485,0)-$B485+1)*$C485)</f>
        <v>17935.405520235592</v>
      </c>
      <c r="V485" s="28">
        <f>+(Basis!U609/(EOMONTH($B485,0)-$B485+1)*$C485)</f>
        <v>18212.81477404145</v>
      </c>
      <c r="W485" s="28">
        <f>+(Basis!V609/(EOMONTH($B485,0)-$B485+1)*$C485)</f>
        <v>19006.399817780377</v>
      </c>
      <c r="X485" s="28">
        <f>+(Basis!W609/(EOMONTH($B485,0)-$B485+1)*$C485)</f>
        <v>22763.432391127364</v>
      </c>
      <c r="Y485" s="28">
        <f>+(Basis!X609/(EOMONTH($B485,0)-$B485+1)*$C485)</f>
        <v>24786.270996177205</v>
      </c>
      <c r="Z485" s="28">
        <f>+(Basis!Y609/(EOMONTH($B485,0)-$B485+1)*$C485)</f>
        <v>23090.587272103661</v>
      </c>
      <c r="AA485" s="28">
        <f>+(Basis!Z609/(EOMONTH($B485,0)-$B485+1)*$C485)</f>
        <v>20206.505573319198</v>
      </c>
      <c r="AB485" s="28">
        <f>+(Basis!AA609/(EOMONTH($B485,0)-$B485+1)*$C485)</f>
        <v>16855.887899917576</v>
      </c>
      <c r="AC485" s="28">
        <f>+(Basis!AB609/(EOMONTH($B485,0)-$B485+1)*$C485)</f>
        <v>14318.760241427639</v>
      </c>
      <c r="AD485" s="30">
        <f>+SUM(F485:AC485)*E485</f>
        <v>1214900.9913049666</v>
      </c>
    </row>
    <row r="486" spans="2:32" x14ac:dyDescent="0.25">
      <c r="B486" s="41">
        <f t="shared" ref="B486:B487" si="190">+B485</f>
        <v>48549</v>
      </c>
      <c r="C486" s="39">
        <f>IFERROR(VLOOKUP(B486,'Prod- 4'!$B$10:$E$117,4,0),0)</f>
        <v>12553976.910151333</v>
      </c>
      <c r="D486" s="36" t="s">
        <v>47</v>
      </c>
      <c r="E486" s="36">
        <f>+Basis!D610</f>
        <v>4</v>
      </c>
      <c r="F486" s="28">
        <f>+(Basis!E610/(EOMONTH($B486,0)-$B486+1)*$C486)</f>
        <v>13477.915012526077</v>
      </c>
      <c r="G486" s="28">
        <f>+(Basis!F610/(EOMONTH($B486,0)-$B486+1)*$C486)</f>
        <v>12610.690057151131</v>
      </c>
      <c r="H486" s="28">
        <f>+(Basis!G610/(EOMONTH($B486,0)-$B486+1)*$C486)</f>
        <v>12085.572265257739</v>
      </c>
      <c r="I486" s="28">
        <f>+(Basis!H610/(EOMONTH($B486,0)-$B486+1)*$C486)</f>
        <v>11860.239278042174</v>
      </c>
      <c r="J486" s="28">
        <f>+(Basis!I610/(EOMONTH($B486,0)-$B486+1)*$C486)</f>
        <v>11799.940105405753</v>
      </c>
      <c r="K486" s="28">
        <f>+(Basis!J610/(EOMONTH($B486,0)-$B486+1)*$C486)</f>
        <v>12530.84663660291</v>
      </c>
      <c r="L486" s="28">
        <f>+(Basis!K610/(EOMONTH($B486,0)-$B486+1)*$C486)</f>
        <v>13944.019986114617</v>
      </c>
      <c r="M486" s="28">
        <f>+(Basis!L610/(EOMONTH($B486,0)-$B486+1)*$C486)</f>
        <v>15512.384105665122</v>
      </c>
      <c r="N486" s="28">
        <f>+(Basis!M610/(EOMONTH($B486,0)-$B486+1)*$C486)</f>
        <v>16645.678706652347</v>
      </c>
      <c r="O486" s="28">
        <f>+(Basis!N610/(EOMONTH($B486,0)-$B486+1)*$C486)</f>
        <v>17255.013716605761</v>
      </c>
      <c r="P486" s="28">
        <f>+(Basis!O610/(EOMONTH($B486,0)-$B486+1)*$C486)</f>
        <v>17783.996836988925</v>
      </c>
      <c r="Q486" s="28">
        <f>+(Basis!P610/(EOMONTH($B486,0)-$B486+1)*$C486)</f>
        <v>18519.086983824796</v>
      </c>
      <c r="R486" s="28">
        <f>+(Basis!Q610/(EOMONTH($B486,0)-$B486+1)*$C486)</f>
        <v>18523.7929489669</v>
      </c>
      <c r="S486" s="28">
        <f>+(Basis!R610/(EOMONTH($B486,0)-$B486+1)*$C486)</f>
        <v>17930.748322557094</v>
      </c>
      <c r="T486" s="28">
        <f>+(Basis!S610/(EOMONTH($B486,0)-$B486+1)*$C486)</f>
        <v>17471.976869953625</v>
      </c>
      <c r="U486" s="28">
        <f>+(Basis!T610/(EOMONTH($B486,0)-$B486+1)*$C486)</f>
        <v>17526.79643339659</v>
      </c>
      <c r="V486" s="28">
        <f>+(Basis!U610/(EOMONTH($B486,0)-$B486+1)*$C486)</f>
        <v>17863.075818943926</v>
      </c>
      <c r="W486" s="28">
        <f>+(Basis!V610/(EOMONTH($B486,0)-$B486+1)*$C486)</f>
        <v>18749.457188086581</v>
      </c>
      <c r="X486" s="28">
        <f>+(Basis!W610/(EOMONTH($B486,0)-$B486+1)*$C486)</f>
        <v>22749.689208655218</v>
      </c>
      <c r="Y486" s="28">
        <f>+(Basis!X610/(EOMONTH($B486,0)-$B486+1)*$C486)</f>
        <v>25186.802919508922</v>
      </c>
      <c r="Z486" s="28">
        <f>+(Basis!Y610/(EOMONTH($B486,0)-$B486+1)*$C486)</f>
        <v>23459.289152769041</v>
      </c>
      <c r="AA486" s="28">
        <f>+(Basis!Z610/(EOMONTH($B486,0)-$B486+1)*$C486)</f>
        <v>20327.315267710448</v>
      </c>
      <c r="AB486" s="28">
        <f>+(Basis!AA610/(EOMONTH($B486,0)-$B486+1)*$C486)</f>
        <v>16949.121403737412</v>
      </c>
      <c r="AC486" s="28">
        <f>+(Basis!AB610/(EOMONTH($B486,0)-$B486+1)*$C486)</f>
        <v>14203.547876532724</v>
      </c>
      <c r="AD486" s="30">
        <f>+SUM(F486:AC486)*E486</f>
        <v>1619867.988406623</v>
      </c>
    </row>
    <row r="487" spans="2:32" x14ac:dyDescent="0.25">
      <c r="B487" s="46">
        <f t="shared" si="190"/>
        <v>48549</v>
      </c>
      <c r="C487" s="44">
        <f>IFERROR(VLOOKUP(B487,'Prod- 4'!$B$10:$E$117,4,0),0)</f>
        <v>12553976.910151333</v>
      </c>
      <c r="D487" s="37" t="s">
        <v>48</v>
      </c>
      <c r="E487" s="37">
        <f>+Basis!D611</f>
        <v>2</v>
      </c>
      <c r="F487" s="28">
        <f>+(Basis!E611/(EOMONTH($B487,0)-$B487+1)*$C487)</f>
        <v>13637.2772419304</v>
      </c>
      <c r="G487" s="28">
        <f>+(Basis!F611/(EOMONTH($B487,0)-$B487+1)*$C487)</f>
        <v>12653.474278429016</v>
      </c>
      <c r="H487" s="28">
        <f>+(Basis!G611/(EOMONTH($B487,0)-$B487+1)*$C487)</f>
        <v>12093.021688110177</v>
      </c>
      <c r="I487" s="28">
        <f>+(Basis!H611/(EOMONTH($B487,0)-$B487+1)*$C487)</f>
        <v>11839.218004778131</v>
      </c>
      <c r="J487" s="28">
        <f>+(Basis!I611/(EOMONTH($B487,0)-$B487+1)*$C487)</f>
        <v>12224.487304908056</v>
      </c>
      <c r="K487" s="28">
        <f>+(Basis!J611/(EOMONTH($B487,0)-$B487+1)*$C487)</f>
        <v>13413.998323175958</v>
      </c>
      <c r="L487" s="28">
        <f>+(Basis!K611/(EOMONTH($B487,0)-$B487+1)*$C487)</f>
        <v>14402.096778467776</v>
      </c>
      <c r="M487" s="28">
        <f>+(Basis!L611/(EOMONTH($B487,0)-$B487+1)*$C487)</f>
        <v>15135.818497703329</v>
      </c>
      <c r="N487" s="28">
        <f>+(Basis!M611/(EOMONTH($B487,0)-$B487+1)*$C487)</f>
        <v>16019.642312007532</v>
      </c>
      <c r="O487" s="28">
        <f>+(Basis!N611/(EOMONTH($B487,0)-$B487+1)*$C487)</f>
        <v>16737.286999469576</v>
      </c>
      <c r="P487" s="28">
        <f>+(Basis!O611/(EOMONTH($B487,0)-$B487+1)*$C487)</f>
        <v>17524.32517930647</v>
      </c>
      <c r="Q487" s="28">
        <f>+(Basis!P611/(EOMONTH($B487,0)-$B487+1)*$C487)</f>
        <v>18336.264589329803</v>
      </c>
      <c r="R487" s="28">
        <f>+(Basis!Q611/(EOMONTH($B487,0)-$B487+1)*$C487)</f>
        <v>18533.391398344051</v>
      </c>
      <c r="S487" s="28">
        <f>+(Basis!R611/(EOMONTH($B487,0)-$B487+1)*$C487)</f>
        <v>17905.327338286221</v>
      </c>
      <c r="T487" s="28">
        <f>+(Basis!S611/(EOMONTH($B487,0)-$B487+1)*$C487)</f>
        <v>17512.971733991337</v>
      </c>
      <c r="U487" s="28">
        <f>+(Basis!T611/(EOMONTH($B487,0)-$B487+1)*$C487)</f>
        <v>17638.337155850713</v>
      </c>
      <c r="V487" s="28">
        <f>+(Basis!U611/(EOMONTH($B487,0)-$B487+1)*$C487)</f>
        <v>17994.915114982326</v>
      </c>
      <c r="W487" s="28">
        <f>+(Basis!V611/(EOMONTH($B487,0)-$B487+1)*$C487)</f>
        <v>19103.180594082616</v>
      </c>
      <c r="X487" s="28">
        <f>+(Basis!W611/(EOMONTH($B487,0)-$B487+1)*$C487)</f>
        <v>23042.517342982414</v>
      </c>
      <c r="Y487" s="28">
        <f>+(Basis!X611/(EOMONTH($B487,0)-$B487+1)*$C487)</f>
        <v>25102.583459594302</v>
      </c>
      <c r="Z487" s="28">
        <f>+(Basis!Y611/(EOMONTH($B487,0)-$B487+1)*$C487)</f>
        <v>23167.635621216912</v>
      </c>
      <c r="AA487" s="28">
        <f>+(Basis!Z611/(EOMONTH($B487,0)-$B487+1)*$C487)</f>
        <v>19980.893736037782</v>
      </c>
      <c r="AB487" s="28">
        <f>+(Basis!AA611/(EOMONTH($B487,0)-$B487+1)*$C487)</f>
        <v>16753.057228009999</v>
      </c>
      <c r="AC487" s="28">
        <f>+(Basis!AB611/(EOMONTH($B487,0)-$B487+1)*$C487)</f>
        <v>14215.275180660934</v>
      </c>
      <c r="AD487" s="31">
        <f>+SUM(F487:AC487)*E487</f>
        <v>809933.99420331162</v>
      </c>
    </row>
    <row r="488" spans="2:32" ht="15.75" thickBot="1" x14ac:dyDescent="0.3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380021.9217611943</v>
      </c>
      <c r="G488" s="32">
        <f t="shared" si="191"/>
        <v>357217.82090950717</v>
      </c>
      <c r="H488" s="32">
        <f t="shared" si="191"/>
        <v>344797.81998159073</v>
      </c>
      <c r="I488" s="32">
        <f t="shared" si="191"/>
        <v>343227.72245443618</v>
      </c>
      <c r="J488" s="32">
        <f t="shared" si="191"/>
        <v>366195.27353155817</v>
      </c>
      <c r="K488" s="32">
        <f t="shared" si="191"/>
        <v>423851.99367347913</v>
      </c>
      <c r="L488" s="32">
        <f t="shared" si="191"/>
        <v>474449.35722176696</v>
      </c>
      <c r="M488" s="32">
        <f t="shared" si="191"/>
        <v>492334.77708924917</v>
      </c>
      <c r="N488" s="32">
        <f t="shared" si="191"/>
        <v>514002.10115630558</v>
      </c>
      <c r="O488" s="32">
        <f t="shared" si="191"/>
        <v>530463.66686225194</v>
      </c>
      <c r="P488" s="32">
        <f t="shared" si="191"/>
        <v>554171.00735274679</v>
      </c>
      <c r="Q488" s="32">
        <f t="shared" si="191"/>
        <v>580069.1908182709</v>
      </c>
      <c r="R488" s="32">
        <f t="shared" si="191"/>
        <v>572278.20099405351</v>
      </c>
      <c r="S488" s="32">
        <f t="shared" si="191"/>
        <v>552838.99923788174</v>
      </c>
      <c r="T488" s="32">
        <f t="shared" si="191"/>
        <v>551449.24368086073</v>
      </c>
      <c r="U488" s="32">
        <f t="shared" si="191"/>
        <v>561786.20188169472</v>
      </c>
      <c r="V488" s="32">
        <f t="shared" si="191"/>
        <v>574072.36040163226</v>
      </c>
      <c r="W488" s="32">
        <f t="shared" si="191"/>
        <v>600071.25798187999</v>
      </c>
      <c r="X488" s="32">
        <f t="shared" si="191"/>
        <v>714065.88098782615</v>
      </c>
      <c r="Y488" s="32">
        <f t="shared" si="191"/>
        <v>775369.2124380467</v>
      </c>
      <c r="Z488" s="32">
        <f t="shared" si="191"/>
        <v>719338.69999302505</v>
      </c>
      <c r="AA488" s="32">
        <f t="shared" si="191"/>
        <v>628505.83418346231</v>
      </c>
      <c r="AB488" s="32">
        <f t="shared" si="191"/>
        <v>517243.93759679276</v>
      </c>
      <c r="AC488" s="32">
        <f t="shared" si="191"/>
        <v>426154.42796181992</v>
      </c>
      <c r="AD488" s="33">
        <f>+SUM(AD484:AD487)</f>
        <v>12553976.910151336</v>
      </c>
      <c r="AE488" s="2">
        <f>+AD488-C484</f>
        <v>0</v>
      </c>
      <c r="AF488" s="66">
        <f>+AD488+AD483+AD478+AD473+AD468+AD463+AD458+AD453+AD448+AD443+AD438+AD433</f>
        <v>145178623.34954515</v>
      </c>
    </row>
    <row r="489" spans="2:32" hidden="1" x14ac:dyDescent="0.25">
      <c r="B489" s="45">
        <f>+EDATE(B484,1)</f>
        <v>48580</v>
      </c>
      <c r="C489" s="43">
        <f>IFERROR(VLOOKUP(B489,'Prod- 4'!$B$10:$E$117,4,0),0)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25">
      <c r="B490" s="46">
        <f>+B489</f>
        <v>48580</v>
      </c>
      <c r="C490" s="44">
        <f>IFERROR(VLOOKUP(B490,'Prod- 4'!$B$10:$E$117,4,0),0)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25">
      <c r="B491" s="41">
        <f t="shared" ref="B491:B492" si="192">+B490</f>
        <v>48580</v>
      </c>
      <c r="C491" s="39">
        <f>IFERROR(VLOOKUP(B491,'Prod- 4'!$B$10:$E$117,4,0),0)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25">
      <c r="B492" s="46">
        <f t="shared" si="192"/>
        <v>48580</v>
      </c>
      <c r="C492" s="44">
        <f>IFERROR(VLOOKUP(B492,'Prod- 4'!$B$10:$E$117,4,0),0)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.75" hidden="1" thickBot="1" x14ac:dyDescent="0.3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25">
      <c r="B494" s="45">
        <f>+EDATE(B489,1)</f>
        <v>48611</v>
      </c>
      <c r="C494" s="43">
        <f>IFERROR(VLOOKUP(B494,'Prod- 4'!$B$10:$E$117,4,0),0)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25">
      <c r="B495" s="46">
        <f>+B494</f>
        <v>48611</v>
      </c>
      <c r="C495" s="44">
        <f>IFERROR(VLOOKUP(B495,'Prod- 4'!$B$10:$E$117,4,0),0)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25">
      <c r="B496" s="41">
        <f t="shared" ref="B496:B497" si="194">+B495</f>
        <v>48611</v>
      </c>
      <c r="C496" s="39">
        <f>IFERROR(VLOOKUP(B496,'Prod- 4'!$B$10:$E$117,4,0),0)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25">
      <c r="B497" s="46">
        <f t="shared" si="194"/>
        <v>48611</v>
      </c>
      <c r="C497" s="44">
        <f>IFERROR(VLOOKUP(B497,'Prod- 4'!$B$10:$E$117,4,0),0)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.75" hidden="1" thickBot="1" x14ac:dyDescent="0.3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25">
      <c r="B499" s="45">
        <f>+EDATE(B494,1)</f>
        <v>48639</v>
      </c>
      <c r="C499" s="43">
        <f>IFERROR(VLOOKUP(B499,'Prod- 4'!$B$10:$E$117,4,0),0)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25">
      <c r="B500" s="46">
        <f>+B499</f>
        <v>48639</v>
      </c>
      <c r="C500" s="44">
        <f>IFERROR(VLOOKUP(B500,'Prod- 4'!$B$10:$E$117,4,0),0)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25">
      <c r="B501" s="41">
        <f t="shared" ref="B501:B502" si="196">+B500</f>
        <v>48639</v>
      </c>
      <c r="C501" s="39">
        <f>IFERROR(VLOOKUP(B501,'Prod- 4'!$B$10:$E$117,4,0),0)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25">
      <c r="B502" s="46">
        <f t="shared" si="196"/>
        <v>48639</v>
      </c>
      <c r="C502" s="44">
        <f>IFERROR(VLOOKUP(B502,'Prod- 4'!$B$10:$E$117,4,0),0)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.75" hidden="1" thickBot="1" x14ac:dyDescent="0.3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25">
      <c r="B504" s="45">
        <f>+EDATE(B499,1)</f>
        <v>48670</v>
      </c>
      <c r="C504" s="43">
        <f>IFERROR(VLOOKUP(B504,'Prod- 4'!$B$10:$E$117,4,0),0)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25">
      <c r="B505" s="46">
        <f>+B504</f>
        <v>48670</v>
      </c>
      <c r="C505" s="44">
        <f>IFERROR(VLOOKUP(B505,'Prod- 4'!$B$10:$E$117,4,0),0)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25">
      <c r="B506" s="41">
        <f t="shared" ref="B506:B507" si="198">+B505</f>
        <v>48670</v>
      </c>
      <c r="C506" s="39">
        <f>IFERROR(VLOOKUP(B506,'Prod- 4'!$B$10:$E$117,4,0),0)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25">
      <c r="B507" s="46">
        <f t="shared" si="198"/>
        <v>48670</v>
      </c>
      <c r="C507" s="44">
        <f>IFERROR(VLOOKUP(B507,'Prod- 4'!$B$10:$E$117,4,0),0)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.75" hidden="1" thickBot="1" x14ac:dyDescent="0.3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25">
      <c r="B509" s="45">
        <f>+EDATE(B504,1)</f>
        <v>48700</v>
      </c>
      <c r="C509" s="43">
        <f>IFERROR(VLOOKUP(B509,'Prod- 4'!$B$10:$E$117,4,0),0)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25">
      <c r="B510" s="46">
        <f>+B509</f>
        <v>48700</v>
      </c>
      <c r="C510" s="44">
        <f>IFERROR(VLOOKUP(B510,'Prod- 4'!$B$10:$E$117,4,0),0)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25">
      <c r="B511" s="41">
        <f t="shared" ref="B511:B512" si="200">+B510</f>
        <v>48700</v>
      </c>
      <c r="C511" s="39">
        <f>IFERROR(VLOOKUP(B511,'Prod- 4'!$B$10:$E$117,4,0),0)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25">
      <c r="B512" s="46">
        <f t="shared" si="200"/>
        <v>48700</v>
      </c>
      <c r="C512" s="44">
        <f>IFERROR(VLOOKUP(B512,'Prod- 4'!$B$10:$E$117,4,0),0)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.75" hidden="1" thickBot="1" x14ac:dyDescent="0.3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25">
      <c r="B514" s="45">
        <f>+EDATE(B509,1)</f>
        <v>48731</v>
      </c>
      <c r="C514" s="43">
        <f>IFERROR(VLOOKUP(B514,'Prod- 4'!$B$10:$E$117,4,0),0)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25">
      <c r="B515" s="46">
        <f>+B514</f>
        <v>48731</v>
      </c>
      <c r="C515" s="44">
        <f>IFERROR(VLOOKUP(B515,'Prod- 4'!$B$10:$E$117,4,0),0)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25">
      <c r="B516" s="41">
        <f t="shared" ref="B516:B517" si="202">+B515</f>
        <v>48731</v>
      </c>
      <c r="C516" s="39">
        <f>IFERROR(VLOOKUP(B516,'Prod- 4'!$B$10:$E$117,4,0),0)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25">
      <c r="B517" s="46">
        <f t="shared" si="202"/>
        <v>48731</v>
      </c>
      <c r="C517" s="44">
        <f>IFERROR(VLOOKUP(B517,'Prod- 4'!$B$10:$E$117,4,0),0)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.75" hidden="1" thickBot="1" x14ac:dyDescent="0.3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25">
      <c r="B519" s="45">
        <f>+EDATE(B514,1)</f>
        <v>48761</v>
      </c>
      <c r="C519" s="43">
        <f>IFERROR(VLOOKUP(B519,'Prod- 4'!$B$10:$E$117,4,0),0)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25">
      <c r="B520" s="46">
        <f>+B519</f>
        <v>48761</v>
      </c>
      <c r="C520" s="44">
        <f>IFERROR(VLOOKUP(B520,'Prod- 4'!$B$10:$E$117,4,0),0)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25">
      <c r="B521" s="41">
        <f t="shared" ref="B521:B522" si="204">+B520</f>
        <v>48761</v>
      </c>
      <c r="C521" s="39">
        <f>IFERROR(VLOOKUP(B521,'Prod- 4'!$B$10:$E$117,4,0),0)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25">
      <c r="B522" s="46">
        <f t="shared" si="204"/>
        <v>48761</v>
      </c>
      <c r="C522" s="44">
        <f>IFERROR(VLOOKUP(B522,'Prod- 4'!$B$10:$E$117,4,0),0)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.75" hidden="1" thickBot="1" x14ac:dyDescent="0.3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25">
      <c r="B524" s="45">
        <f>+EDATE(B519,1)</f>
        <v>48792</v>
      </c>
      <c r="C524" s="43">
        <f>IFERROR(VLOOKUP(B524,'Prod- 4'!$B$10:$E$117,4,0),0)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25">
      <c r="B525" s="46">
        <f>+B524</f>
        <v>48792</v>
      </c>
      <c r="C525" s="44">
        <f>IFERROR(VLOOKUP(B525,'Prod- 4'!$B$10:$E$117,4,0),0)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25">
      <c r="B526" s="41">
        <f t="shared" ref="B526:B527" si="206">+B525</f>
        <v>48792</v>
      </c>
      <c r="C526" s="39">
        <f>IFERROR(VLOOKUP(B526,'Prod- 4'!$B$10:$E$117,4,0),0)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25">
      <c r="B527" s="46">
        <f t="shared" si="206"/>
        <v>48792</v>
      </c>
      <c r="C527" s="44">
        <f>IFERROR(VLOOKUP(B527,'Prod- 4'!$B$10:$E$117,4,0),0)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.75" hidden="1" thickBot="1" x14ac:dyDescent="0.3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25">
      <c r="B529" s="45">
        <f>+EDATE(B524,1)</f>
        <v>48823</v>
      </c>
      <c r="C529" s="43">
        <f>IFERROR(VLOOKUP(B529,'Prod- 4'!$B$10:$E$117,4,0),0)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25">
      <c r="B530" s="46">
        <f>+B529</f>
        <v>48823</v>
      </c>
      <c r="C530" s="44">
        <f>IFERROR(VLOOKUP(B530,'Prod- 4'!$B$10:$E$117,4,0),0)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25">
      <c r="B531" s="41">
        <f t="shared" ref="B531:B532" si="208">+B530</f>
        <v>48823</v>
      </c>
      <c r="C531" s="39">
        <f>IFERROR(VLOOKUP(B531,'Prod- 4'!$B$10:$E$117,4,0),0)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25">
      <c r="B532" s="46">
        <f t="shared" si="208"/>
        <v>48823</v>
      </c>
      <c r="C532" s="44">
        <f>IFERROR(VLOOKUP(B532,'Prod- 4'!$B$10:$E$117,4,0),0)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.75" hidden="1" thickBot="1" x14ac:dyDescent="0.3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25">
      <c r="B534" s="45">
        <f>+EDATE(B529,1)</f>
        <v>48853</v>
      </c>
      <c r="C534" s="43">
        <f>IFERROR(VLOOKUP(B534,'Prod- 4'!$B$10:$E$117,4,0),0)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25">
      <c r="B535" s="46">
        <f>+B534</f>
        <v>48853</v>
      </c>
      <c r="C535" s="44">
        <f>IFERROR(VLOOKUP(B535,'Prod- 4'!$B$10:$E$117,4,0),0)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25">
      <c r="B536" s="41">
        <f t="shared" ref="B536:B537" si="210">+B535</f>
        <v>48853</v>
      </c>
      <c r="C536" s="39">
        <f>IFERROR(VLOOKUP(B536,'Prod- 4'!$B$10:$E$117,4,0),0)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25">
      <c r="B537" s="46">
        <f t="shared" si="210"/>
        <v>48853</v>
      </c>
      <c r="C537" s="44">
        <f>IFERROR(VLOOKUP(B537,'Prod- 4'!$B$10:$E$117,4,0),0)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.75" hidden="1" thickBot="1" x14ac:dyDescent="0.3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25">
      <c r="B539" s="45">
        <f>+EDATE(B534,1)</f>
        <v>48884</v>
      </c>
      <c r="C539" s="43">
        <f>IFERROR(VLOOKUP(B539,'Prod- 4'!$B$10:$E$117,4,0),0)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25">
      <c r="B540" s="46">
        <f>+B539</f>
        <v>48884</v>
      </c>
      <c r="C540" s="44">
        <f>IFERROR(VLOOKUP(B540,'Prod- 4'!$B$10:$E$117,4,0),0)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25">
      <c r="B541" s="41">
        <f t="shared" ref="B541:B542" si="212">+B540</f>
        <v>48884</v>
      </c>
      <c r="C541" s="39">
        <f>IFERROR(VLOOKUP(B541,'Prod- 4'!$B$10:$E$117,4,0),0)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25">
      <c r="B542" s="46">
        <f t="shared" si="212"/>
        <v>48884</v>
      </c>
      <c r="C542" s="44">
        <f>IFERROR(VLOOKUP(B542,'Prod- 4'!$B$10:$E$117,4,0),0)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.75" hidden="1" thickBot="1" x14ac:dyDescent="0.3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25">
      <c r="B544" s="45">
        <f>+EDATE(B539,1)</f>
        <v>48914</v>
      </c>
      <c r="C544" s="43">
        <f>IFERROR(VLOOKUP(B544,'Prod- 4'!$B$10:$E$117,4,0),0)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25">
      <c r="B545" s="46">
        <f>+B544</f>
        <v>48914</v>
      </c>
      <c r="C545" s="44">
        <f>IFERROR(VLOOKUP(B545,'Prod- 4'!$B$10:$E$117,4,0),0)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25">
      <c r="B546" s="41">
        <f t="shared" ref="B546:B547" si="214">+B545</f>
        <v>48914</v>
      </c>
      <c r="C546" s="39">
        <f>IFERROR(VLOOKUP(B546,'Prod- 4'!$B$10:$E$117,4,0),0)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25">
      <c r="B547" s="46">
        <f t="shared" si="214"/>
        <v>48914</v>
      </c>
      <c r="C547" s="44">
        <f>IFERROR(VLOOKUP(B547,'Prod- 4'!$B$10:$E$117,4,0),0)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.75" hidden="1" thickBot="1" x14ac:dyDescent="0.3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B1B5-57FC-408A-8BC3-2499D2C8B64D}">
  <dimension ref="B2:N128"/>
  <sheetViews>
    <sheetView showGridLines="0" workbookViewId="0">
      <selection activeCell="B2" sqref="B2:F128"/>
    </sheetView>
  </sheetViews>
  <sheetFormatPr baseColWidth="10" defaultRowHeight="15" x14ac:dyDescent="0.2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 x14ac:dyDescent="0.25">
      <c r="B2" s="56" t="s">
        <v>3</v>
      </c>
      <c r="C2" s="4"/>
      <c r="D2" s="4" t="str">
        <f>+Basis!D3</f>
        <v>CP-CEOC-2025-001</v>
      </c>
      <c r="E2" s="4"/>
      <c r="F2" s="5"/>
    </row>
    <row r="3" spans="2:12" x14ac:dyDescent="0.25">
      <c r="B3" s="11" t="s">
        <v>4</v>
      </c>
      <c r="C3" s="6"/>
      <c r="D3" s="51" t="s">
        <v>60</v>
      </c>
      <c r="E3" s="6"/>
      <c r="F3" s="52"/>
    </row>
    <row r="5" spans="2:12" x14ac:dyDescent="0.25">
      <c r="B5" s="56" t="s">
        <v>0</v>
      </c>
      <c r="C5" s="4"/>
      <c r="D5" s="4" t="str">
        <f>+Basis!D4</f>
        <v>kWh</v>
      </c>
      <c r="E5" s="4"/>
      <c r="F5" s="5"/>
    </row>
    <row r="6" spans="2:12" x14ac:dyDescent="0.25">
      <c r="B6" s="9" t="s">
        <v>1</v>
      </c>
      <c r="D6" t="str">
        <f>+Basis!D5</f>
        <v>PLC - Pague Lo Contratado</v>
      </c>
      <c r="F6" s="13"/>
    </row>
    <row r="7" spans="2:12" x14ac:dyDescent="0.25">
      <c r="B7" s="11" t="s">
        <v>2</v>
      </c>
      <c r="C7" s="6"/>
      <c r="D7" s="6"/>
      <c r="E7" s="6"/>
      <c r="F7" s="52"/>
    </row>
    <row r="9" spans="2:12" ht="45" x14ac:dyDescent="0.2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25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25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25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25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25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25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25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25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25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25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25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25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25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25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25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25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25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25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25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25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25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25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25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25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P05'!AF128</f>
        <v>0</v>
      </c>
      <c r="I33" s="65">
        <f t="shared" si="3"/>
        <v>0</v>
      </c>
    </row>
    <row r="34" spans="2:11" hidden="1" x14ac:dyDescent="0.25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25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25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25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25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25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25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25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25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25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25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25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P05'!AF188</f>
        <v>0</v>
      </c>
      <c r="I45" s="65">
        <f t="shared" si="3"/>
        <v>0</v>
      </c>
    </row>
    <row r="46" spans="2:11" hidden="1" x14ac:dyDescent="0.25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25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25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25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25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25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25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25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25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25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25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25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P05'!AF248</f>
        <v>0</v>
      </c>
      <c r="I57" s="65">
        <f t="shared" si="4"/>
        <v>0</v>
      </c>
    </row>
    <row r="58" spans="2:11" hidden="1" x14ac:dyDescent="0.25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25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25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25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25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25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25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25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25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25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25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25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P05'!AF308</f>
        <v>0</v>
      </c>
      <c r="I69" s="65">
        <f t="shared" si="4"/>
        <v>0</v>
      </c>
    </row>
    <row r="70" spans="2:11" hidden="1" x14ac:dyDescent="0.25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25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25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25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25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25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25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25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25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25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25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25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P05'!AF368</f>
        <v>0</v>
      </c>
      <c r="I81" s="65">
        <f t="shared" si="4"/>
        <v>0</v>
      </c>
    </row>
    <row r="82" spans="2:11" hidden="1" x14ac:dyDescent="0.25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25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25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25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25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25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25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25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25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25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25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25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P05'!AF428</f>
        <v>0</v>
      </c>
      <c r="I93" s="65">
        <f t="shared" si="4"/>
        <v>0</v>
      </c>
    </row>
    <row r="94" spans="2:11" hidden="1" x14ac:dyDescent="0.25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25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25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25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25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25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25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25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25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25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25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25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P05'!AF488</f>
        <v>0</v>
      </c>
      <c r="I105" s="65">
        <f t="shared" si="4"/>
        <v>0</v>
      </c>
    </row>
    <row r="106" spans="2:11" x14ac:dyDescent="0.25">
      <c r="B106" s="57">
        <f t="shared" si="6"/>
        <v>48580</v>
      </c>
      <c r="C106" s="58">
        <v>11515501.819915932</v>
      </c>
      <c r="D106" s="59">
        <f t="shared" si="7"/>
        <v>1</v>
      </c>
      <c r="E106" s="58">
        <f t="shared" si="5"/>
        <v>11515501.819915932</v>
      </c>
      <c r="F106" s="60"/>
      <c r="I106" s="65">
        <f t="shared" si="4"/>
        <v>0</v>
      </c>
      <c r="K106" s="87"/>
    </row>
    <row r="107" spans="2:11" x14ac:dyDescent="0.25">
      <c r="B107" s="61">
        <f t="shared" si="6"/>
        <v>48611</v>
      </c>
      <c r="C107" s="62">
        <v>9982712.8044231627</v>
      </c>
      <c r="D107" s="63">
        <f t="shared" si="7"/>
        <v>1</v>
      </c>
      <c r="E107" s="62">
        <f t="shared" si="5"/>
        <v>9982712.8044231627</v>
      </c>
      <c r="F107" s="64"/>
      <c r="I107" s="65">
        <f t="shared" si="4"/>
        <v>0</v>
      </c>
    </row>
    <row r="108" spans="2:11" x14ac:dyDescent="0.25">
      <c r="B108" s="61">
        <f t="shared" si="6"/>
        <v>48639</v>
      </c>
      <c r="C108" s="62">
        <v>12234761.251989059</v>
      </c>
      <c r="D108" s="63">
        <f t="shared" si="7"/>
        <v>1</v>
      </c>
      <c r="E108" s="62">
        <f t="shared" si="5"/>
        <v>12234761.251989059</v>
      </c>
      <c r="F108" s="64"/>
      <c r="I108" s="65">
        <f t="shared" si="4"/>
        <v>0</v>
      </c>
    </row>
    <row r="109" spans="2:11" x14ac:dyDescent="0.25">
      <c r="B109" s="61">
        <f t="shared" si="6"/>
        <v>48670</v>
      </c>
      <c r="C109" s="62">
        <v>11314577.818833278</v>
      </c>
      <c r="D109" s="63">
        <f t="shared" si="7"/>
        <v>1</v>
      </c>
      <c r="E109" s="62">
        <f t="shared" si="5"/>
        <v>11314577.818833278</v>
      </c>
      <c r="F109" s="64"/>
      <c r="I109" s="65">
        <f t="shared" si="4"/>
        <v>0</v>
      </c>
    </row>
    <row r="110" spans="2:11" x14ac:dyDescent="0.25">
      <c r="B110" s="61">
        <f t="shared" si="6"/>
        <v>48700</v>
      </c>
      <c r="C110" s="62">
        <v>11723778.522743814</v>
      </c>
      <c r="D110" s="63">
        <f t="shared" si="7"/>
        <v>1</v>
      </c>
      <c r="E110" s="62">
        <f t="shared" si="5"/>
        <v>11723778.522743814</v>
      </c>
      <c r="F110" s="64"/>
      <c r="I110" s="65">
        <f t="shared" si="4"/>
        <v>0</v>
      </c>
    </row>
    <row r="111" spans="2:11" x14ac:dyDescent="0.25">
      <c r="B111" s="61">
        <f t="shared" si="6"/>
        <v>48731</v>
      </c>
      <c r="C111" s="62">
        <v>9988421.1099480595</v>
      </c>
      <c r="D111" s="63">
        <f t="shared" si="7"/>
        <v>1</v>
      </c>
      <c r="E111" s="62">
        <f t="shared" si="5"/>
        <v>9988421.1099480595</v>
      </c>
      <c r="F111" s="64"/>
      <c r="I111" s="65">
        <f t="shared" ref="I111:I117" si="8">+ROUND(J111,2)</f>
        <v>0</v>
      </c>
    </row>
    <row r="112" spans="2:11" x14ac:dyDescent="0.25">
      <c r="B112" s="61">
        <f t="shared" si="6"/>
        <v>48761</v>
      </c>
      <c r="C112" s="62">
        <v>10714295.227013791</v>
      </c>
      <c r="D112" s="63">
        <f t="shared" si="7"/>
        <v>1</v>
      </c>
      <c r="E112" s="62">
        <f t="shared" si="5"/>
        <v>10714295.227013791</v>
      </c>
      <c r="F112" s="64"/>
      <c r="I112" s="65">
        <f t="shared" si="8"/>
        <v>0</v>
      </c>
    </row>
    <row r="113" spans="2:9" x14ac:dyDescent="0.25">
      <c r="B113" s="61">
        <f t="shared" si="6"/>
        <v>48792</v>
      </c>
      <c r="C113" s="62">
        <v>10639686.013400493</v>
      </c>
      <c r="D113" s="63">
        <f t="shared" si="7"/>
        <v>1</v>
      </c>
      <c r="E113" s="62">
        <f t="shared" si="5"/>
        <v>10639686.013400493</v>
      </c>
      <c r="F113" s="64"/>
      <c r="I113" s="65">
        <f t="shared" si="8"/>
        <v>0</v>
      </c>
    </row>
    <row r="114" spans="2:9" x14ac:dyDescent="0.25">
      <c r="B114" s="61">
        <f t="shared" si="6"/>
        <v>48823</v>
      </c>
      <c r="C114" s="62">
        <v>6556214.2056306023</v>
      </c>
      <c r="D114" s="63">
        <f t="shared" si="7"/>
        <v>1</v>
      </c>
      <c r="E114" s="62">
        <f t="shared" si="5"/>
        <v>6556214.2056306023</v>
      </c>
      <c r="F114" s="64"/>
      <c r="I114" s="65">
        <f t="shared" si="8"/>
        <v>0</v>
      </c>
    </row>
    <row r="115" spans="2:9" x14ac:dyDescent="0.25">
      <c r="B115" s="61">
        <f t="shared" si="6"/>
        <v>48853</v>
      </c>
      <c r="C115" s="62">
        <v>6650989.312396124</v>
      </c>
      <c r="D115" s="63">
        <f t="shared" si="7"/>
        <v>1</v>
      </c>
      <c r="E115" s="62">
        <f t="shared" si="5"/>
        <v>6650989.312396124</v>
      </c>
      <c r="F115" s="64"/>
      <c r="I115" s="65">
        <f t="shared" si="8"/>
        <v>0</v>
      </c>
    </row>
    <row r="116" spans="2:9" x14ac:dyDescent="0.25">
      <c r="B116" s="61">
        <f t="shared" si="6"/>
        <v>48884</v>
      </c>
      <c r="C116" s="62">
        <v>6318215.6940744538</v>
      </c>
      <c r="D116" s="63">
        <f t="shared" si="7"/>
        <v>1</v>
      </c>
      <c r="E116" s="62">
        <f t="shared" si="5"/>
        <v>6318215.6940744538</v>
      </c>
      <c r="F116" s="64"/>
      <c r="I116" s="65">
        <f t="shared" si="8"/>
        <v>0</v>
      </c>
    </row>
    <row r="117" spans="2:9" x14ac:dyDescent="0.25">
      <c r="B117" s="70">
        <f t="shared" si="6"/>
        <v>48914</v>
      </c>
      <c r="C117" s="71">
        <v>10723758.20221146</v>
      </c>
      <c r="D117" s="72">
        <f t="shared" si="7"/>
        <v>1</v>
      </c>
      <c r="E117" s="71">
        <f t="shared" si="5"/>
        <v>10723758.20221146</v>
      </c>
      <c r="F117" s="79"/>
      <c r="H117" s="65">
        <f>+SUM(E106:E117)-'Cant. P05'!AF548</f>
        <v>0</v>
      </c>
      <c r="I117" s="65">
        <f t="shared" si="8"/>
        <v>0</v>
      </c>
    </row>
    <row r="118" spans="2:9" x14ac:dyDescent="0.25">
      <c r="B118" s="12" t="s">
        <v>15</v>
      </c>
      <c r="C118" s="89">
        <f>SUM(C26:C117)</f>
        <v>118362911.98258023</v>
      </c>
      <c r="D118" s="90"/>
      <c r="E118" s="89">
        <f>SUM(E26:E117)</f>
        <v>118362911.98258023</v>
      </c>
      <c r="F118" s="12">
        <f>IFERROR(AVERAGE(F10:F21),0)</f>
        <v>0</v>
      </c>
      <c r="H118" s="65"/>
    </row>
    <row r="119" spans="2:9" x14ac:dyDescent="0.25">
      <c r="E119" s="88"/>
    </row>
    <row r="121" spans="2:9" x14ac:dyDescent="0.25">
      <c r="B121" t="s">
        <v>12</v>
      </c>
    </row>
    <row r="122" spans="2:9" x14ac:dyDescent="0.25">
      <c r="B122" t="s">
        <v>53</v>
      </c>
      <c r="E122" s="14">
        <f>+Basis!D6</f>
        <v>45748</v>
      </c>
    </row>
    <row r="123" spans="2:9" x14ac:dyDescent="0.25">
      <c r="B123" t="s">
        <v>13</v>
      </c>
    </row>
    <row r="127" spans="2:9" x14ac:dyDescent="0.25">
      <c r="B127" s="6"/>
      <c r="C127" s="6"/>
      <c r="D127" s="6"/>
    </row>
    <row r="128" spans="2:9" x14ac:dyDescent="0.25">
      <c r="B128" s="3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6E56-F7E4-45C7-841E-E1D37F810AF1}">
  <dimension ref="A2:AG548"/>
  <sheetViews>
    <sheetView showGridLines="0" zoomScale="60" zoomScaleNormal="60" workbookViewId="0">
      <pane xSplit="5" ySplit="8" topLeftCell="F511" activePane="bottomRight" state="frozen"/>
      <selection activeCell="F16" sqref="F16"/>
      <selection pane="topRight" activeCell="F16" sqref="F16"/>
      <selection pane="bottomLeft" activeCell="F16" sqref="F16"/>
      <selection pane="bottomRight" activeCell="B8" sqref="B8:AD548"/>
    </sheetView>
  </sheetViews>
  <sheetFormatPr baseColWidth="10" defaultRowHeight="15" x14ac:dyDescent="0.2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 x14ac:dyDescent="0.25">
      <c r="B2" s="3" t="str">
        <f>+"CUADRO DE CANTIDADES HORARIAS OFRECIDAS "&amp;'Prod- 5'!D3</f>
        <v>CUADRO DE CANTIDADES HORARIAS OFRECIDAS Producto 05 - Curva Horaria / Plana</v>
      </c>
    </row>
    <row r="3" spans="1:33" x14ac:dyDescent="0.25">
      <c r="B3" s="3" t="s">
        <v>16</v>
      </c>
    </row>
    <row r="4" spans="1:33" x14ac:dyDescent="0.25">
      <c r="B4" s="3" t="str">
        <f>+'Prod- 5'!D6</f>
        <v>PLC - Pague Lo Contratado</v>
      </c>
      <c r="F4" s="66"/>
      <c r="G4" s="66"/>
    </row>
    <row r="5" spans="1:33" x14ac:dyDescent="0.25">
      <c r="B5" s="3"/>
    </row>
    <row r="6" spans="1:33" x14ac:dyDescent="0.25">
      <c r="B6" s="3" t="s">
        <v>2</v>
      </c>
      <c r="C6">
        <f>+'Prod- 5'!D7</f>
        <v>0</v>
      </c>
    </row>
    <row r="7" spans="1:33" ht="15.75" thickBot="1" x14ac:dyDescent="0.3"/>
    <row r="8" spans="1:33" ht="30.75" thickBot="1" x14ac:dyDescent="0.3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.75" hidden="1" thickBot="1" x14ac:dyDescent="0.3">
      <c r="A9" s="1"/>
      <c r="B9" s="45">
        <f>+'Prod- 5'!B10</f>
        <v>45658</v>
      </c>
      <c r="C9" s="43">
        <f>IFERROR(VLOOKUP(B9,'Prod- 5'!$B$10:$E$81,4,0),0)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.75" hidden="1" thickBot="1" x14ac:dyDescent="0.3">
      <c r="A10" s="1"/>
      <c r="B10" s="46">
        <f>+B9</f>
        <v>45658</v>
      </c>
      <c r="C10" s="44">
        <f>IFERROR(VLOOKUP(B10,'Prod- 5'!$B$10:$E$81,4,0),0)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.75" hidden="1" thickBot="1" x14ac:dyDescent="0.3">
      <c r="A11" s="1"/>
      <c r="B11" s="41">
        <f t="shared" ref="B11:B12" si="0">+B10</f>
        <v>45658</v>
      </c>
      <c r="C11" s="39">
        <f>IFERROR(VLOOKUP(B11,'Prod- 5'!$B$10:$E$81,4,0),0)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.75" hidden="1" thickBot="1" x14ac:dyDescent="0.3">
      <c r="A12" s="1"/>
      <c r="B12" s="46">
        <f t="shared" si="0"/>
        <v>45658</v>
      </c>
      <c r="C12" s="44">
        <f>IFERROR(VLOOKUP(B12,'Prod- 5'!$B$10:$E$81,4,0),0)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.75" hidden="1" thickBot="1" x14ac:dyDescent="0.3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.75" hidden="1" thickBot="1" x14ac:dyDescent="0.3">
      <c r="B14" s="45">
        <f>+EDATE(B9,1)</f>
        <v>45689</v>
      </c>
      <c r="C14" s="43">
        <f>IFERROR(VLOOKUP(B14,'Prod- 5'!$B$10:$E$81,4,0),0)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.75" hidden="1" thickBot="1" x14ac:dyDescent="0.3">
      <c r="B15" s="46">
        <f>+B14</f>
        <v>45689</v>
      </c>
      <c r="C15" s="44">
        <f>IFERROR(VLOOKUP(B15,'Prod- 5'!$B$10:$E$81,4,0),0)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.75" hidden="1" thickBot="1" x14ac:dyDescent="0.3">
      <c r="B16" s="41">
        <f t="shared" ref="B16:B17" si="2">+B15</f>
        <v>45689</v>
      </c>
      <c r="C16" s="39">
        <f>IFERROR(VLOOKUP(B16,'Prod- 5'!$B$10:$E$81,4,0),0)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.75" hidden="1" thickBot="1" x14ac:dyDescent="0.3">
      <c r="B17" s="46">
        <f t="shared" si="2"/>
        <v>45689</v>
      </c>
      <c r="C17" s="44">
        <f>IFERROR(VLOOKUP(B17,'Prod- 5'!$B$10:$E$81,4,0),0)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.75" hidden="1" thickBot="1" x14ac:dyDescent="0.3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.75" hidden="1" thickBot="1" x14ac:dyDescent="0.3">
      <c r="B19" s="45">
        <f>+EDATE(B14,1)</f>
        <v>45717</v>
      </c>
      <c r="C19" s="43">
        <f>IFERROR(VLOOKUP(B19,'Prod- 5'!$B$10:$E$81,4,0),0)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.75" hidden="1" thickBot="1" x14ac:dyDescent="0.3">
      <c r="B20" s="46">
        <f>+B19</f>
        <v>45717</v>
      </c>
      <c r="C20" s="44">
        <f>IFERROR(VLOOKUP(B20,'Prod- 5'!$B$10:$E$81,4,0),0)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.75" hidden="1" thickBot="1" x14ac:dyDescent="0.3">
      <c r="B21" s="41">
        <f t="shared" ref="B21:B22" si="4">+B20</f>
        <v>45717</v>
      </c>
      <c r="C21" s="39">
        <f>IFERROR(VLOOKUP(B21,'Prod- 5'!$B$10:$E$81,4,0),0)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.75" hidden="1" thickBot="1" x14ac:dyDescent="0.3">
      <c r="B22" s="46">
        <f t="shared" si="4"/>
        <v>45717</v>
      </c>
      <c r="C22" s="44">
        <f>IFERROR(VLOOKUP(B22,'Prod- 5'!$B$10:$E$81,4,0),0)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.75" hidden="1" thickBot="1" x14ac:dyDescent="0.3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.75" hidden="1" thickBot="1" x14ac:dyDescent="0.3">
      <c r="B24" s="45">
        <f>+EDATE(B19,1)</f>
        <v>45748</v>
      </c>
      <c r="C24" s="43">
        <f>IFERROR(VLOOKUP(B24,'Prod- 5'!$B$10:$E$81,4,0),0)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.75" hidden="1" thickBot="1" x14ac:dyDescent="0.3">
      <c r="B25" s="46">
        <f>+B24</f>
        <v>45748</v>
      </c>
      <c r="C25" s="44">
        <f>IFERROR(VLOOKUP(B25,'Prod- 5'!$B$10:$E$81,4,0),0)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.75" hidden="1" thickBot="1" x14ac:dyDescent="0.3">
      <c r="B26" s="41">
        <f t="shared" ref="B26:B27" si="6">+B25</f>
        <v>45748</v>
      </c>
      <c r="C26" s="39">
        <f>IFERROR(VLOOKUP(B26,'Prod- 5'!$B$10:$E$81,4,0),0)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.75" hidden="1" thickBot="1" x14ac:dyDescent="0.3">
      <c r="B27" s="46">
        <f t="shared" si="6"/>
        <v>45748</v>
      </c>
      <c r="C27" s="44">
        <f>IFERROR(VLOOKUP(B27,'Prod- 5'!$B$10:$E$81,4,0),0)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.75" hidden="1" thickBot="1" x14ac:dyDescent="0.3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.75" hidden="1" thickBot="1" x14ac:dyDescent="0.3">
      <c r="B29" s="45">
        <f>+EDATE(B24,1)</f>
        <v>45778</v>
      </c>
      <c r="C29" s="43">
        <f>IFERROR(VLOOKUP(B29,'Prod- 5'!$B$10:$E$81,4,0),0)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.75" hidden="1" thickBot="1" x14ac:dyDescent="0.3">
      <c r="B30" s="46">
        <f>+B29</f>
        <v>45778</v>
      </c>
      <c r="C30" s="44">
        <f>IFERROR(VLOOKUP(B30,'Prod- 5'!$B$10:$E$81,4,0),0)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.75" hidden="1" thickBot="1" x14ac:dyDescent="0.3">
      <c r="B31" s="41">
        <f t="shared" ref="B31:B32" si="8">+B30</f>
        <v>45778</v>
      </c>
      <c r="C31" s="39">
        <f>IFERROR(VLOOKUP(B31,'Prod- 5'!$B$10:$E$81,4,0),0)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.75" hidden="1" thickBot="1" x14ac:dyDescent="0.3">
      <c r="B32" s="46">
        <f t="shared" si="8"/>
        <v>45778</v>
      </c>
      <c r="C32" s="44">
        <f>IFERROR(VLOOKUP(B32,'Prod- 5'!$B$10:$E$81,4,0),0)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.75" hidden="1" thickBot="1" x14ac:dyDescent="0.3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.75" hidden="1" thickBot="1" x14ac:dyDescent="0.3">
      <c r="B34" s="45">
        <f>+EDATE(B29,1)</f>
        <v>45809</v>
      </c>
      <c r="C34" s="43">
        <f>IFERROR(VLOOKUP(B34,'Prod- 5'!$B$10:$E$81,4,0),0)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.75" hidden="1" thickBot="1" x14ac:dyDescent="0.3">
      <c r="B35" s="46">
        <f>+B34</f>
        <v>45809</v>
      </c>
      <c r="C35" s="44">
        <f>IFERROR(VLOOKUP(B35,'Prod- 5'!$B$10:$E$81,4,0),0)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.75" hidden="1" thickBot="1" x14ac:dyDescent="0.3">
      <c r="B36" s="41">
        <f t="shared" ref="B36:B37" si="10">+B35</f>
        <v>45809</v>
      </c>
      <c r="C36" s="39">
        <f>IFERROR(VLOOKUP(B36,'Prod- 5'!$B$10:$E$81,4,0),0)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.75" hidden="1" thickBot="1" x14ac:dyDescent="0.3">
      <c r="B37" s="46">
        <f t="shared" si="10"/>
        <v>45809</v>
      </c>
      <c r="C37" s="44">
        <f>IFERROR(VLOOKUP(B37,'Prod- 5'!$B$10:$E$81,4,0),0)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.75" hidden="1" thickBot="1" x14ac:dyDescent="0.3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.75" hidden="1" thickBot="1" x14ac:dyDescent="0.3">
      <c r="B39" s="45">
        <f>+EDATE(B34,1)</f>
        <v>45839</v>
      </c>
      <c r="C39" s="43">
        <f>IFERROR(VLOOKUP(B39,'Prod- 5'!$B$10:$E$81,4,0),0)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.75" hidden="1" thickBot="1" x14ac:dyDescent="0.3">
      <c r="B40" s="46">
        <f>+B39</f>
        <v>45839</v>
      </c>
      <c r="C40" s="44">
        <f>IFERROR(VLOOKUP(B40,'Prod- 5'!$B$10:$E$81,4,0),0)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.75" hidden="1" thickBot="1" x14ac:dyDescent="0.3">
      <c r="B41" s="41">
        <f t="shared" ref="B41:B42" si="12">+B40</f>
        <v>45839</v>
      </c>
      <c r="C41" s="39">
        <f>IFERROR(VLOOKUP(B41,'Prod- 5'!$B$10:$E$81,4,0),0)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.75" hidden="1" thickBot="1" x14ac:dyDescent="0.3">
      <c r="B42" s="46">
        <f t="shared" si="12"/>
        <v>45839</v>
      </c>
      <c r="C42" s="44">
        <f>IFERROR(VLOOKUP(B42,'Prod- 5'!$B$10:$E$81,4,0),0)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.75" hidden="1" thickBot="1" x14ac:dyDescent="0.3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.75" hidden="1" thickBot="1" x14ac:dyDescent="0.3">
      <c r="B44" s="45">
        <f>+EDATE(B39,1)</f>
        <v>45870</v>
      </c>
      <c r="C44" s="43">
        <f>IFERROR(VLOOKUP(B44,'Prod- 5'!$B$10:$E$81,4,0),0)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.75" hidden="1" thickBot="1" x14ac:dyDescent="0.3">
      <c r="B45" s="46">
        <f>+B44</f>
        <v>45870</v>
      </c>
      <c r="C45" s="44">
        <f>IFERROR(VLOOKUP(B45,'Prod- 5'!$B$10:$E$81,4,0),0)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.75" hidden="1" thickBot="1" x14ac:dyDescent="0.3">
      <c r="B46" s="41">
        <f t="shared" ref="B46:B47" si="14">+B45</f>
        <v>45870</v>
      </c>
      <c r="C46" s="39">
        <f>IFERROR(VLOOKUP(B46,'Prod- 5'!$B$10:$E$81,4,0),0)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.75" hidden="1" thickBot="1" x14ac:dyDescent="0.3">
      <c r="B47" s="46">
        <f t="shared" si="14"/>
        <v>45870</v>
      </c>
      <c r="C47" s="44">
        <f>IFERROR(VLOOKUP(B47,'Prod- 5'!$B$10:$E$81,4,0),0)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.75" hidden="1" thickBot="1" x14ac:dyDescent="0.3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.75" hidden="1" thickBot="1" x14ac:dyDescent="0.3">
      <c r="B49" s="45">
        <f>+EDATE(B44,1)</f>
        <v>45901</v>
      </c>
      <c r="C49" s="43">
        <f>IFERROR(VLOOKUP(B49,'Prod- 5'!$B$10:$E$81,4,0),0)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.75" hidden="1" thickBot="1" x14ac:dyDescent="0.3">
      <c r="B50" s="46">
        <f>+B49</f>
        <v>45901</v>
      </c>
      <c r="C50" s="44">
        <f>IFERROR(VLOOKUP(B50,'Prod- 5'!$B$10:$E$81,4,0),0)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.75" hidden="1" thickBot="1" x14ac:dyDescent="0.3">
      <c r="B51" s="41">
        <f t="shared" ref="B51:B52" si="16">+B50</f>
        <v>45901</v>
      </c>
      <c r="C51" s="39">
        <f>IFERROR(VLOOKUP(B51,'Prod- 5'!$B$10:$E$81,4,0),0)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.75" hidden="1" thickBot="1" x14ac:dyDescent="0.3">
      <c r="B52" s="46">
        <f t="shared" si="16"/>
        <v>45901</v>
      </c>
      <c r="C52" s="44">
        <f>IFERROR(VLOOKUP(B52,'Prod- 5'!$B$10:$E$81,4,0),0)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.75" hidden="1" thickBot="1" x14ac:dyDescent="0.3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.75" hidden="1" thickBot="1" x14ac:dyDescent="0.3">
      <c r="B54" s="45">
        <f>+EDATE(B49,1)</f>
        <v>45931</v>
      </c>
      <c r="C54" s="43">
        <f>IFERROR(VLOOKUP(B54,'Prod- 5'!$B$10:$E$81,4,0),0)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.75" hidden="1" thickBot="1" x14ac:dyDescent="0.3">
      <c r="B55" s="46">
        <f>+B54</f>
        <v>45931</v>
      </c>
      <c r="C55" s="44">
        <f>IFERROR(VLOOKUP(B55,'Prod- 5'!$B$10:$E$81,4,0),0)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.75" hidden="1" thickBot="1" x14ac:dyDescent="0.3">
      <c r="B56" s="41">
        <f t="shared" ref="B56:B57" si="18">+B55</f>
        <v>45931</v>
      </c>
      <c r="C56" s="39">
        <f>IFERROR(VLOOKUP(B56,'Prod- 5'!$B$10:$E$81,4,0),0)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.75" hidden="1" thickBot="1" x14ac:dyDescent="0.3">
      <c r="B57" s="46">
        <f t="shared" si="18"/>
        <v>45931</v>
      </c>
      <c r="C57" s="44">
        <f>IFERROR(VLOOKUP(B57,'Prod- 5'!$B$10:$E$81,4,0),0)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.75" hidden="1" thickBot="1" x14ac:dyDescent="0.3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.75" hidden="1" thickBot="1" x14ac:dyDescent="0.3">
      <c r="B59" s="45">
        <f>+EDATE(B54,1)</f>
        <v>45962</v>
      </c>
      <c r="C59" s="43">
        <f>IFERROR(VLOOKUP(B59,'Prod- 5'!$B$10:$E$81,4,0),0)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.75" hidden="1" thickBot="1" x14ac:dyDescent="0.3">
      <c r="B60" s="46">
        <f>+B59</f>
        <v>45962</v>
      </c>
      <c r="C60" s="44">
        <f>IFERROR(VLOOKUP(B60,'Prod- 5'!$B$10:$E$81,4,0),0)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.75" hidden="1" thickBot="1" x14ac:dyDescent="0.3">
      <c r="B61" s="41">
        <f t="shared" ref="B61:B62" si="20">+B60</f>
        <v>45962</v>
      </c>
      <c r="C61" s="39">
        <f>IFERROR(VLOOKUP(B61,'Prod- 5'!$B$10:$E$81,4,0),0)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.75" hidden="1" thickBot="1" x14ac:dyDescent="0.3">
      <c r="B62" s="46">
        <f t="shared" si="20"/>
        <v>45962</v>
      </c>
      <c r="C62" s="44">
        <f>IFERROR(VLOOKUP(B62,'Prod- 5'!$B$10:$E$81,4,0),0)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.75" hidden="1" thickBot="1" x14ac:dyDescent="0.3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.75" hidden="1" thickBot="1" x14ac:dyDescent="0.3">
      <c r="B64" s="45">
        <f>+EDATE(B59,1)</f>
        <v>45992</v>
      </c>
      <c r="C64" s="43">
        <f>IFERROR(VLOOKUP(B64,'Prod- 5'!$B$10:$E$81,4,0),0)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.75" hidden="1" thickBot="1" x14ac:dyDescent="0.3">
      <c r="B65" s="46">
        <f>+B64</f>
        <v>45992</v>
      </c>
      <c r="C65" s="44">
        <f>IFERROR(VLOOKUP(B65,'Prod- 5'!$B$10:$E$81,4,0),0)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.75" hidden="1" thickBot="1" x14ac:dyDescent="0.3">
      <c r="B66" s="41">
        <f t="shared" ref="B66:B67" si="22">+B65</f>
        <v>45992</v>
      </c>
      <c r="C66" s="39">
        <f>IFERROR(VLOOKUP(B66,'Prod- 5'!$B$10:$E$81,4,0),0)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.75" hidden="1" thickBot="1" x14ac:dyDescent="0.3">
      <c r="B67" s="46">
        <f t="shared" si="22"/>
        <v>45992</v>
      </c>
      <c r="C67" s="44">
        <f>IFERROR(VLOOKUP(B67,'Prod- 5'!$B$10:$E$81,4,0),0)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.75" hidden="1" thickBot="1" x14ac:dyDescent="0.3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t="15.75" hidden="1" thickBot="1" x14ac:dyDescent="0.3">
      <c r="B69" s="45">
        <f>+EDATE(B64,1)</f>
        <v>46023</v>
      </c>
      <c r="C69" s="43">
        <f>IFERROR(VLOOKUP(B69,'Prod- 5'!$B$10:$E$81,4,0),0)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t="15.75" hidden="1" thickBot="1" x14ac:dyDescent="0.3">
      <c r="B70" s="46">
        <f>+B69</f>
        <v>46023</v>
      </c>
      <c r="C70" s="44">
        <f>IFERROR(VLOOKUP(B70,'Prod- 5'!$B$10:$E$81,4,0),0)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t="15.75" hidden="1" thickBot="1" x14ac:dyDescent="0.3">
      <c r="B71" s="41">
        <f t="shared" ref="B71:B72" si="24">+B70</f>
        <v>46023</v>
      </c>
      <c r="C71" s="39">
        <f>IFERROR(VLOOKUP(B71,'Prod- 5'!$B$10:$E$81,4,0),0)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t="15.75" hidden="1" thickBot="1" x14ac:dyDescent="0.3">
      <c r="B72" s="46">
        <f t="shared" si="24"/>
        <v>46023</v>
      </c>
      <c r="C72" s="44">
        <f>IFERROR(VLOOKUP(B72,'Prod- 5'!$B$10:$E$81,4,0),0)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.75" hidden="1" thickBot="1" x14ac:dyDescent="0.3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t="15.75" hidden="1" thickBot="1" x14ac:dyDescent="0.3">
      <c r="B74" s="45">
        <f>+EDATE(B69,1)</f>
        <v>46054</v>
      </c>
      <c r="C74" s="43">
        <f>IFERROR(VLOOKUP(B74,'Prod- 5'!$B$10:$E$81,4,0),0)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t="15.75" hidden="1" thickBot="1" x14ac:dyDescent="0.3">
      <c r="B75" s="46">
        <f>+B74</f>
        <v>46054</v>
      </c>
      <c r="C75" s="44">
        <f>IFERROR(VLOOKUP(B75,'Prod- 5'!$B$10:$E$81,4,0),0)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t="15.75" hidden="1" thickBot="1" x14ac:dyDescent="0.3">
      <c r="B76" s="41">
        <f t="shared" ref="B76:B77" si="26">+B75</f>
        <v>46054</v>
      </c>
      <c r="C76" s="39">
        <f>IFERROR(VLOOKUP(B76,'Prod- 5'!$B$10:$E$81,4,0),0)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t="15.75" hidden="1" thickBot="1" x14ac:dyDescent="0.3">
      <c r="B77" s="46">
        <f t="shared" si="26"/>
        <v>46054</v>
      </c>
      <c r="C77" s="44">
        <f>IFERROR(VLOOKUP(B77,'Prod- 5'!$B$10:$E$81,4,0),0)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.75" hidden="1" thickBot="1" x14ac:dyDescent="0.3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t="15.75" hidden="1" thickBot="1" x14ac:dyDescent="0.3">
      <c r="B79" s="45">
        <f>+EDATE(B74,1)</f>
        <v>46082</v>
      </c>
      <c r="C79" s="43">
        <f>IFERROR(VLOOKUP(B79,'Prod- 5'!$B$10:$E$81,4,0),0)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t="15.75" hidden="1" thickBot="1" x14ac:dyDescent="0.3">
      <c r="B80" s="46">
        <f>+B79</f>
        <v>46082</v>
      </c>
      <c r="C80" s="44">
        <f>IFERROR(VLOOKUP(B80,'Prod- 5'!$B$10:$E$81,4,0),0)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t="15.75" hidden="1" thickBot="1" x14ac:dyDescent="0.3">
      <c r="B81" s="41">
        <f t="shared" ref="B81:B82" si="28">+B80</f>
        <v>46082</v>
      </c>
      <c r="C81" s="39">
        <f>IFERROR(VLOOKUP(B81,'Prod- 5'!$B$10:$E$81,4,0),0)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t="15.75" hidden="1" thickBot="1" x14ac:dyDescent="0.3">
      <c r="B82" s="46">
        <f t="shared" si="28"/>
        <v>46082</v>
      </c>
      <c r="C82" s="44">
        <f>IFERROR(VLOOKUP(B82,'Prod- 5'!$B$10:$E$81,4,0),0)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.75" hidden="1" thickBot="1" x14ac:dyDescent="0.3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t="15.75" hidden="1" thickBot="1" x14ac:dyDescent="0.3">
      <c r="B84" s="45">
        <f>+EDATE(B79,1)</f>
        <v>46113</v>
      </c>
      <c r="C84" s="43">
        <f>IFERROR(VLOOKUP(B84,'Prod- 5'!$B$10:$E$81,4,0),0)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t="15.75" hidden="1" thickBot="1" x14ac:dyDescent="0.3">
      <c r="B85" s="46">
        <f>+B84</f>
        <v>46113</v>
      </c>
      <c r="C85" s="44">
        <f>IFERROR(VLOOKUP(B85,'Prod- 5'!$B$10:$E$81,4,0),0)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t="15.75" hidden="1" thickBot="1" x14ac:dyDescent="0.3">
      <c r="B86" s="41">
        <f t="shared" ref="B86:B87" si="30">+B85</f>
        <v>46113</v>
      </c>
      <c r="C86" s="39">
        <f>IFERROR(VLOOKUP(B86,'Prod- 5'!$B$10:$E$81,4,0),0)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t="15.75" hidden="1" thickBot="1" x14ac:dyDescent="0.3">
      <c r="B87" s="46">
        <f t="shared" si="30"/>
        <v>46113</v>
      </c>
      <c r="C87" s="44">
        <f>IFERROR(VLOOKUP(B87,'Prod- 5'!$B$10:$E$81,4,0),0)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.75" hidden="1" thickBot="1" x14ac:dyDescent="0.3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t="15.75" hidden="1" thickBot="1" x14ac:dyDescent="0.3">
      <c r="B89" s="45">
        <f>+EDATE(B84,1)</f>
        <v>46143</v>
      </c>
      <c r="C89" s="43">
        <f>IFERROR(VLOOKUP(B89,'Prod- 5'!$B$10:$E$81,4,0),0)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t="15.75" hidden="1" thickBot="1" x14ac:dyDescent="0.3">
      <c r="B90" s="46">
        <f>+B89</f>
        <v>46143</v>
      </c>
      <c r="C90" s="44">
        <f>IFERROR(VLOOKUP(B90,'Prod- 5'!$B$10:$E$81,4,0),0)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t="15.75" hidden="1" thickBot="1" x14ac:dyDescent="0.3">
      <c r="B91" s="41">
        <f t="shared" ref="B91:B92" si="32">+B90</f>
        <v>46143</v>
      </c>
      <c r="C91" s="39">
        <f>IFERROR(VLOOKUP(B91,'Prod- 5'!$B$10:$E$81,4,0),0)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t="15.75" hidden="1" thickBot="1" x14ac:dyDescent="0.3">
      <c r="B92" s="46">
        <f t="shared" si="32"/>
        <v>46143</v>
      </c>
      <c r="C92" s="44">
        <f>IFERROR(VLOOKUP(B92,'Prod- 5'!$B$10:$E$81,4,0),0)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.75" hidden="1" thickBot="1" x14ac:dyDescent="0.3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t="15.75" hidden="1" thickBot="1" x14ac:dyDescent="0.3">
      <c r="B94" s="45">
        <f>+EDATE(B89,1)</f>
        <v>46174</v>
      </c>
      <c r="C94" s="43">
        <f>IFERROR(VLOOKUP(B94,'Prod- 5'!$B$10:$E$81,4,0),0)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t="15.75" hidden="1" thickBot="1" x14ac:dyDescent="0.3">
      <c r="B95" s="46">
        <f>+B94</f>
        <v>46174</v>
      </c>
      <c r="C95" s="44">
        <f>IFERROR(VLOOKUP(B95,'Prod- 5'!$B$10:$E$81,4,0),0)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t="15.75" hidden="1" thickBot="1" x14ac:dyDescent="0.3">
      <c r="B96" s="41">
        <f t="shared" ref="B96:B97" si="34">+B95</f>
        <v>46174</v>
      </c>
      <c r="C96" s="39">
        <f>IFERROR(VLOOKUP(B96,'Prod- 5'!$B$10:$E$81,4,0),0)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t="15.75" hidden="1" thickBot="1" x14ac:dyDescent="0.3">
      <c r="B97" s="46">
        <f t="shared" si="34"/>
        <v>46174</v>
      </c>
      <c r="C97" s="44">
        <f>IFERROR(VLOOKUP(B97,'Prod- 5'!$B$10:$E$81,4,0),0)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.75" hidden="1" thickBot="1" x14ac:dyDescent="0.3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t="15.75" hidden="1" thickBot="1" x14ac:dyDescent="0.3">
      <c r="B99" s="45">
        <f>+EDATE(B94,1)</f>
        <v>46204</v>
      </c>
      <c r="C99" s="43">
        <f>IFERROR(VLOOKUP(B99,'Prod- 5'!$B$10:$E$81,4,0),0)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t="15.75" hidden="1" thickBot="1" x14ac:dyDescent="0.3">
      <c r="B100" s="46">
        <f>+B99</f>
        <v>46204</v>
      </c>
      <c r="C100" s="44">
        <f>IFERROR(VLOOKUP(B100,'Prod- 5'!$B$10:$E$81,4,0),0)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t="15.75" hidden="1" thickBot="1" x14ac:dyDescent="0.3">
      <c r="B101" s="41">
        <f t="shared" ref="B101:B102" si="36">+B100</f>
        <v>46204</v>
      </c>
      <c r="C101" s="39">
        <f>IFERROR(VLOOKUP(B101,'Prod- 5'!$B$10:$E$81,4,0),0)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t="15.75" hidden="1" thickBot="1" x14ac:dyDescent="0.3">
      <c r="B102" s="46">
        <f t="shared" si="36"/>
        <v>46204</v>
      </c>
      <c r="C102" s="44">
        <f>IFERROR(VLOOKUP(B102,'Prod- 5'!$B$10:$E$81,4,0),0)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.75" hidden="1" thickBot="1" x14ac:dyDescent="0.3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t="15.75" hidden="1" thickBot="1" x14ac:dyDescent="0.3">
      <c r="B104" s="45">
        <f>+EDATE(B99,1)</f>
        <v>46235</v>
      </c>
      <c r="C104" s="43">
        <f>IFERROR(VLOOKUP(B104,'Prod- 5'!$B$10:$E$81,4,0),0)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t="15.75" hidden="1" thickBot="1" x14ac:dyDescent="0.3">
      <c r="B105" s="46">
        <f>+B104</f>
        <v>46235</v>
      </c>
      <c r="C105" s="44">
        <f>IFERROR(VLOOKUP(B105,'Prod- 5'!$B$10:$E$81,4,0),0)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t="15.75" hidden="1" thickBot="1" x14ac:dyDescent="0.3">
      <c r="B106" s="41">
        <f t="shared" ref="B106:B107" si="38">+B105</f>
        <v>46235</v>
      </c>
      <c r="C106" s="39">
        <f>IFERROR(VLOOKUP(B106,'Prod- 5'!$B$10:$E$81,4,0),0)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t="15.75" hidden="1" thickBot="1" x14ac:dyDescent="0.3">
      <c r="B107" s="46">
        <f t="shared" si="38"/>
        <v>46235</v>
      </c>
      <c r="C107" s="44">
        <f>IFERROR(VLOOKUP(B107,'Prod- 5'!$B$10:$E$81,4,0),0)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.75" hidden="1" thickBot="1" x14ac:dyDescent="0.3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t="15.75" hidden="1" thickBot="1" x14ac:dyDescent="0.3">
      <c r="B109" s="45">
        <f>+EDATE(B104,1)</f>
        <v>46266</v>
      </c>
      <c r="C109" s="43">
        <f>IFERROR(VLOOKUP(B109,'Prod- 5'!$B$10:$E$81,4,0),0)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t="15.75" hidden="1" thickBot="1" x14ac:dyDescent="0.3">
      <c r="B110" s="46">
        <f>+B109</f>
        <v>46266</v>
      </c>
      <c r="C110" s="44">
        <f>IFERROR(VLOOKUP(B110,'Prod- 5'!$B$10:$E$81,4,0),0)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t="15.75" hidden="1" thickBot="1" x14ac:dyDescent="0.3">
      <c r="B111" s="41">
        <f t="shared" ref="B111:B112" si="40">+B110</f>
        <v>46266</v>
      </c>
      <c r="C111" s="39">
        <f>IFERROR(VLOOKUP(B111,'Prod- 5'!$B$10:$E$81,4,0),0)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t="15.75" hidden="1" thickBot="1" x14ac:dyDescent="0.3">
      <c r="B112" s="46">
        <f t="shared" si="40"/>
        <v>46266</v>
      </c>
      <c r="C112" s="44">
        <f>IFERROR(VLOOKUP(B112,'Prod- 5'!$B$10:$E$81,4,0),0)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.75" hidden="1" thickBot="1" x14ac:dyDescent="0.3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t="15.75" hidden="1" thickBot="1" x14ac:dyDescent="0.3">
      <c r="B114" s="45">
        <f>+EDATE(B109,1)</f>
        <v>46296</v>
      </c>
      <c r="C114" s="43">
        <f>IFERROR(VLOOKUP(B114,'Prod- 5'!$B$10:$E$81,4,0),0)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t="15.75" hidden="1" thickBot="1" x14ac:dyDescent="0.3">
      <c r="B115" s="46">
        <f>+B114</f>
        <v>46296</v>
      </c>
      <c r="C115" s="44">
        <f>IFERROR(VLOOKUP(B115,'Prod- 5'!$B$10:$E$81,4,0),0)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t="15.75" hidden="1" thickBot="1" x14ac:dyDescent="0.3">
      <c r="B116" s="41">
        <f t="shared" ref="B116:B117" si="42">+B115</f>
        <v>46296</v>
      </c>
      <c r="C116" s="39">
        <f>IFERROR(VLOOKUP(B116,'Prod- 5'!$B$10:$E$81,4,0),0)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t="15.75" hidden="1" thickBot="1" x14ac:dyDescent="0.3">
      <c r="B117" s="46">
        <f t="shared" si="42"/>
        <v>46296</v>
      </c>
      <c r="C117" s="44">
        <f>IFERROR(VLOOKUP(B117,'Prod- 5'!$B$10:$E$81,4,0),0)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.75" hidden="1" thickBot="1" x14ac:dyDescent="0.3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t="15.75" hidden="1" thickBot="1" x14ac:dyDescent="0.3">
      <c r="B119" s="45">
        <f>+EDATE(B114,1)</f>
        <v>46327</v>
      </c>
      <c r="C119" s="43">
        <f>IFERROR(VLOOKUP(B119,'Prod- 5'!$B$10:$E$81,4,0),0)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t="15.75" hidden="1" thickBot="1" x14ac:dyDescent="0.3">
      <c r="B120" s="46">
        <f>+B119</f>
        <v>46327</v>
      </c>
      <c r="C120" s="44">
        <f>IFERROR(VLOOKUP(B120,'Prod- 5'!$B$10:$E$81,4,0),0)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t="15.75" hidden="1" thickBot="1" x14ac:dyDescent="0.3">
      <c r="B121" s="41">
        <f t="shared" ref="B121:B122" si="44">+B120</f>
        <v>46327</v>
      </c>
      <c r="C121" s="39">
        <f>IFERROR(VLOOKUP(B121,'Prod- 5'!$B$10:$E$81,4,0),0)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t="15.75" hidden="1" thickBot="1" x14ac:dyDescent="0.3">
      <c r="B122" s="46">
        <f t="shared" si="44"/>
        <v>46327</v>
      </c>
      <c r="C122" s="44">
        <f>IFERROR(VLOOKUP(B122,'Prod- 5'!$B$10:$E$81,4,0),0)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.75" hidden="1" thickBot="1" x14ac:dyDescent="0.3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t="15.75" hidden="1" thickBot="1" x14ac:dyDescent="0.3">
      <c r="B124" s="45">
        <f>+EDATE(B119,1)</f>
        <v>46357</v>
      </c>
      <c r="C124" s="43">
        <f>IFERROR(VLOOKUP(B124,'Prod- 5'!$B$10:$E$81,4,0),0)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t="15.75" hidden="1" thickBot="1" x14ac:dyDescent="0.3">
      <c r="B125" s="46">
        <f>+B124</f>
        <v>46357</v>
      </c>
      <c r="C125" s="44">
        <f>IFERROR(VLOOKUP(B125,'Prod- 5'!$B$10:$E$81,4,0),0)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t="15.75" hidden="1" thickBot="1" x14ac:dyDescent="0.3">
      <c r="B126" s="41">
        <f t="shared" ref="B126:B127" si="46">+B125</f>
        <v>46357</v>
      </c>
      <c r="C126" s="39">
        <f>IFERROR(VLOOKUP(B126,'Prod- 5'!$B$10:$E$81,4,0),0)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t="15.75" hidden="1" thickBot="1" x14ac:dyDescent="0.3">
      <c r="B127" s="46">
        <f t="shared" si="46"/>
        <v>46357</v>
      </c>
      <c r="C127" s="44">
        <f>IFERROR(VLOOKUP(B127,'Prod- 5'!$B$10:$E$81,4,0),0)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.75" hidden="1" thickBot="1" x14ac:dyDescent="0.3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t="15.75" hidden="1" thickBot="1" x14ac:dyDescent="0.3">
      <c r="B129" s="45">
        <f>+EDATE(B124,1)</f>
        <v>46388</v>
      </c>
      <c r="C129" s="43">
        <f>IFERROR(VLOOKUP(B129,'Prod- 5'!$B$10:$E$81,4,0),0)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t="15.75" hidden="1" thickBot="1" x14ac:dyDescent="0.3">
      <c r="B130" s="46">
        <f>+B129</f>
        <v>46388</v>
      </c>
      <c r="C130" s="44">
        <f>IFERROR(VLOOKUP(B130,'Prod- 5'!$B$10:$E$81,4,0),0)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t="15.75" hidden="1" thickBot="1" x14ac:dyDescent="0.3">
      <c r="B131" s="41">
        <f t="shared" ref="B131:B132" si="48">+B130</f>
        <v>46388</v>
      </c>
      <c r="C131" s="39">
        <f>IFERROR(VLOOKUP(B131,'Prod- 5'!$B$10:$E$81,4,0),0)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t="15.75" hidden="1" thickBot="1" x14ac:dyDescent="0.3">
      <c r="B132" s="46">
        <f t="shared" si="48"/>
        <v>46388</v>
      </c>
      <c r="C132" s="44">
        <f>IFERROR(VLOOKUP(B132,'Prod- 5'!$B$10:$E$81,4,0),0)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.75" hidden="1" thickBot="1" x14ac:dyDescent="0.3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t="15.75" hidden="1" thickBot="1" x14ac:dyDescent="0.3">
      <c r="B134" s="45">
        <f>+EDATE(B129,1)</f>
        <v>46419</v>
      </c>
      <c r="C134" s="43">
        <f>IFERROR(VLOOKUP(B134,'Prod- 5'!$B$10:$E$81,4,0),0)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t="15.75" hidden="1" thickBot="1" x14ac:dyDescent="0.3">
      <c r="B135" s="46">
        <f>+B134</f>
        <v>46419</v>
      </c>
      <c r="C135" s="44">
        <f>IFERROR(VLOOKUP(B135,'Prod- 5'!$B$10:$E$81,4,0),0)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t="15.75" hidden="1" thickBot="1" x14ac:dyDescent="0.3">
      <c r="B136" s="41">
        <f t="shared" ref="B136:B137" si="50">+B135</f>
        <v>46419</v>
      </c>
      <c r="C136" s="39">
        <f>IFERROR(VLOOKUP(B136,'Prod- 5'!$B$10:$E$81,4,0),0)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t="15.75" hidden="1" thickBot="1" x14ac:dyDescent="0.3">
      <c r="B137" s="46">
        <f t="shared" si="50"/>
        <v>46419</v>
      </c>
      <c r="C137" s="44">
        <f>IFERROR(VLOOKUP(B137,'Prod- 5'!$B$10:$E$81,4,0),0)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.75" hidden="1" thickBot="1" x14ac:dyDescent="0.3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t="15.75" hidden="1" thickBot="1" x14ac:dyDescent="0.3">
      <c r="B139" s="45">
        <f>+EDATE(B134,1)</f>
        <v>46447</v>
      </c>
      <c r="C139" s="43">
        <f>IFERROR(VLOOKUP(B139,'Prod- 5'!$B$10:$E$81,4,0),0)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t="15.75" hidden="1" thickBot="1" x14ac:dyDescent="0.3">
      <c r="B140" s="46">
        <f>+B139</f>
        <v>46447</v>
      </c>
      <c r="C140" s="44">
        <f>IFERROR(VLOOKUP(B140,'Prod- 5'!$B$10:$E$81,4,0),0)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t="15.75" hidden="1" thickBot="1" x14ac:dyDescent="0.3">
      <c r="B141" s="41">
        <f t="shared" ref="B141:B142" si="52">+B140</f>
        <v>46447</v>
      </c>
      <c r="C141" s="39">
        <f>IFERROR(VLOOKUP(B141,'Prod- 5'!$B$10:$E$81,4,0),0)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t="15.75" hidden="1" thickBot="1" x14ac:dyDescent="0.3">
      <c r="B142" s="46">
        <f t="shared" si="52"/>
        <v>46447</v>
      </c>
      <c r="C142" s="44">
        <f>IFERROR(VLOOKUP(B142,'Prod- 5'!$B$10:$E$81,4,0),0)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.75" hidden="1" thickBot="1" x14ac:dyDescent="0.3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t="15.75" hidden="1" thickBot="1" x14ac:dyDescent="0.3">
      <c r="B144" s="45">
        <f>+EDATE(B139,1)</f>
        <v>46478</v>
      </c>
      <c r="C144" s="43">
        <f>IFERROR(VLOOKUP(B144,'Prod- 5'!$B$10:$E$81,4,0),0)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t="15.75" hidden="1" thickBot="1" x14ac:dyDescent="0.3">
      <c r="B145" s="46">
        <f>+B144</f>
        <v>46478</v>
      </c>
      <c r="C145" s="44">
        <f>IFERROR(VLOOKUP(B145,'Prod- 5'!$B$10:$E$81,4,0),0)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t="15.75" hidden="1" thickBot="1" x14ac:dyDescent="0.3">
      <c r="B146" s="41">
        <f t="shared" ref="B146:B147" si="54">+B145</f>
        <v>46478</v>
      </c>
      <c r="C146" s="39">
        <f>IFERROR(VLOOKUP(B146,'Prod- 5'!$B$10:$E$81,4,0),0)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t="15.75" hidden="1" thickBot="1" x14ac:dyDescent="0.3">
      <c r="B147" s="46">
        <f t="shared" si="54"/>
        <v>46478</v>
      </c>
      <c r="C147" s="44">
        <f>IFERROR(VLOOKUP(B147,'Prod- 5'!$B$10:$E$81,4,0),0)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.75" hidden="1" thickBot="1" x14ac:dyDescent="0.3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t="15.75" hidden="1" thickBot="1" x14ac:dyDescent="0.3">
      <c r="B149" s="45">
        <f>+EDATE(B144,1)</f>
        <v>46508</v>
      </c>
      <c r="C149" s="43">
        <f>IFERROR(VLOOKUP(B149,'Prod- 5'!$B$10:$E$81,4,0),0)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t="15.75" hidden="1" thickBot="1" x14ac:dyDescent="0.3">
      <c r="B150" s="46">
        <f>+B149</f>
        <v>46508</v>
      </c>
      <c r="C150" s="44">
        <f>IFERROR(VLOOKUP(B150,'Prod- 5'!$B$10:$E$81,4,0),0)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t="15.75" hidden="1" thickBot="1" x14ac:dyDescent="0.3">
      <c r="B151" s="41">
        <f t="shared" ref="B151:B152" si="56">+B150</f>
        <v>46508</v>
      </c>
      <c r="C151" s="39">
        <f>IFERROR(VLOOKUP(B151,'Prod- 5'!$B$10:$E$81,4,0),0)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t="15.75" hidden="1" thickBot="1" x14ac:dyDescent="0.3">
      <c r="B152" s="46">
        <f t="shared" si="56"/>
        <v>46508</v>
      </c>
      <c r="C152" s="44">
        <f>IFERROR(VLOOKUP(B152,'Prod- 5'!$B$10:$E$81,4,0),0)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.75" hidden="1" thickBot="1" x14ac:dyDescent="0.3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t="15.75" hidden="1" thickBot="1" x14ac:dyDescent="0.3">
      <c r="B154" s="45">
        <f>+EDATE(B149,1)</f>
        <v>46539</v>
      </c>
      <c r="C154" s="43">
        <f>IFERROR(VLOOKUP(B154,'Prod- 5'!$B$10:$E$81,4,0),0)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t="15.75" hidden="1" thickBot="1" x14ac:dyDescent="0.3">
      <c r="B155" s="46">
        <f>+B154</f>
        <v>46539</v>
      </c>
      <c r="C155" s="44">
        <f>IFERROR(VLOOKUP(B155,'Prod- 5'!$B$10:$E$81,4,0),0)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t="15.75" hidden="1" thickBot="1" x14ac:dyDescent="0.3">
      <c r="B156" s="41">
        <f t="shared" ref="B156:B157" si="58">+B155</f>
        <v>46539</v>
      </c>
      <c r="C156" s="39">
        <f>IFERROR(VLOOKUP(B156,'Prod- 5'!$B$10:$E$81,4,0),0)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t="15.75" hidden="1" thickBot="1" x14ac:dyDescent="0.3">
      <c r="B157" s="46">
        <f t="shared" si="58"/>
        <v>46539</v>
      </c>
      <c r="C157" s="44">
        <f>IFERROR(VLOOKUP(B157,'Prod- 5'!$B$10:$E$81,4,0),0)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.75" hidden="1" thickBot="1" x14ac:dyDescent="0.3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t="15.75" hidden="1" thickBot="1" x14ac:dyDescent="0.3">
      <c r="B159" s="45">
        <f>+EDATE(B154,1)</f>
        <v>46569</v>
      </c>
      <c r="C159" s="43">
        <f>IFERROR(VLOOKUP(B159,'Prod- 5'!$B$10:$E$81,4,0),0)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t="15.75" hidden="1" thickBot="1" x14ac:dyDescent="0.3">
      <c r="B160" s="46">
        <f>+B159</f>
        <v>46569</v>
      </c>
      <c r="C160" s="44">
        <f>IFERROR(VLOOKUP(B160,'Prod- 5'!$B$10:$E$81,4,0),0)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t="15.75" hidden="1" thickBot="1" x14ac:dyDescent="0.3">
      <c r="B161" s="41">
        <f t="shared" ref="B161:B162" si="60">+B160</f>
        <v>46569</v>
      </c>
      <c r="C161" s="39">
        <f>IFERROR(VLOOKUP(B161,'Prod- 5'!$B$10:$E$81,4,0),0)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t="15.75" hidden="1" thickBot="1" x14ac:dyDescent="0.3">
      <c r="B162" s="46">
        <f t="shared" si="60"/>
        <v>46569</v>
      </c>
      <c r="C162" s="44">
        <f>IFERROR(VLOOKUP(B162,'Prod- 5'!$B$10:$E$81,4,0),0)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.75" hidden="1" thickBot="1" x14ac:dyDescent="0.3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t="15.75" hidden="1" thickBot="1" x14ac:dyDescent="0.3">
      <c r="B164" s="45">
        <f>+EDATE(B159,1)</f>
        <v>46600</v>
      </c>
      <c r="C164" s="43">
        <f>IFERROR(VLOOKUP(B164,'Prod- 5'!$B$10:$E$81,4,0),0)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t="15.75" hidden="1" thickBot="1" x14ac:dyDescent="0.3">
      <c r="B165" s="46">
        <f>+B164</f>
        <v>46600</v>
      </c>
      <c r="C165" s="44">
        <f>IFERROR(VLOOKUP(B165,'Prod- 5'!$B$10:$E$81,4,0),0)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t="15.75" hidden="1" thickBot="1" x14ac:dyDescent="0.3">
      <c r="B166" s="41">
        <f t="shared" ref="B166:B167" si="62">+B165</f>
        <v>46600</v>
      </c>
      <c r="C166" s="39">
        <f>IFERROR(VLOOKUP(B166,'Prod- 5'!$B$10:$E$81,4,0),0)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t="15.75" hidden="1" thickBot="1" x14ac:dyDescent="0.3">
      <c r="B167" s="46">
        <f t="shared" si="62"/>
        <v>46600</v>
      </c>
      <c r="C167" s="44">
        <f>IFERROR(VLOOKUP(B167,'Prod- 5'!$B$10:$E$81,4,0),0)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.75" hidden="1" thickBot="1" x14ac:dyDescent="0.3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t="15.75" hidden="1" thickBot="1" x14ac:dyDescent="0.3">
      <c r="B169" s="45">
        <f>+EDATE(B164,1)</f>
        <v>46631</v>
      </c>
      <c r="C169" s="43">
        <f>IFERROR(VLOOKUP(B169,'Prod- 5'!$B$10:$E$81,4,0),0)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t="15.75" hidden="1" thickBot="1" x14ac:dyDescent="0.3">
      <c r="B170" s="46">
        <f>+B169</f>
        <v>46631</v>
      </c>
      <c r="C170" s="44">
        <f>IFERROR(VLOOKUP(B170,'Prod- 5'!$B$10:$E$81,4,0),0)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t="15.75" hidden="1" thickBot="1" x14ac:dyDescent="0.3">
      <c r="B171" s="41">
        <f t="shared" ref="B171:B172" si="64">+B170</f>
        <v>46631</v>
      </c>
      <c r="C171" s="39">
        <f>IFERROR(VLOOKUP(B171,'Prod- 5'!$B$10:$E$81,4,0),0)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t="15.75" hidden="1" thickBot="1" x14ac:dyDescent="0.3">
      <c r="B172" s="46">
        <f t="shared" si="64"/>
        <v>46631</v>
      </c>
      <c r="C172" s="44">
        <f>IFERROR(VLOOKUP(B172,'Prod- 5'!$B$10:$E$81,4,0),0)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.75" hidden="1" thickBot="1" x14ac:dyDescent="0.3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t="15.75" hidden="1" thickBot="1" x14ac:dyDescent="0.3">
      <c r="B174" s="45">
        <f>+EDATE(B169,1)</f>
        <v>46661</v>
      </c>
      <c r="C174" s="43">
        <f>IFERROR(VLOOKUP(B174,'Prod- 5'!$B$10:$E$81,4,0),0)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t="15.75" hidden="1" thickBot="1" x14ac:dyDescent="0.3">
      <c r="B175" s="46">
        <f>+B174</f>
        <v>46661</v>
      </c>
      <c r="C175" s="44">
        <f>IFERROR(VLOOKUP(B175,'Prod- 5'!$B$10:$E$81,4,0),0)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t="15.75" hidden="1" thickBot="1" x14ac:dyDescent="0.3">
      <c r="B176" s="41">
        <f t="shared" ref="B176:B177" si="66">+B175</f>
        <v>46661</v>
      </c>
      <c r="C176" s="39">
        <f>IFERROR(VLOOKUP(B176,'Prod- 5'!$B$10:$E$81,4,0),0)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t="15.75" hidden="1" thickBot="1" x14ac:dyDescent="0.3">
      <c r="B177" s="46">
        <f t="shared" si="66"/>
        <v>46661</v>
      </c>
      <c r="C177" s="44">
        <f>IFERROR(VLOOKUP(B177,'Prod- 5'!$B$10:$E$81,4,0),0)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.75" hidden="1" thickBot="1" x14ac:dyDescent="0.3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t="15.75" hidden="1" thickBot="1" x14ac:dyDescent="0.3">
      <c r="B179" s="45">
        <f>+EDATE(B174,1)</f>
        <v>46692</v>
      </c>
      <c r="C179" s="43">
        <f>IFERROR(VLOOKUP(B179,'Prod- 5'!$B$10:$E$81,4,0),0)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t="15.75" hidden="1" thickBot="1" x14ac:dyDescent="0.3">
      <c r="B180" s="46">
        <f>+B179</f>
        <v>46692</v>
      </c>
      <c r="C180" s="44">
        <f>IFERROR(VLOOKUP(B180,'Prod- 5'!$B$10:$E$81,4,0),0)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t="15.75" hidden="1" thickBot="1" x14ac:dyDescent="0.3">
      <c r="B181" s="41">
        <f t="shared" ref="B181:B182" si="68">+B180</f>
        <v>46692</v>
      </c>
      <c r="C181" s="39">
        <f>IFERROR(VLOOKUP(B181,'Prod- 5'!$B$10:$E$81,4,0),0)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t="15.75" hidden="1" thickBot="1" x14ac:dyDescent="0.3">
      <c r="B182" s="46">
        <f t="shared" si="68"/>
        <v>46692</v>
      </c>
      <c r="C182" s="44">
        <f>IFERROR(VLOOKUP(B182,'Prod- 5'!$B$10:$E$81,4,0),0)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.75" hidden="1" thickBot="1" x14ac:dyDescent="0.3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t="15.75" hidden="1" thickBot="1" x14ac:dyDescent="0.3">
      <c r="B184" s="45">
        <f>+EDATE(B179,1)</f>
        <v>46722</v>
      </c>
      <c r="C184" s="43">
        <f>IFERROR(VLOOKUP(B184,'Prod- 5'!$B$10:$E$81,4,0),0)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t="15.75" hidden="1" thickBot="1" x14ac:dyDescent="0.3">
      <c r="B185" s="46">
        <f>+B184</f>
        <v>46722</v>
      </c>
      <c r="C185" s="44">
        <f>IFERROR(VLOOKUP(B185,'Prod- 5'!$B$10:$E$81,4,0),0)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t="15.75" hidden="1" thickBot="1" x14ac:dyDescent="0.3">
      <c r="B186" s="41">
        <f t="shared" ref="B186:B187" si="70">+B185</f>
        <v>46722</v>
      </c>
      <c r="C186" s="39">
        <f>IFERROR(VLOOKUP(B186,'Prod- 5'!$B$10:$E$81,4,0),0)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t="15.75" hidden="1" thickBot="1" x14ac:dyDescent="0.3">
      <c r="B187" s="46">
        <f t="shared" si="70"/>
        <v>46722</v>
      </c>
      <c r="C187" s="44">
        <f>IFERROR(VLOOKUP(B187,'Prod- 5'!$B$10:$E$81,4,0),0)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.75" hidden="1" thickBot="1" x14ac:dyDescent="0.3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t="15.75" hidden="1" thickBot="1" x14ac:dyDescent="0.3">
      <c r="B189" s="45">
        <f>+EDATE(B184,1)</f>
        <v>46753</v>
      </c>
      <c r="C189" s="43">
        <f>IFERROR(VLOOKUP(B189,'Prod- 5'!$B$10:$E$81,4,0),0)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t="15.75" hidden="1" thickBot="1" x14ac:dyDescent="0.3">
      <c r="B190" s="46">
        <f>+B189</f>
        <v>46753</v>
      </c>
      <c r="C190" s="44">
        <f>IFERROR(VLOOKUP(B190,'Prod- 5'!$B$10:$E$81,4,0),0)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t="15.75" hidden="1" thickBot="1" x14ac:dyDescent="0.3">
      <c r="B191" s="41">
        <f t="shared" ref="B191:B192" si="72">+B190</f>
        <v>46753</v>
      </c>
      <c r="C191" s="39">
        <f>IFERROR(VLOOKUP(B191,'Prod- 5'!$B$10:$E$81,4,0),0)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t="15.75" hidden="1" thickBot="1" x14ac:dyDescent="0.3">
      <c r="B192" s="46">
        <f t="shared" si="72"/>
        <v>46753</v>
      </c>
      <c r="C192" s="44">
        <f>IFERROR(VLOOKUP(B192,'Prod- 5'!$B$10:$E$81,4,0),0)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.75" hidden="1" thickBot="1" x14ac:dyDescent="0.3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t="15.75" hidden="1" thickBot="1" x14ac:dyDescent="0.3">
      <c r="B194" s="45">
        <f>+EDATE(B189,1)</f>
        <v>46784</v>
      </c>
      <c r="C194" s="43">
        <f>IFERROR(VLOOKUP(B194,'Prod- 5'!$B$10:$E$81,4,0),0)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t="15.75" hidden="1" thickBot="1" x14ac:dyDescent="0.3">
      <c r="B195" s="46">
        <f>+B194</f>
        <v>46784</v>
      </c>
      <c r="C195" s="44">
        <f>IFERROR(VLOOKUP(B195,'Prod- 5'!$B$10:$E$81,4,0),0)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t="15.75" hidden="1" thickBot="1" x14ac:dyDescent="0.3">
      <c r="B196" s="41">
        <f t="shared" ref="B196:B197" si="74">+B195</f>
        <v>46784</v>
      </c>
      <c r="C196" s="39">
        <f>IFERROR(VLOOKUP(B196,'Prod- 5'!$B$10:$E$81,4,0),0)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t="15.75" hidden="1" thickBot="1" x14ac:dyDescent="0.3">
      <c r="B197" s="46">
        <f t="shared" si="74"/>
        <v>46784</v>
      </c>
      <c r="C197" s="44">
        <f>IFERROR(VLOOKUP(B197,'Prod- 5'!$B$10:$E$81,4,0),0)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.75" hidden="1" thickBot="1" x14ac:dyDescent="0.3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t="15.75" hidden="1" thickBot="1" x14ac:dyDescent="0.3">
      <c r="B199" s="45">
        <f>+EDATE(B194,1)</f>
        <v>46813</v>
      </c>
      <c r="C199" s="43">
        <f>IFERROR(VLOOKUP(B199,'Prod- 5'!$B$10:$E$81,4,0),0)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t="15.75" hidden="1" thickBot="1" x14ac:dyDescent="0.3">
      <c r="B200" s="46">
        <f>+B199</f>
        <v>46813</v>
      </c>
      <c r="C200" s="44">
        <f>IFERROR(VLOOKUP(B200,'Prod- 5'!$B$10:$E$81,4,0),0)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t="15.75" hidden="1" thickBot="1" x14ac:dyDescent="0.3">
      <c r="B201" s="41">
        <f t="shared" ref="B201:B202" si="76">+B200</f>
        <v>46813</v>
      </c>
      <c r="C201" s="39">
        <f>IFERROR(VLOOKUP(B201,'Prod- 5'!$B$10:$E$81,4,0),0)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t="15.75" hidden="1" thickBot="1" x14ac:dyDescent="0.3">
      <c r="B202" s="46">
        <f t="shared" si="76"/>
        <v>46813</v>
      </c>
      <c r="C202" s="44">
        <f>IFERROR(VLOOKUP(B202,'Prod- 5'!$B$10:$E$81,4,0),0)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.75" hidden="1" thickBot="1" x14ac:dyDescent="0.3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t="15.75" hidden="1" thickBot="1" x14ac:dyDescent="0.3">
      <c r="B204" s="45">
        <f>+EDATE(B199,1)</f>
        <v>46844</v>
      </c>
      <c r="C204" s="43">
        <f>IFERROR(VLOOKUP(B204,'Prod- 5'!$B$10:$E$81,4,0),0)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t="15.75" hidden="1" thickBot="1" x14ac:dyDescent="0.3">
      <c r="B205" s="46">
        <f>+B204</f>
        <v>46844</v>
      </c>
      <c r="C205" s="44">
        <f>IFERROR(VLOOKUP(B205,'Prod- 5'!$B$10:$E$81,4,0),0)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t="15.75" hidden="1" thickBot="1" x14ac:dyDescent="0.3">
      <c r="B206" s="41">
        <f t="shared" ref="B206:B207" si="78">+B205</f>
        <v>46844</v>
      </c>
      <c r="C206" s="39">
        <f>IFERROR(VLOOKUP(B206,'Prod- 5'!$B$10:$E$81,4,0),0)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t="15.75" hidden="1" thickBot="1" x14ac:dyDescent="0.3">
      <c r="B207" s="46">
        <f t="shared" si="78"/>
        <v>46844</v>
      </c>
      <c r="C207" s="44">
        <f>IFERROR(VLOOKUP(B207,'Prod- 5'!$B$10:$E$81,4,0),0)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.75" hidden="1" thickBot="1" x14ac:dyDescent="0.3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t="15.75" hidden="1" thickBot="1" x14ac:dyDescent="0.3">
      <c r="B209" s="45">
        <f>+EDATE(B204,1)</f>
        <v>46874</v>
      </c>
      <c r="C209" s="43">
        <f>IFERROR(VLOOKUP(B209,'Prod- 5'!$B$10:$E$81,4,0),0)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t="15.75" hidden="1" thickBot="1" x14ac:dyDescent="0.3">
      <c r="B210" s="46">
        <f>+B209</f>
        <v>46874</v>
      </c>
      <c r="C210" s="44">
        <f>IFERROR(VLOOKUP(B210,'Prod- 5'!$B$10:$E$81,4,0),0)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t="15.75" hidden="1" thickBot="1" x14ac:dyDescent="0.3">
      <c r="B211" s="41">
        <f t="shared" ref="B211:B212" si="80">+B210</f>
        <v>46874</v>
      </c>
      <c r="C211" s="39">
        <f>IFERROR(VLOOKUP(B211,'Prod- 5'!$B$10:$E$81,4,0),0)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t="15.75" hidden="1" thickBot="1" x14ac:dyDescent="0.3">
      <c r="B212" s="46">
        <f t="shared" si="80"/>
        <v>46874</v>
      </c>
      <c r="C212" s="44">
        <f>IFERROR(VLOOKUP(B212,'Prod- 5'!$B$10:$E$81,4,0),0)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.75" hidden="1" thickBot="1" x14ac:dyDescent="0.3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t="15.75" hidden="1" thickBot="1" x14ac:dyDescent="0.3">
      <c r="B214" s="45">
        <f>+EDATE(B209,1)</f>
        <v>46905</v>
      </c>
      <c r="C214" s="43">
        <f>IFERROR(VLOOKUP(B214,'Prod- 5'!$B$10:$E$81,4,0),0)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t="15.75" hidden="1" thickBot="1" x14ac:dyDescent="0.3">
      <c r="B215" s="46">
        <f>+B214</f>
        <v>46905</v>
      </c>
      <c r="C215" s="44">
        <f>IFERROR(VLOOKUP(B215,'Prod- 5'!$B$10:$E$81,4,0),0)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t="15.75" hidden="1" thickBot="1" x14ac:dyDescent="0.3">
      <c r="B216" s="41">
        <f t="shared" ref="B216:B217" si="82">+B215</f>
        <v>46905</v>
      </c>
      <c r="C216" s="39">
        <f>IFERROR(VLOOKUP(B216,'Prod- 5'!$B$10:$E$81,4,0),0)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t="15.75" hidden="1" thickBot="1" x14ac:dyDescent="0.3">
      <c r="B217" s="46">
        <f t="shared" si="82"/>
        <v>46905</v>
      </c>
      <c r="C217" s="44">
        <f>IFERROR(VLOOKUP(B217,'Prod- 5'!$B$10:$E$81,4,0),0)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.75" hidden="1" thickBot="1" x14ac:dyDescent="0.3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t="15.75" hidden="1" thickBot="1" x14ac:dyDescent="0.3">
      <c r="B219" s="45">
        <f>+EDATE(B214,1)</f>
        <v>46935</v>
      </c>
      <c r="C219" s="43">
        <f>IFERROR(VLOOKUP(B219,'Prod- 5'!$B$10:$E$81,4,0),0)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t="15.75" hidden="1" thickBot="1" x14ac:dyDescent="0.3">
      <c r="B220" s="46">
        <f>+B219</f>
        <v>46935</v>
      </c>
      <c r="C220" s="44">
        <f>IFERROR(VLOOKUP(B220,'Prod- 5'!$B$10:$E$81,4,0),0)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t="15.75" hidden="1" thickBot="1" x14ac:dyDescent="0.3">
      <c r="B221" s="41">
        <f t="shared" ref="B221:B222" si="84">+B220</f>
        <v>46935</v>
      </c>
      <c r="C221" s="39">
        <f>IFERROR(VLOOKUP(B221,'Prod- 5'!$B$10:$E$81,4,0),0)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t="15.75" hidden="1" thickBot="1" x14ac:dyDescent="0.3">
      <c r="B222" s="46">
        <f t="shared" si="84"/>
        <v>46935</v>
      </c>
      <c r="C222" s="44">
        <f>IFERROR(VLOOKUP(B222,'Prod- 5'!$B$10:$E$81,4,0),0)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.75" hidden="1" thickBot="1" x14ac:dyDescent="0.3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t="15.75" hidden="1" thickBot="1" x14ac:dyDescent="0.3">
      <c r="B224" s="45">
        <f>+EDATE(B219,1)</f>
        <v>46966</v>
      </c>
      <c r="C224" s="43">
        <f>IFERROR(VLOOKUP(B224,'Prod- 5'!$B$10:$E$81,4,0),0)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t="15.75" hidden="1" thickBot="1" x14ac:dyDescent="0.3">
      <c r="B225" s="46">
        <f>+B224</f>
        <v>46966</v>
      </c>
      <c r="C225" s="44">
        <f>IFERROR(VLOOKUP(B225,'Prod- 5'!$B$10:$E$81,4,0),0)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t="15.75" hidden="1" thickBot="1" x14ac:dyDescent="0.3">
      <c r="B226" s="41">
        <f t="shared" ref="B226:B227" si="86">+B225</f>
        <v>46966</v>
      </c>
      <c r="C226" s="39">
        <f>IFERROR(VLOOKUP(B226,'Prod- 5'!$B$10:$E$81,4,0),0)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t="15.75" hidden="1" thickBot="1" x14ac:dyDescent="0.3">
      <c r="B227" s="46">
        <f t="shared" si="86"/>
        <v>46966</v>
      </c>
      <c r="C227" s="44">
        <f>IFERROR(VLOOKUP(B227,'Prod- 5'!$B$10:$E$81,4,0),0)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.75" hidden="1" thickBot="1" x14ac:dyDescent="0.3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t="15.75" hidden="1" thickBot="1" x14ac:dyDescent="0.3">
      <c r="B229" s="45">
        <f>+EDATE(B224,1)</f>
        <v>46997</v>
      </c>
      <c r="C229" s="43">
        <f>IFERROR(VLOOKUP(B229,'Prod- 5'!$B$10:$E$81,4,0),0)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t="15.75" hidden="1" thickBot="1" x14ac:dyDescent="0.3">
      <c r="B230" s="46">
        <f>+B229</f>
        <v>46997</v>
      </c>
      <c r="C230" s="44">
        <f>IFERROR(VLOOKUP(B230,'Prod- 5'!$B$10:$E$81,4,0),0)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t="15.75" hidden="1" thickBot="1" x14ac:dyDescent="0.3">
      <c r="B231" s="41">
        <f t="shared" ref="B231:B232" si="88">+B230</f>
        <v>46997</v>
      </c>
      <c r="C231" s="39">
        <f>IFERROR(VLOOKUP(B231,'Prod- 5'!$B$10:$E$81,4,0),0)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t="15.75" hidden="1" thickBot="1" x14ac:dyDescent="0.3">
      <c r="B232" s="46">
        <f t="shared" si="88"/>
        <v>46997</v>
      </c>
      <c r="C232" s="44">
        <f>IFERROR(VLOOKUP(B232,'Prod- 5'!$B$10:$E$81,4,0),0)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.75" hidden="1" thickBot="1" x14ac:dyDescent="0.3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t="15.75" hidden="1" thickBot="1" x14ac:dyDescent="0.3">
      <c r="B234" s="45">
        <f>+EDATE(B229,1)</f>
        <v>47027</v>
      </c>
      <c r="C234" s="43">
        <f>IFERROR(VLOOKUP(B234,'Prod- 5'!$B$10:$E$81,4,0),0)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t="15.75" hidden="1" thickBot="1" x14ac:dyDescent="0.3">
      <c r="B235" s="46">
        <f>+B234</f>
        <v>47027</v>
      </c>
      <c r="C235" s="44">
        <f>IFERROR(VLOOKUP(B235,'Prod- 5'!$B$10:$E$81,4,0),0)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t="15.75" hidden="1" thickBot="1" x14ac:dyDescent="0.3">
      <c r="B236" s="41">
        <f t="shared" ref="B236:B237" si="90">+B235</f>
        <v>47027</v>
      </c>
      <c r="C236" s="39">
        <f>IFERROR(VLOOKUP(B236,'Prod- 5'!$B$10:$E$81,4,0),0)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t="15.75" hidden="1" thickBot="1" x14ac:dyDescent="0.3">
      <c r="B237" s="46">
        <f t="shared" si="90"/>
        <v>47027</v>
      </c>
      <c r="C237" s="44">
        <f>IFERROR(VLOOKUP(B237,'Prod- 5'!$B$10:$E$81,4,0),0)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.75" hidden="1" thickBot="1" x14ac:dyDescent="0.3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t="15.75" hidden="1" thickBot="1" x14ac:dyDescent="0.3">
      <c r="B239" s="45">
        <f>+EDATE(B234,1)</f>
        <v>47058</v>
      </c>
      <c r="C239" s="43">
        <f>IFERROR(VLOOKUP(B239,'Prod- 5'!$B$10:$E$81,4,0),0)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t="15.75" hidden="1" thickBot="1" x14ac:dyDescent="0.3">
      <c r="B240" s="46">
        <f>+B239</f>
        <v>47058</v>
      </c>
      <c r="C240" s="44">
        <f>IFERROR(VLOOKUP(B240,'Prod- 5'!$B$10:$E$81,4,0),0)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t="15.75" hidden="1" thickBot="1" x14ac:dyDescent="0.3">
      <c r="B241" s="41">
        <f t="shared" ref="B241:B242" si="92">+B240</f>
        <v>47058</v>
      </c>
      <c r="C241" s="39">
        <f>IFERROR(VLOOKUP(B241,'Prod- 5'!$B$10:$E$81,4,0),0)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t="15.75" hidden="1" thickBot="1" x14ac:dyDescent="0.3">
      <c r="B242" s="46">
        <f t="shared" si="92"/>
        <v>47058</v>
      </c>
      <c r="C242" s="44">
        <f>IFERROR(VLOOKUP(B242,'Prod- 5'!$B$10:$E$81,4,0),0)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.75" hidden="1" thickBot="1" x14ac:dyDescent="0.3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t="15.75" hidden="1" thickBot="1" x14ac:dyDescent="0.3">
      <c r="B244" s="45">
        <f>+EDATE(B239,1)</f>
        <v>47088</v>
      </c>
      <c r="C244" s="43">
        <f>IFERROR(VLOOKUP(B244,'Prod- 5'!$B$10:$E$81,4,0),0)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t="15.75" hidden="1" thickBot="1" x14ac:dyDescent="0.3">
      <c r="B245" s="46">
        <f>+B244</f>
        <v>47088</v>
      </c>
      <c r="C245" s="44">
        <f>IFERROR(VLOOKUP(B245,'Prod- 5'!$B$10:$E$81,4,0),0)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t="15.75" hidden="1" thickBot="1" x14ac:dyDescent="0.3">
      <c r="B246" s="41">
        <f t="shared" ref="B246:B247" si="94">+B245</f>
        <v>47088</v>
      </c>
      <c r="C246" s="39">
        <f>IFERROR(VLOOKUP(B246,'Prod- 5'!$B$10:$E$81,4,0),0)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t="15.75" hidden="1" thickBot="1" x14ac:dyDescent="0.3">
      <c r="B247" s="46">
        <f t="shared" si="94"/>
        <v>47088</v>
      </c>
      <c r="C247" s="44">
        <f>IFERROR(VLOOKUP(B247,'Prod- 5'!$B$10:$E$81,4,0),0)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.75" hidden="1" thickBot="1" x14ac:dyDescent="0.3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t="15.75" hidden="1" thickBot="1" x14ac:dyDescent="0.3">
      <c r="B249" s="45">
        <f>+EDATE(B244,1)</f>
        <v>47119</v>
      </c>
      <c r="C249" s="43">
        <f>IFERROR(VLOOKUP(B249,'Prod- 5'!$B$10:$E$81,4,0),0)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t="15.75" hidden="1" thickBot="1" x14ac:dyDescent="0.3">
      <c r="B250" s="46">
        <f>+B249</f>
        <v>47119</v>
      </c>
      <c r="C250" s="44">
        <f>IFERROR(VLOOKUP(B250,'Prod- 5'!$B$10:$E$81,4,0),0)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t="15.75" hidden="1" thickBot="1" x14ac:dyDescent="0.3">
      <c r="B251" s="41">
        <f t="shared" ref="B251:B252" si="96">+B250</f>
        <v>47119</v>
      </c>
      <c r="C251" s="39">
        <f>IFERROR(VLOOKUP(B251,'Prod- 5'!$B$10:$E$81,4,0),0)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t="15.75" hidden="1" thickBot="1" x14ac:dyDescent="0.3">
      <c r="B252" s="46">
        <f t="shared" si="96"/>
        <v>47119</v>
      </c>
      <c r="C252" s="44">
        <f>IFERROR(VLOOKUP(B252,'Prod- 5'!$B$10:$E$81,4,0),0)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.75" hidden="1" thickBot="1" x14ac:dyDescent="0.3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t="15.75" hidden="1" thickBot="1" x14ac:dyDescent="0.3">
      <c r="B254" s="45">
        <f>+EDATE(B249,1)</f>
        <v>47150</v>
      </c>
      <c r="C254" s="43">
        <f>IFERROR(VLOOKUP(B254,'Prod- 5'!$B$10:$E$81,4,0),0)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t="15.75" hidden="1" thickBot="1" x14ac:dyDescent="0.3">
      <c r="B255" s="46">
        <f>+B254</f>
        <v>47150</v>
      </c>
      <c r="C255" s="44">
        <f>IFERROR(VLOOKUP(B255,'Prod- 5'!$B$10:$E$81,4,0),0)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t="15.75" hidden="1" thickBot="1" x14ac:dyDescent="0.3">
      <c r="B256" s="41">
        <f t="shared" ref="B256:B257" si="98">+B255</f>
        <v>47150</v>
      </c>
      <c r="C256" s="39">
        <f>IFERROR(VLOOKUP(B256,'Prod- 5'!$B$10:$E$81,4,0),0)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t="15.75" hidden="1" thickBot="1" x14ac:dyDescent="0.3">
      <c r="B257" s="46">
        <f t="shared" si="98"/>
        <v>47150</v>
      </c>
      <c r="C257" s="44">
        <f>IFERROR(VLOOKUP(B257,'Prod- 5'!$B$10:$E$81,4,0),0)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.75" hidden="1" thickBot="1" x14ac:dyDescent="0.3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t="15.75" hidden="1" thickBot="1" x14ac:dyDescent="0.3">
      <c r="B259" s="45">
        <f>+EDATE(B254,1)</f>
        <v>47178</v>
      </c>
      <c r="C259" s="43">
        <f>IFERROR(VLOOKUP(B259,'Prod- 5'!$B$10:$E$81,4,0),0)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t="15.75" hidden="1" thickBot="1" x14ac:dyDescent="0.3">
      <c r="B260" s="46">
        <f>+B259</f>
        <v>47178</v>
      </c>
      <c r="C260" s="44">
        <f>IFERROR(VLOOKUP(B260,'Prod- 5'!$B$10:$E$81,4,0),0)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t="15.75" hidden="1" thickBot="1" x14ac:dyDescent="0.3">
      <c r="B261" s="41">
        <f t="shared" ref="B261:B262" si="100">+B260</f>
        <v>47178</v>
      </c>
      <c r="C261" s="39">
        <f>IFERROR(VLOOKUP(B261,'Prod- 5'!$B$10:$E$81,4,0),0)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t="15.75" hidden="1" thickBot="1" x14ac:dyDescent="0.3">
      <c r="B262" s="46">
        <f t="shared" si="100"/>
        <v>47178</v>
      </c>
      <c r="C262" s="44">
        <f>IFERROR(VLOOKUP(B262,'Prod- 5'!$B$10:$E$81,4,0),0)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.75" hidden="1" thickBot="1" x14ac:dyDescent="0.3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t="15.75" hidden="1" thickBot="1" x14ac:dyDescent="0.3">
      <c r="B264" s="45">
        <f>+EDATE(B259,1)</f>
        <v>47209</v>
      </c>
      <c r="C264" s="43">
        <f>IFERROR(VLOOKUP(B264,'Prod- 5'!$B$10:$E$81,4,0),0)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t="15.75" hidden="1" thickBot="1" x14ac:dyDescent="0.3">
      <c r="B265" s="46">
        <f>+B264</f>
        <v>47209</v>
      </c>
      <c r="C265" s="44">
        <f>IFERROR(VLOOKUP(B265,'Prod- 5'!$B$10:$E$81,4,0),0)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t="15.75" hidden="1" thickBot="1" x14ac:dyDescent="0.3">
      <c r="B266" s="41">
        <f t="shared" ref="B266:B267" si="102">+B265</f>
        <v>47209</v>
      </c>
      <c r="C266" s="39">
        <f>IFERROR(VLOOKUP(B266,'Prod- 5'!$B$10:$E$81,4,0),0)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t="15.75" hidden="1" thickBot="1" x14ac:dyDescent="0.3">
      <c r="B267" s="46">
        <f t="shared" si="102"/>
        <v>47209</v>
      </c>
      <c r="C267" s="44">
        <f>IFERROR(VLOOKUP(B267,'Prod- 5'!$B$10:$E$81,4,0),0)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.75" hidden="1" thickBot="1" x14ac:dyDescent="0.3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t="15.75" hidden="1" thickBot="1" x14ac:dyDescent="0.3">
      <c r="B269" s="45">
        <f>+EDATE(B264,1)</f>
        <v>47239</v>
      </c>
      <c r="C269" s="43">
        <f>IFERROR(VLOOKUP(B269,'Prod- 5'!$B$10:$E$81,4,0),0)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t="15.75" hidden="1" thickBot="1" x14ac:dyDescent="0.3">
      <c r="B270" s="46">
        <f>+B269</f>
        <v>47239</v>
      </c>
      <c r="C270" s="44">
        <f>IFERROR(VLOOKUP(B270,'Prod- 5'!$B$10:$E$81,4,0),0)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t="15.75" hidden="1" thickBot="1" x14ac:dyDescent="0.3">
      <c r="B271" s="41">
        <f t="shared" ref="B271:B272" si="104">+B270</f>
        <v>47239</v>
      </c>
      <c r="C271" s="39">
        <f>IFERROR(VLOOKUP(B271,'Prod- 5'!$B$10:$E$81,4,0),0)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t="15.75" hidden="1" thickBot="1" x14ac:dyDescent="0.3">
      <c r="B272" s="46">
        <f t="shared" si="104"/>
        <v>47239</v>
      </c>
      <c r="C272" s="44">
        <f>IFERROR(VLOOKUP(B272,'Prod- 5'!$B$10:$E$81,4,0),0)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.75" hidden="1" thickBot="1" x14ac:dyDescent="0.3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t="15.75" hidden="1" thickBot="1" x14ac:dyDescent="0.3">
      <c r="B274" s="45">
        <f>+EDATE(B269,1)</f>
        <v>47270</v>
      </c>
      <c r="C274" s="43">
        <f>IFERROR(VLOOKUP(B274,'Prod- 5'!$B$10:$E$81,4,0),0)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t="15.75" hidden="1" thickBot="1" x14ac:dyDescent="0.3">
      <c r="B275" s="46">
        <f>+B274</f>
        <v>47270</v>
      </c>
      <c r="C275" s="44">
        <f>IFERROR(VLOOKUP(B275,'Prod- 5'!$B$10:$E$81,4,0),0)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t="15.75" hidden="1" thickBot="1" x14ac:dyDescent="0.3">
      <c r="B276" s="41">
        <f t="shared" ref="B276:B277" si="106">+B275</f>
        <v>47270</v>
      </c>
      <c r="C276" s="39">
        <f>IFERROR(VLOOKUP(B276,'Prod- 5'!$B$10:$E$81,4,0),0)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t="15.75" hidden="1" thickBot="1" x14ac:dyDescent="0.3">
      <c r="B277" s="46">
        <f t="shared" si="106"/>
        <v>47270</v>
      </c>
      <c r="C277" s="44">
        <f>IFERROR(VLOOKUP(B277,'Prod- 5'!$B$10:$E$81,4,0),0)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.75" hidden="1" thickBot="1" x14ac:dyDescent="0.3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t="15.75" hidden="1" thickBot="1" x14ac:dyDescent="0.3">
      <c r="B279" s="45">
        <f>+EDATE(B274,1)</f>
        <v>47300</v>
      </c>
      <c r="C279" s="43">
        <f>IFERROR(VLOOKUP(B279,'Prod- 5'!$B$10:$E$81,4,0),0)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t="15.75" hidden="1" thickBot="1" x14ac:dyDescent="0.3">
      <c r="B280" s="46">
        <f>+B279</f>
        <v>47300</v>
      </c>
      <c r="C280" s="44">
        <f>IFERROR(VLOOKUP(B280,'Prod- 5'!$B$10:$E$81,4,0),0)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t="15.75" hidden="1" thickBot="1" x14ac:dyDescent="0.3">
      <c r="B281" s="41">
        <f t="shared" ref="B281:B282" si="108">+B280</f>
        <v>47300</v>
      </c>
      <c r="C281" s="39">
        <f>IFERROR(VLOOKUP(B281,'Prod- 5'!$B$10:$E$81,4,0),0)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t="15.75" hidden="1" thickBot="1" x14ac:dyDescent="0.3">
      <c r="B282" s="46">
        <f t="shared" si="108"/>
        <v>47300</v>
      </c>
      <c r="C282" s="44">
        <f>IFERROR(VLOOKUP(B282,'Prod- 5'!$B$10:$E$81,4,0),0)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.75" hidden="1" thickBot="1" x14ac:dyDescent="0.3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t="15.75" hidden="1" thickBot="1" x14ac:dyDescent="0.3">
      <c r="B284" s="45">
        <f>+EDATE(B279,1)</f>
        <v>47331</v>
      </c>
      <c r="C284" s="43">
        <f>IFERROR(VLOOKUP(B284,'Prod- 5'!$B$10:$E$81,4,0),0)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t="15.75" hidden="1" thickBot="1" x14ac:dyDescent="0.3">
      <c r="B285" s="46">
        <f>+B284</f>
        <v>47331</v>
      </c>
      <c r="C285" s="44">
        <f>IFERROR(VLOOKUP(B285,'Prod- 5'!$B$10:$E$81,4,0),0)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t="15.75" hidden="1" thickBot="1" x14ac:dyDescent="0.3">
      <c r="B286" s="41">
        <f t="shared" ref="B286:B287" si="110">+B285</f>
        <v>47331</v>
      </c>
      <c r="C286" s="39">
        <f>IFERROR(VLOOKUP(B286,'Prod- 5'!$B$10:$E$81,4,0),0)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t="15.75" hidden="1" thickBot="1" x14ac:dyDescent="0.3">
      <c r="B287" s="46">
        <f t="shared" si="110"/>
        <v>47331</v>
      </c>
      <c r="C287" s="44">
        <f>IFERROR(VLOOKUP(B287,'Prod- 5'!$B$10:$E$81,4,0),0)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.75" hidden="1" thickBot="1" x14ac:dyDescent="0.3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t="15.75" hidden="1" thickBot="1" x14ac:dyDescent="0.3">
      <c r="B289" s="45">
        <f>+EDATE(B284,1)</f>
        <v>47362</v>
      </c>
      <c r="C289" s="43">
        <f>IFERROR(VLOOKUP(B289,'Prod- 5'!$B$10:$E$81,4,0),0)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t="15.75" hidden="1" thickBot="1" x14ac:dyDescent="0.3">
      <c r="B290" s="46">
        <f>+B289</f>
        <v>47362</v>
      </c>
      <c r="C290" s="44">
        <f>IFERROR(VLOOKUP(B290,'Prod- 5'!$B$10:$E$81,4,0),0)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t="15.75" hidden="1" thickBot="1" x14ac:dyDescent="0.3">
      <c r="B291" s="41">
        <f t="shared" ref="B291:B292" si="112">+B290</f>
        <v>47362</v>
      </c>
      <c r="C291" s="39">
        <f>IFERROR(VLOOKUP(B291,'Prod- 5'!$B$10:$E$81,4,0),0)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t="15.75" hidden="1" thickBot="1" x14ac:dyDescent="0.3">
      <c r="B292" s="46">
        <f t="shared" si="112"/>
        <v>47362</v>
      </c>
      <c r="C292" s="44">
        <f>IFERROR(VLOOKUP(B292,'Prod- 5'!$B$10:$E$81,4,0),0)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.75" hidden="1" thickBot="1" x14ac:dyDescent="0.3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t="15.75" hidden="1" thickBot="1" x14ac:dyDescent="0.3">
      <c r="B294" s="45">
        <f>+EDATE(B289,1)</f>
        <v>47392</v>
      </c>
      <c r="C294" s="43">
        <f>IFERROR(VLOOKUP(B294,'Prod- 5'!$B$10:$E$81,4,0),0)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t="15.75" hidden="1" thickBot="1" x14ac:dyDescent="0.3">
      <c r="B295" s="46">
        <f>+B294</f>
        <v>47392</v>
      </c>
      <c r="C295" s="44">
        <f>IFERROR(VLOOKUP(B295,'Prod- 5'!$B$10:$E$81,4,0),0)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t="15.75" hidden="1" thickBot="1" x14ac:dyDescent="0.3">
      <c r="B296" s="41">
        <f t="shared" ref="B296:B297" si="114">+B295</f>
        <v>47392</v>
      </c>
      <c r="C296" s="39">
        <f>IFERROR(VLOOKUP(B296,'Prod- 5'!$B$10:$E$81,4,0),0)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t="15.75" hidden="1" thickBot="1" x14ac:dyDescent="0.3">
      <c r="B297" s="46">
        <f t="shared" si="114"/>
        <v>47392</v>
      </c>
      <c r="C297" s="44">
        <f>IFERROR(VLOOKUP(B297,'Prod- 5'!$B$10:$E$81,4,0),0)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.75" hidden="1" thickBot="1" x14ac:dyDescent="0.3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t="15.75" hidden="1" thickBot="1" x14ac:dyDescent="0.3">
      <c r="B299" s="45">
        <f>+EDATE(B294,1)</f>
        <v>47423</v>
      </c>
      <c r="C299" s="43">
        <f>IFERROR(VLOOKUP(B299,'Prod- 5'!$B$10:$E$81,4,0),0)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t="15.75" hidden="1" thickBot="1" x14ac:dyDescent="0.3">
      <c r="B300" s="46">
        <f>+B299</f>
        <v>47423</v>
      </c>
      <c r="C300" s="44">
        <f>IFERROR(VLOOKUP(B300,'Prod- 5'!$B$10:$E$81,4,0),0)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t="15.75" hidden="1" thickBot="1" x14ac:dyDescent="0.3">
      <c r="B301" s="41">
        <f t="shared" ref="B301:B302" si="116">+B300</f>
        <v>47423</v>
      </c>
      <c r="C301" s="39">
        <f>IFERROR(VLOOKUP(B301,'Prod- 5'!$B$10:$E$81,4,0),0)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t="15.75" hidden="1" thickBot="1" x14ac:dyDescent="0.3">
      <c r="B302" s="46">
        <f t="shared" si="116"/>
        <v>47423</v>
      </c>
      <c r="C302" s="44">
        <f>IFERROR(VLOOKUP(B302,'Prod- 5'!$B$10:$E$81,4,0),0)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.75" hidden="1" thickBot="1" x14ac:dyDescent="0.3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t="15.75" hidden="1" thickBot="1" x14ac:dyDescent="0.3">
      <c r="B304" s="45">
        <f>+EDATE(B299,1)</f>
        <v>47453</v>
      </c>
      <c r="C304" s="43">
        <f>IFERROR(VLOOKUP(B304,'Prod- 5'!$B$10:$E$81,4,0),0)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t="15.75" hidden="1" thickBot="1" x14ac:dyDescent="0.3">
      <c r="B305" s="46">
        <f>+B304</f>
        <v>47453</v>
      </c>
      <c r="C305" s="44">
        <f>IFERROR(VLOOKUP(B305,'Prod- 5'!$B$10:$E$81,4,0),0)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t="15.75" hidden="1" thickBot="1" x14ac:dyDescent="0.3">
      <c r="B306" s="41">
        <f t="shared" ref="B306:B307" si="118">+B305</f>
        <v>47453</v>
      </c>
      <c r="C306" s="39">
        <f>IFERROR(VLOOKUP(B306,'Prod- 5'!$B$10:$E$81,4,0),0)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t="15.75" hidden="1" thickBot="1" x14ac:dyDescent="0.3">
      <c r="B307" s="46">
        <f t="shared" si="118"/>
        <v>47453</v>
      </c>
      <c r="C307" s="44">
        <f>IFERROR(VLOOKUP(B307,'Prod- 5'!$B$10:$E$81,4,0),0)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.75" hidden="1" thickBot="1" x14ac:dyDescent="0.3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t="15.75" hidden="1" thickBot="1" x14ac:dyDescent="0.3">
      <c r="B309" s="45">
        <f>+EDATE(B304,1)</f>
        <v>47484</v>
      </c>
      <c r="C309" s="43">
        <f>IFERROR(VLOOKUP(B309,'Prod- 5'!$B$10:$E$81,4,0),0)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t="15.75" hidden="1" thickBot="1" x14ac:dyDescent="0.3">
      <c r="B310" s="46">
        <f>+B309</f>
        <v>47484</v>
      </c>
      <c r="C310" s="44">
        <f>IFERROR(VLOOKUP(B310,'Prod- 5'!$B$10:$E$81,4,0),0)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t="15.75" hidden="1" thickBot="1" x14ac:dyDescent="0.3">
      <c r="B311" s="41">
        <f t="shared" ref="B311:B312" si="120">+B310</f>
        <v>47484</v>
      </c>
      <c r="C311" s="39">
        <f>IFERROR(VLOOKUP(B311,'Prod- 5'!$B$10:$E$81,4,0),0)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t="15.75" hidden="1" thickBot="1" x14ac:dyDescent="0.3">
      <c r="B312" s="46">
        <f t="shared" si="120"/>
        <v>47484</v>
      </c>
      <c r="C312" s="44">
        <f>IFERROR(VLOOKUP(B312,'Prod- 5'!$B$10:$E$81,4,0),0)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.75" hidden="1" thickBot="1" x14ac:dyDescent="0.3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t="15.75" hidden="1" thickBot="1" x14ac:dyDescent="0.3">
      <c r="B314" s="45">
        <f>+EDATE(B309,1)</f>
        <v>47515</v>
      </c>
      <c r="C314" s="43">
        <f>IFERROR(VLOOKUP(B314,'Prod- 5'!$B$10:$E$81,4,0),0)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t="15.75" hidden="1" thickBot="1" x14ac:dyDescent="0.3">
      <c r="B315" s="46">
        <f>+B314</f>
        <v>47515</v>
      </c>
      <c r="C315" s="44">
        <f>IFERROR(VLOOKUP(B315,'Prod- 5'!$B$10:$E$81,4,0),0)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t="15.75" hidden="1" thickBot="1" x14ac:dyDescent="0.3">
      <c r="B316" s="41">
        <f t="shared" ref="B316:B317" si="122">+B315</f>
        <v>47515</v>
      </c>
      <c r="C316" s="39">
        <f>IFERROR(VLOOKUP(B316,'Prod- 5'!$B$10:$E$81,4,0),0)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t="15.75" hidden="1" thickBot="1" x14ac:dyDescent="0.3">
      <c r="B317" s="46">
        <f t="shared" si="122"/>
        <v>47515</v>
      </c>
      <c r="C317" s="44">
        <f>IFERROR(VLOOKUP(B317,'Prod- 5'!$B$10:$E$81,4,0),0)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.75" hidden="1" thickBot="1" x14ac:dyDescent="0.3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t="15.75" hidden="1" thickBot="1" x14ac:dyDescent="0.3">
      <c r="B319" s="45">
        <f>+EDATE(B314,1)</f>
        <v>47543</v>
      </c>
      <c r="C319" s="43">
        <f>IFERROR(VLOOKUP(B319,'Prod- 5'!$B$10:$E$81,4,0),0)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t="15.75" hidden="1" thickBot="1" x14ac:dyDescent="0.3">
      <c r="B320" s="46">
        <f>+B319</f>
        <v>47543</v>
      </c>
      <c r="C320" s="44">
        <f>IFERROR(VLOOKUP(B320,'Prod- 5'!$B$10:$E$81,4,0),0)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t="15.75" hidden="1" thickBot="1" x14ac:dyDescent="0.3">
      <c r="B321" s="41">
        <f t="shared" ref="B321:B322" si="124">+B320</f>
        <v>47543</v>
      </c>
      <c r="C321" s="39">
        <f>IFERROR(VLOOKUP(B321,'Prod- 5'!$B$10:$E$81,4,0),0)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t="15.75" hidden="1" thickBot="1" x14ac:dyDescent="0.3">
      <c r="B322" s="46">
        <f t="shared" si="124"/>
        <v>47543</v>
      </c>
      <c r="C322" s="44">
        <f>IFERROR(VLOOKUP(B322,'Prod- 5'!$B$10:$E$81,4,0),0)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.75" hidden="1" thickBot="1" x14ac:dyDescent="0.3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t="15.75" hidden="1" thickBot="1" x14ac:dyDescent="0.3">
      <c r="B324" s="45">
        <f>+EDATE(B319,1)</f>
        <v>47574</v>
      </c>
      <c r="C324" s="43">
        <f>IFERROR(VLOOKUP(B324,'Prod- 5'!$B$10:$E$81,4,0),0)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t="15.75" hidden="1" thickBot="1" x14ac:dyDescent="0.3">
      <c r="B325" s="46">
        <f>+B324</f>
        <v>47574</v>
      </c>
      <c r="C325" s="44">
        <f>IFERROR(VLOOKUP(B325,'Prod- 5'!$B$10:$E$81,4,0),0)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t="15.75" hidden="1" thickBot="1" x14ac:dyDescent="0.3">
      <c r="B326" s="41">
        <f t="shared" ref="B326:B327" si="126">+B325</f>
        <v>47574</v>
      </c>
      <c r="C326" s="39">
        <f>IFERROR(VLOOKUP(B326,'Prod- 5'!$B$10:$E$81,4,0),0)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t="15.75" hidden="1" thickBot="1" x14ac:dyDescent="0.3">
      <c r="B327" s="46">
        <f t="shared" si="126"/>
        <v>47574</v>
      </c>
      <c r="C327" s="44">
        <f>IFERROR(VLOOKUP(B327,'Prod- 5'!$B$10:$E$81,4,0),0)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.75" hidden="1" thickBot="1" x14ac:dyDescent="0.3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t="15.75" hidden="1" thickBot="1" x14ac:dyDescent="0.3">
      <c r="B329" s="45">
        <f>+EDATE(B324,1)</f>
        <v>47604</v>
      </c>
      <c r="C329" s="43">
        <f>IFERROR(VLOOKUP(B329,'Prod- 5'!$B$10:$E$81,4,0),0)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t="15.75" hidden="1" thickBot="1" x14ac:dyDescent="0.3">
      <c r="B330" s="46">
        <f>+B329</f>
        <v>47604</v>
      </c>
      <c r="C330" s="44">
        <f>IFERROR(VLOOKUP(B330,'Prod- 5'!$B$10:$E$81,4,0),0)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t="15.75" hidden="1" thickBot="1" x14ac:dyDescent="0.3">
      <c r="B331" s="41">
        <f t="shared" ref="B331:B332" si="128">+B330</f>
        <v>47604</v>
      </c>
      <c r="C331" s="39">
        <f>IFERROR(VLOOKUP(B331,'Prod- 5'!$B$10:$E$81,4,0),0)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t="15.75" hidden="1" thickBot="1" x14ac:dyDescent="0.3">
      <c r="B332" s="46">
        <f t="shared" si="128"/>
        <v>47604</v>
      </c>
      <c r="C332" s="44">
        <f>IFERROR(VLOOKUP(B332,'Prod- 5'!$B$10:$E$81,4,0),0)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.75" hidden="1" thickBot="1" x14ac:dyDescent="0.3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t="15.75" hidden="1" thickBot="1" x14ac:dyDescent="0.3">
      <c r="B334" s="45">
        <f>+EDATE(B329,1)</f>
        <v>47635</v>
      </c>
      <c r="C334" s="43">
        <f>IFERROR(VLOOKUP(B334,'Prod- 5'!$B$10:$E$81,4,0),0)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t="15.75" hidden="1" thickBot="1" x14ac:dyDescent="0.3">
      <c r="B335" s="46">
        <f>+B334</f>
        <v>47635</v>
      </c>
      <c r="C335" s="44">
        <f>IFERROR(VLOOKUP(B335,'Prod- 5'!$B$10:$E$81,4,0),0)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t="15.75" hidden="1" thickBot="1" x14ac:dyDescent="0.3">
      <c r="B336" s="41">
        <f t="shared" ref="B336:B337" si="130">+B335</f>
        <v>47635</v>
      </c>
      <c r="C336" s="39">
        <f>IFERROR(VLOOKUP(B336,'Prod- 5'!$B$10:$E$81,4,0),0)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t="15.75" hidden="1" thickBot="1" x14ac:dyDescent="0.3">
      <c r="B337" s="46">
        <f t="shared" si="130"/>
        <v>47635</v>
      </c>
      <c r="C337" s="44">
        <f>IFERROR(VLOOKUP(B337,'Prod- 5'!$B$10:$E$81,4,0),0)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.75" hidden="1" thickBot="1" x14ac:dyDescent="0.3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t="15.75" hidden="1" thickBot="1" x14ac:dyDescent="0.3">
      <c r="B339" s="45">
        <f>+EDATE(B334,1)</f>
        <v>47665</v>
      </c>
      <c r="C339" s="43">
        <f>IFERROR(VLOOKUP(B339,'Prod- 5'!$B$10:$E$81,4,0),0)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t="15.75" hidden="1" thickBot="1" x14ac:dyDescent="0.3">
      <c r="B340" s="46">
        <f>+B339</f>
        <v>47665</v>
      </c>
      <c r="C340" s="44">
        <f>IFERROR(VLOOKUP(B340,'Prod- 5'!$B$10:$E$81,4,0),0)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t="15.75" hidden="1" thickBot="1" x14ac:dyDescent="0.3">
      <c r="B341" s="41">
        <f t="shared" ref="B341:B342" si="132">+B340</f>
        <v>47665</v>
      </c>
      <c r="C341" s="39">
        <f>IFERROR(VLOOKUP(B341,'Prod- 5'!$B$10:$E$81,4,0),0)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t="15.75" hidden="1" thickBot="1" x14ac:dyDescent="0.3">
      <c r="B342" s="46">
        <f t="shared" si="132"/>
        <v>47665</v>
      </c>
      <c r="C342" s="44">
        <f>IFERROR(VLOOKUP(B342,'Prod- 5'!$B$10:$E$81,4,0),0)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.75" hidden="1" thickBot="1" x14ac:dyDescent="0.3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t="15.75" hidden="1" thickBot="1" x14ac:dyDescent="0.3">
      <c r="B344" s="45">
        <f>+EDATE(B339,1)</f>
        <v>47696</v>
      </c>
      <c r="C344" s="43">
        <f>IFERROR(VLOOKUP(B344,'Prod- 5'!$B$10:$E$81,4,0),0)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t="15.75" hidden="1" thickBot="1" x14ac:dyDescent="0.3">
      <c r="B345" s="46">
        <f>+B344</f>
        <v>47696</v>
      </c>
      <c r="C345" s="44">
        <f>IFERROR(VLOOKUP(B345,'Prod- 5'!$B$10:$E$81,4,0),0)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t="15.75" hidden="1" thickBot="1" x14ac:dyDescent="0.3">
      <c r="B346" s="41">
        <f t="shared" ref="B346:B347" si="134">+B345</f>
        <v>47696</v>
      </c>
      <c r="C346" s="39">
        <f>IFERROR(VLOOKUP(B346,'Prod- 5'!$B$10:$E$81,4,0),0)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t="15.75" hidden="1" thickBot="1" x14ac:dyDescent="0.3">
      <c r="B347" s="46">
        <f t="shared" si="134"/>
        <v>47696</v>
      </c>
      <c r="C347" s="44">
        <f>IFERROR(VLOOKUP(B347,'Prod- 5'!$B$10:$E$81,4,0),0)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.75" hidden="1" thickBot="1" x14ac:dyDescent="0.3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t="15.75" hidden="1" thickBot="1" x14ac:dyDescent="0.3">
      <c r="B349" s="45">
        <f>+EDATE(B344,1)</f>
        <v>47727</v>
      </c>
      <c r="C349" s="43">
        <f>IFERROR(VLOOKUP(B349,'Prod- 5'!$B$10:$E$81,4,0),0)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t="15.75" hidden="1" thickBot="1" x14ac:dyDescent="0.3">
      <c r="B350" s="46">
        <f>+B349</f>
        <v>47727</v>
      </c>
      <c r="C350" s="44">
        <f>IFERROR(VLOOKUP(B350,'Prod- 5'!$B$10:$E$81,4,0),0)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t="15.75" hidden="1" thickBot="1" x14ac:dyDescent="0.3">
      <c r="B351" s="41">
        <f t="shared" ref="B351:B352" si="136">+B350</f>
        <v>47727</v>
      </c>
      <c r="C351" s="39">
        <f>IFERROR(VLOOKUP(B351,'Prod- 5'!$B$10:$E$81,4,0),0)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t="15.75" hidden="1" thickBot="1" x14ac:dyDescent="0.3">
      <c r="B352" s="46">
        <f t="shared" si="136"/>
        <v>47727</v>
      </c>
      <c r="C352" s="44">
        <f>IFERROR(VLOOKUP(B352,'Prod- 5'!$B$10:$E$81,4,0),0)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.75" hidden="1" thickBot="1" x14ac:dyDescent="0.3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t="15.75" hidden="1" thickBot="1" x14ac:dyDescent="0.3">
      <c r="B354" s="45">
        <f>+EDATE(B349,1)</f>
        <v>47757</v>
      </c>
      <c r="C354" s="43">
        <f>IFERROR(VLOOKUP(B354,'Prod- 5'!$B$10:$E$81,4,0),0)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t="15.75" hidden="1" thickBot="1" x14ac:dyDescent="0.3">
      <c r="B355" s="46">
        <f>+B354</f>
        <v>47757</v>
      </c>
      <c r="C355" s="44">
        <f>IFERROR(VLOOKUP(B355,'Prod- 5'!$B$10:$E$81,4,0),0)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t="15.75" hidden="1" thickBot="1" x14ac:dyDescent="0.3">
      <c r="B356" s="41">
        <f t="shared" ref="B356:B357" si="138">+B355</f>
        <v>47757</v>
      </c>
      <c r="C356" s="39">
        <f>IFERROR(VLOOKUP(B356,'Prod- 5'!$B$10:$E$81,4,0),0)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t="15.75" hidden="1" thickBot="1" x14ac:dyDescent="0.3">
      <c r="B357" s="46">
        <f t="shared" si="138"/>
        <v>47757</v>
      </c>
      <c r="C357" s="44">
        <f>IFERROR(VLOOKUP(B357,'Prod- 5'!$B$10:$E$81,4,0),0)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.75" hidden="1" thickBot="1" x14ac:dyDescent="0.3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t="15.75" hidden="1" thickBot="1" x14ac:dyDescent="0.3">
      <c r="B359" s="45">
        <f>+EDATE(B354,1)</f>
        <v>47788</v>
      </c>
      <c r="C359" s="43">
        <f>IFERROR(VLOOKUP(B359,'Prod- 5'!$B$10:$E$81,4,0),0)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t="15.75" hidden="1" thickBot="1" x14ac:dyDescent="0.3">
      <c r="B360" s="46">
        <f>+B359</f>
        <v>47788</v>
      </c>
      <c r="C360" s="44">
        <f>IFERROR(VLOOKUP(B360,'Prod- 5'!$B$10:$E$81,4,0),0)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t="15.75" hidden="1" thickBot="1" x14ac:dyDescent="0.3">
      <c r="B361" s="41">
        <f t="shared" ref="B361:B362" si="140">+B360</f>
        <v>47788</v>
      </c>
      <c r="C361" s="39">
        <f>IFERROR(VLOOKUP(B361,'Prod- 5'!$B$10:$E$81,4,0),0)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t="15.75" hidden="1" thickBot="1" x14ac:dyDescent="0.3">
      <c r="B362" s="46">
        <f t="shared" si="140"/>
        <v>47788</v>
      </c>
      <c r="C362" s="44">
        <f>IFERROR(VLOOKUP(B362,'Prod- 5'!$B$10:$E$81,4,0),0)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.75" hidden="1" thickBot="1" x14ac:dyDescent="0.3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t="15.75" hidden="1" thickBot="1" x14ac:dyDescent="0.3">
      <c r="B364" s="45">
        <f>+EDATE(B359,1)</f>
        <v>47818</v>
      </c>
      <c r="C364" s="43">
        <f>IFERROR(VLOOKUP(B364,'Prod- 5'!$B$10:$E$117,4,0),0)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t="15.75" hidden="1" thickBot="1" x14ac:dyDescent="0.3">
      <c r="B365" s="46">
        <f>+B364</f>
        <v>47818</v>
      </c>
      <c r="C365" s="44">
        <f>IFERROR(VLOOKUP(B365,'Prod- 5'!$B$10:$E$117,4,0),0)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t="15.75" hidden="1" thickBot="1" x14ac:dyDescent="0.3">
      <c r="B366" s="41">
        <f t="shared" ref="B366:B367" si="142">+B365</f>
        <v>47818</v>
      </c>
      <c r="C366" s="39">
        <f>IFERROR(VLOOKUP(B366,'Prod- 5'!$B$10:$E$117,4,0),0)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t="15.75" hidden="1" thickBot="1" x14ac:dyDescent="0.3">
      <c r="B367" s="46">
        <f t="shared" si="142"/>
        <v>47818</v>
      </c>
      <c r="C367" s="44">
        <f>IFERROR(VLOOKUP(B367,'Prod- 5'!$B$10:$E$117,4,0),0)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.75" hidden="1" thickBot="1" x14ac:dyDescent="0.3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t="15.75" hidden="1" thickBot="1" x14ac:dyDescent="0.3">
      <c r="B369" s="45">
        <f>+EDATE(B364,1)</f>
        <v>47849</v>
      </c>
      <c r="C369" s="43">
        <f>IFERROR(VLOOKUP(B369,'Prod- 5'!$B$10:$E$117,4,0),0)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t="15.75" hidden="1" thickBot="1" x14ac:dyDescent="0.3">
      <c r="B370" s="46">
        <f>+B369</f>
        <v>47849</v>
      </c>
      <c r="C370" s="44">
        <f>IFERROR(VLOOKUP(B370,'Prod- 5'!$B$10:$E$117,4,0),0)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t="15.75" hidden="1" thickBot="1" x14ac:dyDescent="0.3">
      <c r="B371" s="41">
        <f t="shared" ref="B371:B372" si="144">+B370</f>
        <v>47849</v>
      </c>
      <c r="C371" s="39">
        <f>IFERROR(VLOOKUP(B371,'Prod- 5'!$B$10:$E$117,4,0),0)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t="15.75" hidden="1" thickBot="1" x14ac:dyDescent="0.3">
      <c r="B372" s="46">
        <f t="shared" si="144"/>
        <v>47849</v>
      </c>
      <c r="C372" s="44">
        <f>IFERROR(VLOOKUP(B372,'Prod- 5'!$B$10:$E$117,4,0),0)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.75" hidden="1" thickBot="1" x14ac:dyDescent="0.3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t="15.75" hidden="1" thickBot="1" x14ac:dyDescent="0.3">
      <c r="B374" s="45">
        <f>+EDATE(B369,1)</f>
        <v>47880</v>
      </c>
      <c r="C374" s="43">
        <f>IFERROR(VLOOKUP(B374,'Prod- 5'!$B$10:$E$117,4,0),0)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t="15.75" hidden="1" thickBot="1" x14ac:dyDescent="0.3">
      <c r="B375" s="46">
        <f>+B374</f>
        <v>47880</v>
      </c>
      <c r="C375" s="44">
        <f>IFERROR(VLOOKUP(B375,'Prod- 5'!$B$10:$E$117,4,0),0)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t="15.75" hidden="1" thickBot="1" x14ac:dyDescent="0.3">
      <c r="B376" s="41">
        <f t="shared" ref="B376:B377" si="146">+B375</f>
        <v>47880</v>
      </c>
      <c r="C376" s="39">
        <f>IFERROR(VLOOKUP(B376,'Prod- 5'!$B$10:$E$117,4,0),0)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t="15.75" hidden="1" thickBot="1" x14ac:dyDescent="0.3">
      <c r="B377" s="46">
        <f t="shared" si="146"/>
        <v>47880</v>
      </c>
      <c r="C377" s="44">
        <f>IFERROR(VLOOKUP(B377,'Prod- 5'!$B$10:$E$117,4,0),0)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.75" hidden="1" thickBot="1" x14ac:dyDescent="0.3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t="15.75" hidden="1" thickBot="1" x14ac:dyDescent="0.3">
      <c r="B379" s="45">
        <f>+EDATE(B374,1)</f>
        <v>47908</v>
      </c>
      <c r="C379" s="43">
        <f>IFERROR(VLOOKUP(B379,'Prod- 5'!$B$10:$E$117,4,0),0)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t="15.75" hidden="1" thickBot="1" x14ac:dyDescent="0.3">
      <c r="B380" s="46">
        <f>+B379</f>
        <v>47908</v>
      </c>
      <c r="C380" s="44">
        <f>IFERROR(VLOOKUP(B380,'Prod- 5'!$B$10:$E$117,4,0),0)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t="15.75" hidden="1" thickBot="1" x14ac:dyDescent="0.3">
      <c r="B381" s="41">
        <f t="shared" ref="B381:B382" si="148">+B380</f>
        <v>47908</v>
      </c>
      <c r="C381" s="39">
        <f>IFERROR(VLOOKUP(B381,'Prod- 5'!$B$10:$E$117,4,0),0)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t="15.75" hidden="1" thickBot="1" x14ac:dyDescent="0.3">
      <c r="B382" s="46">
        <f t="shared" si="148"/>
        <v>47908</v>
      </c>
      <c r="C382" s="44">
        <f>IFERROR(VLOOKUP(B382,'Prod- 5'!$B$10:$E$117,4,0),0)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.75" hidden="1" thickBot="1" x14ac:dyDescent="0.3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t="15.75" hidden="1" thickBot="1" x14ac:dyDescent="0.3">
      <c r="B384" s="45">
        <f>+EDATE(B379,1)</f>
        <v>47939</v>
      </c>
      <c r="C384" s="43">
        <f>IFERROR(VLOOKUP(B384,'Prod- 5'!$B$10:$E$117,4,0),0)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t="15.75" hidden="1" thickBot="1" x14ac:dyDescent="0.3">
      <c r="B385" s="46">
        <f>+B384</f>
        <v>47939</v>
      </c>
      <c r="C385" s="44">
        <f>IFERROR(VLOOKUP(B385,'Prod- 5'!$B$10:$E$117,4,0),0)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t="15.75" hidden="1" thickBot="1" x14ac:dyDescent="0.3">
      <c r="B386" s="41">
        <f t="shared" ref="B386:B387" si="150">+B385</f>
        <v>47939</v>
      </c>
      <c r="C386" s="39">
        <f>IFERROR(VLOOKUP(B386,'Prod- 5'!$B$10:$E$117,4,0),0)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t="15.75" hidden="1" thickBot="1" x14ac:dyDescent="0.3">
      <c r="B387" s="46">
        <f t="shared" si="150"/>
        <v>47939</v>
      </c>
      <c r="C387" s="44">
        <f>IFERROR(VLOOKUP(B387,'Prod- 5'!$B$10:$E$117,4,0),0)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.75" hidden="1" thickBot="1" x14ac:dyDescent="0.3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t="15.75" hidden="1" thickBot="1" x14ac:dyDescent="0.3">
      <c r="B389" s="45">
        <f>+EDATE(B384,1)</f>
        <v>47969</v>
      </c>
      <c r="C389" s="43">
        <f>IFERROR(VLOOKUP(B389,'Prod- 5'!$B$10:$E$117,4,0),0)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t="15.75" hidden="1" thickBot="1" x14ac:dyDescent="0.3">
      <c r="B390" s="46">
        <f>+B389</f>
        <v>47969</v>
      </c>
      <c r="C390" s="44">
        <f>IFERROR(VLOOKUP(B390,'Prod- 5'!$B$10:$E$117,4,0),0)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t="15.75" hidden="1" thickBot="1" x14ac:dyDescent="0.3">
      <c r="B391" s="41">
        <f t="shared" ref="B391:B392" si="152">+B390</f>
        <v>47969</v>
      </c>
      <c r="C391" s="39">
        <f>IFERROR(VLOOKUP(B391,'Prod- 5'!$B$10:$E$117,4,0),0)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t="15.75" hidden="1" thickBot="1" x14ac:dyDescent="0.3">
      <c r="B392" s="46">
        <f t="shared" si="152"/>
        <v>47969</v>
      </c>
      <c r="C392" s="44">
        <f>IFERROR(VLOOKUP(B392,'Prod- 5'!$B$10:$E$117,4,0),0)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.75" hidden="1" thickBot="1" x14ac:dyDescent="0.3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t="15.75" hidden="1" thickBot="1" x14ac:dyDescent="0.3">
      <c r="B394" s="45">
        <f>+EDATE(B389,1)</f>
        <v>48000</v>
      </c>
      <c r="C394" s="43">
        <f>IFERROR(VLOOKUP(B394,'Prod- 5'!$B$10:$E$117,4,0),0)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t="15.75" hidden="1" thickBot="1" x14ac:dyDescent="0.3">
      <c r="B395" s="46">
        <f>+B394</f>
        <v>48000</v>
      </c>
      <c r="C395" s="44">
        <f>IFERROR(VLOOKUP(B395,'Prod- 5'!$B$10:$E$117,4,0),0)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t="15.75" hidden="1" thickBot="1" x14ac:dyDescent="0.3">
      <c r="B396" s="41">
        <f t="shared" ref="B396:B397" si="154">+B395</f>
        <v>48000</v>
      </c>
      <c r="C396" s="39">
        <f>IFERROR(VLOOKUP(B396,'Prod- 5'!$B$10:$E$117,4,0),0)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t="15.75" hidden="1" thickBot="1" x14ac:dyDescent="0.3">
      <c r="B397" s="46">
        <f t="shared" si="154"/>
        <v>48000</v>
      </c>
      <c r="C397" s="44">
        <f>IFERROR(VLOOKUP(B397,'Prod- 5'!$B$10:$E$117,4,0),0)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.75" hidden="1" thickBot="1" x14ac:dyDescent="0.3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t="15.75" hidden="1" thickBot="1" x14ac:dyDescent="0.3">
      <c r="B399" s="45">
        <f>+EDATE(B394,1)</f>
        <v>48030</v>
      </c>
      <c r="C399" s="43">
        <f>IFERROR(VLOOKUP(B399,'Prod- 5'!$B$10:$E$117,4,0),0)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t="15.75" hidden="1" thickBot="1" x14ac:dyDescent="0.3">
      <c r="B400" s="46">
        <f>+B399</f>
        <v>48030</v>
      </c>
      <c r="C400" s="44">
        <f>IFERROR(VLOOKUP(B400,'Prod- 5'!$B$10:$E$117,4,0),0)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t="15.75" hidden="1" thickBot="1" x14ac:dyDescent="0.3">
      <c r="B401" s="41">
        <f t="shared" ref="B401:B402" si="156">+B400</f>
        <v>48030</v>
      </c>
      <c r="C401" s="39">
        <f>IFERROR(VLOOKUP(B401,'Prod- 5'!$B$10:$E$117,4,0),0)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t="15.75" hidden="1" thickBot="1" x14ac:dyDescent="0.3">
      <c r="B402" s="46">
        <f t="shared" si="156"/>
        <v>48030</v>
      </c>
      <c r="C402" s="44">
        <f>IFERROR(VLOOKUP(B402,'Prod- 5'!$B$10:$E$117,4,0),0)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.75" hidden="1" thickBot="1" x14ac:dyDescent="0.3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t="15.75" hidden="1" thickBot="1" x14ac:dyDescent="0.3">
      <c r="B404" s="45">
        <f>+EDATE(B399,1)</f>
        <v>48061</v>
      </c>
      <c r="C404" s="43">
        <f>IFERROR(VLOOKUP(B404,'Prod- 5'!$B$10:$E$117,4,0),0)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t="15.75" hidden="1" thickBot="1" x14ac:dyDescent="0.3">
      <c r="B405" s="46">
        <f>+B404</f>
        <v>48061</v>
      </c>
      <c r="C405" s="44">
        <f>IFERROR(VLOOKUP(B405,'Prod- 5'!$B$10:$E$117,4,0),0)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t="15.75" hidden="1" thickBot="1" x14ac:dyDescent="0.3">
      <c r="B406" s="41">
        <f t="shared" ref="B406:B407" si="158">+B405</f>
        <v>48061</v>
      </c>
      <c r="C406" s="39">
        <f>IFERROR(VLOOKUP(B406,'Prod- 5'!$B$10:$E$117,4,0),0)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t="15.75" hidden="1" thickBot="1" x14ac:dyDescent="0.3">
      <c r="B407" s="46">
        <f t="shared" si="158"/>
        <v>48061</v>
      </c>
      <c r="C407" s="44">
        <f>IFERROR(VLOOKUP(B407,'Prod- 5'!$B$10:$E$117,4,0),0)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.75" hidden="1" thickBot="1" x14ac:dyDescent="0.3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t="15.75" hidden="1" thickBot="1" x14ac:dyDescent="0.3">
      <c r="B409" s="45">
        <f>+EDATE(B404,1)</f>
        <v>48092</v>
      </c>
      <c r="C409" s="43">
        <f>IFERROR(VLOOKUP(B409,'Prod- 5'!$B$10:$E$117,4,0),0)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t="15.75" hidden="1" thickBot="1" x14ac:dyDescent="0.3">
      <c r="B410" s="46">
        <f>+B409</f>
        <v>48092</v>
      </c>
      <c r="C410" s="44">
        <f>IFERROR(VLOOKUP(B410,'Prod- 5'!$B$10:$E$117,4,0),0)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t="15.75" hidden="1" thickBot="1" x14ac:dyDescent="0.3">
      <c r="B411" s="41">
        <f t="shared" ref="B411:B412" si="160">+B410</f>
        <v>48092</v>
      </c>
      <c r="C411" s="39">
        <f>IFERROR(VLOOKUP(B411,'Prod- 5'!$B$10:$E$117,4,0),0)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t="15.75" hidden="1" thickBot="1" x14ac:dyDescent="0.3">
      <c r="B412" s="46">
        <f t="shared" si="160"/>
        <v>48092</v>
      </c>
      <c r="C412" s="44">
        <f>IFERROR(VLOOKUP(B412,'Prod- 5'!$B$10:$E$117,4,0),0)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.75" hidden="1" thickBot="1" x14ac:dyDescent="0.3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t="15.75" hidden="1" thickBot="1" x14ac:dyDescent="0.3">
      <c r="B414" s="45">
        <f>+EDATE(B409,1)</f>
        <v>48122</v>
      </c>
      <c r="C414" s="43">
        <f>IFERROR(VLOOKUP(B414,'Prod- 5'!$B$10:$E$117,4,0),0)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t="15.75" hidden="1" thickBot="1" x14ac:dyDescent="0.3">
      <c r="B415" s="46">
        <f>+B414</f>
        <v>48122</v>
      </c>
      <c r="C415" s="44">
        <f>IFERROR(VLOOKUP(B415,'Prod- 5'!$B$10:$E$117,4,0),0)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t="15.75" hidden="1" thickBot="1" x14ac:dyDescent="0.3">
      <c r="B416" s="41">
        <f t="shared" ref="B416:B417" si="162">+B415</f>
        <v>48122</v>
      </c>
      <c r="C416" s="39">
        <f>IFERROR(VLOOKUP(B416,'Prod- 5'!$B$10:$E$117,4,0),0)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t="15.75" hidden="1" thickBot="1" x14ac:dyDescent="0.3">
      <c r="B417" s="46">
        <f t="shared" si="162"/>
        <v>48122</v>
      </c>
      <c r="C417" s="44">
        <f>IFERROR(VLOOKUP(B417,'Prod- 5'!$B$10:$E$117,4,0),0)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.75" hidden="1" thickBot="1" x14ac:dyDescent="0.3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t="15.75" hidden="1" thickBot="1" x14ac:dyDescent="0.3">
      <c r="B419" s="45">
        <f>+EDATE(B414,1)</f>
        <v>48153</v>
      </c>
      <c r="C419" s="43">
        <f>IFERROR(VLOOKUP(B419,'Prod- 5'!$B$10:$E$117,4,0),0)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t="15.75" hidden="1" thickBot="1" x14ac:dyDescent="0.3">
      <c r="B420" s="46">
        <f>+B419</f>
        <v>48153</v>
      </c>
      <c r="C420" s="44">
        <f>IFERROR(VLOOKUP(B420,'Prod- 5'!$B$10:$E$117,4,0),0)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t="15.75" hidden="1" thickBot="1" x14ac:dyDescent="0.3">
      <c r="B421" s="41">
        <f t="shared" ref="B421:B422" si="164">+B420</f>
        <v>48153</v>
      </c>
      <c r="C421" s="39">
        <f>IFERROR(VLOOKUP(B421,'Prod- 5'!$B$10:$E$117,4,0),0)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t="15.75" hidden="1" thickBot="1" x14ac:dyDescent="0.3">
      <c r="B422" s="46">
        <f t="shared" si="164"/>
        <v>48153</v>
      </c>
      <c r="C422" s="44">
        <f>IFERROR(VLOOKUP(B422,'Prod- 5'!$B$10:$E$117,4,0),0)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.75" hidden="1" thickBot="1" x14ac:dyDescent="0.3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t="15.75" hidden="1" thickBot="1" x14ac:dyDescent="0.3">
      <c r="B424" s="45">
        <f>+EDATE(B419,1)</f>
        <v>48183</v>
      </c>
      <c r="C424" s="43">
        <f>IFERROR(VLOOKUP(B424,'Prod- 5'!$B$10:$E$117,4,0),0)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t="15.75" hidden="1" thickBot="1" x14ac:dyDescent="0.3">
      <c r="B425" s="46">
        <f>+B424</f>
        <v>48183</v>
      </c>
      <c r="C425" s="44">
        <f>IFERROR(VLOOKUP(B425,'Prod- 5'!$B$10:$E$117,4,0),0)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t="15.75" hidden="1" thickBot="1" x14ac:dyDescent="0.3">
      <c r="B426" s="41">
        <f t="shared" ref="B426:B427" si="166">+B425</f>
        <v>48183</v>
      </c>
      <c r="C426" s="39">
        <f>IFERROR(VLOOKUP(B426,'Prod- 5'!$B$10:$E$117,4,0),0)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t="15.75" hidden="1" thickBot="1" x14ac:dyDescent="0.3">
      <c r="B427" s="46">
        <f t="shared" si="166"/>
        <v>48183</v>
      </c>
      <c r="C427" s="44">
        <f>IFERROR(VLOOKUP(B427,'Prod- 5'!$B$10:$E$117,4,0),0)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.75" hidden="1" thickBot="1" x14ac:dyDescent="0.3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25">
      <c r="B429" s="45">
        <f>+EDATE(B424,1)</f>
        <v>48214</v>
      </c>
      <c r="C429" s="43">
        <f>IFERROR(VLOOKUP(B429,'Prod- 5'!$B$10:$E$117,4,0),0)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25">
      <c r="B430" s="46">
        <f>+B429</f>
        <v>48214</v>
      </c>
      <c r="C430" s="44">
        <f>IFERROR(VLOOKUP(B430,'Prod- 5'!$B$10:$E$117,4,0),0)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25">
      <c r="B431" s="41">
        <f t="shared" ref="B431:B432" si="168">+B430</f>
        <v>48214</v>
      </c>
      <c r="C431" s="39">
        <f>IFERROR(VLOOKUP(B431,'Prod- 5'!$B$10:$E$117,4,0),0)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25">
      <c r="B432" s="46">
        <f t="shared" si="168"/>
        <v>48214</v>
      </c>
      <c r="C432" s="44">
        <f>IFERROR(VLOOKUP(B432,'Prod- 5'!$B$10:$E$117,4,0),0)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.75" hidden="1" thickBot="1" x14ac:dyDescent="0.3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25">
      <c r="B434" s="45">
        <f>+EDATE(B429,1)</f>
        <v>48245</v>
      </c>
      <c r="C434" s="43">
        <f>IFERROR(VLOOKUP(B434,'Prod- 5'!$B$10:$E$117,4,0),0)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25">
      <c r="B435" s="46">
        <f>+B434</f>
        <v>48245</v>
      </c>
      <c r="C435" s="44">
        <f>IFERROR(VLOOKUP(B435,'Prod- 5'!$B$10:$E$117,4,0),0)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25">
      <c r="B436" s="41">
        <f t="shared" ref="B436:B437" si="170">+B435</f>
        <v>48245</v>
      </c>
      <c r="C436" s="39">
        <f>IFERROR(VLOOKUP(B436,'Prod- 5'!$B$10:$E$117,4,0),0)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25">
      <c r="B437" s="46">
        <f t="shared" si="170"/>
        <v>48245</v>
      </c>
      <c r="C437" s="44">
        <f>IFERROR(VLOOKUP(B437,'Prod- 5'!$B$10:$E$117,4,0),0)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.75" hidden="1" thickBot="1" x14ac:dyDescent="0.3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25">
      <c r="B439" s="45">
        <f>+EDATE(B434,1)</f>
        <v>48274</v>
      </c>
      <c r="C439" s="43">
        <f>IFERROR(VLOOKUP(B439,'Prod- 5'!$B$10:$E$117,4,0),0)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25">
      <c r="B440" s="46">
        <f>+B439</f>
        <v>48274</v>
      </c>
      <c r="C440" s="44">
        <f>IFERROR(VLOOKUP(B440,'Prod- 5'!$B$10:$E$117,4,0),0)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25">
      <c r="B441" s="41">
        <f t="shared" ref="B441:B442" si="172">+B440</f>
        <v>48274</v>
      </c>
      <c r="C441" s="39">
        <f>IFERROR(VLOOKUP(B441,'Prod- 5'!$B$10:$E$117,4,0),0)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25">
      <c r="B442" s="46">
        <f t="shared" si="172"/>
        <v>48274</v>
      </c>
      <c r="C442" s="44">
        <f>IFERROR(VLOOKUP(B442,'Prod- 5'!$B$10:$E$117,4,0),0)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.75" hidden="1" thickBot="1" x14ac:dyDescent="0.3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25">
      <c r="B444" s="45">
        <f>+EDATE(B439,1)</f>
        <v>48305</v>
      </c>
      <c r="C444" s="43">
        <f>IFERROR(VLOOKUP(B444,'Prod- 5'!$B$10:$E$117,4,0),0)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25">
      <c r="B445" s="46">
        <f>+B444</f>
        <v>48305</v>
      </c>
      <c r="C445" s="44">
        <f>IFERROR(VLOOKUP(B445,'Prod- 5'!$B$10:$E$117,4,0),0)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25">
      <c r="B446" s="41">
        <f t="shared" ref="B446:B447" si="174">+B445</f>
        <v>48305</v>
      </c>
      <c r="C446" s="39">
        <f>IFERROR(VLOOKUP(B446,'Prod- 5'!$B$10:$E$117,4,0),0)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25">
      <c r="B447" s="46">
        <f t="shared" si="174"/>
        <v>48305</v>
      </c>
      <c r="C447" s="44">
        <f>IFERROR(VLOOKUP(B447,'Prod- 5'!$B$10:$E$117,4,0),0)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.75" hidden="1" thickBot="1" x14ac:dyDescent="0.3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25">
      <c r="B449" s="45">
        <f>+EDATE(B444,1)</f>
        <v>48335</v>
      </c>
      <c r="C449" s="43">
        <f>IFERROR(VLOOKUP(B449,'Prod- 5'!$B$10:$E$117,4,0),0)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25">
      <c r="B450" s="46">
        <f>+B449</f>
        <v>48335</v>
      </c>
      <c r="C450" s="44">
        <f>IFERROR(VLOOKUP(B450,'Prod- 5'!$B$10:$E$117,4,0),0)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25">
      <c r="B451" s="41">
        <f t="shared" ref="B451:B452" si="176">+B450</f>
        <v>48335</v>
      </c>
      <c r="C451" s="39">
        <f>IFERROR(VLOOKUP(B451,'Prod- 5'!$B$10:$E$117,4,0),0)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25">
      <c r="B452" s="46">
        <f t="shared" si="176"/>
        <v>48335</v>
      </c>
      <c r="C452" s="44">
        <f>IFERROR(VLOOKUP(B452,'Prod- 5'!$B$10:$E$117,4,0),0)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.75" hidden="1" thickBot="1" x14ac:dyDescent="0.3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25">
      <c r="B454" s="45">
        <f>+EDATE(B449,1)</f>
        <v>48366</v>
      </c>
      <c r="C454" s="43">
        <f>IFERROR(VLOOKUP(B454,'Prod- 5'!$B$10:$E$117,4,0),0)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25">
      <c r="B455" s="46">
        <f>+B454</f>
        <v>48366</v>
      </c>
      <c r="C455" s="44">
        <f>IFERROR(VLOOKUP(B455,'Prod- 5'!$B$10:$E$117,4,0),0)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25">
      <c r="B456" s="41">
        <f t="shared" ref="B456:B457" si="178">+B455</f>
        <v>48366</v>
      </c>
      <c r="C456" s="39">
        <f>IFERROR(VLOOKUP(B456,'Prod- 5'!$B$10:$E$117,4,0),0)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25">
      <c r="B457" s="46">
        <f t="shared" si="178"/>
        <v>48366</v>
      </c>
      <c r="C457" s="44">
        <f>IFERROR(VLOOKUP(B457,'Prod- 5'!$B$10:$E$117,4,0),0)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.75" hidden="1" thickBot="1" x14ac:dyDescent="0.3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25">
      <c r="B459" s="45">
        <f>+EDATE(B454,1)</f>
        <v>48396</v>
      </c>
      <c r="C459" s="43">
        <f>IFERROR(VLOOKUP(B459,'Prod- 5'!$B$10:$E$117,4,0),0)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25">
      <c r="B460" s="46">
        <f>+B459</f>
        <v>48396</v>
      </c>
      <c r="C460" s="44">
        <f>IFERROR(VLOOKUP(B460,'Prod- 5'!$B$10:$E$117,4,0),0)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25">
      <c r="B461" s="41">
        <f t="shared" ref="B461:B462" si="180">+B460</f>
        <v>48396</v>
      </c>
      <c r="C461" s="39">
        <f>IFERROR(VLOOKUP(B461,'Prod- 5'!$B$10:$E$117,4,0),0)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25">
      <c r="B462" s="46">
        <f t="shared" si="180"/>
        <v>48396</v>
      </c>
      <c r="C462" s="44">
        <f>IFERROR(VLOOKUP(B462,'Prod- 5'!$B$10:$E$117,4,0),0)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.75" hidden="1" thickBot="1" x14ac:dyDescent="0.3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25">
      <c r="B464" s="45">
        <f>+EDATE(B459,1)</f>
        <v>48427</v>
      </c>
      <c r="C464" s="43">
        <f>IFERROR(VLOOKUP(B464,'Prod- 5'!$B$10:$E$117,4,0),0)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25">
      <c r="B465" s="46">
        <f>+B464</f>
        <v>48427</v>
      </c>
      <c r="C465" s="44">
        <f>IFERROR(VLOOKUP(B465,'Prod- 5'!$B$10:$E$117,4,0),0)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25">
      <c r="B466" s="41">
        <f t="shared" ref="B466:B467" si="182">+B465</f>
        <v>48427</v>
      </c>
      <c r="C466" s="39">
        <f>IFERROR(VLOOKUP(B466,'Prod- 5'!$B$10:$E$117,4,0),0)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25">
      <c r="B467" s="46">
        <f t="shared" si="182"/>
        <v>48427</v>
      </c>
      <c r="C467" s="44">
        <f>IFERROR(VLOOKUP(B467,'Prod- 5'!$B$10:$E$117,4,0),0)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.75" hidden="1" thickBot="1" x14ac:dyDescent="0.3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25">
      <c r="B469" s="45">
        <f>+EDATE(B464,1)</f>
        <v>48458</v>
      </c>
      <c r="C469" s="43">
        <f>IFERROR(VLOOKUP(B469,'Prod- 5'!$B$10:$E$117,4,0),0)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25">
      <c r="B470" s="46">
        <f>+B469</f>
        <v>48458</v>
      </c>
      <c r="C470" s="44">
        <f>IFERROR(VLOOKUP(B470,'Prod- 5'!$B$10:$E$117,4,0),0)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25">
      <c r="B471" s="41">
        <f t="shared" ref="B471:B472" si="184">+B470</f>
        <v>48458</v>
      </c>
      <c r="C471" s="39">
        <f>IFERROR(VLOOKUP(B471,'Prod- 5'!$B$10:$E$117,4,0),0)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25">
      <c r="B472" s="46">
        <f t="shared" si="184"/>
        <v>48458</v>
      </c>
      <c r="C472" s="44">
        <f>IFERROR(VLOOKUP(B472,'Prod- 5'!$B$10:$E$117,4,0),0)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.75" hidden="1" thickBot="1" x14ac:dyDescent="0.3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25">
      <c r="B474" s="45">
        <f>+EDATE(B469,1)</f>
        <v>48488</v>
      </c>
      <c r="C474" s="43">
        <f>IFERROR(VLOOKUP(B474,'Prod- 5'!$B$10:$E$117,4,0),0)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25">
      <c r="B475" s="46">
        <f>+B474</f>
        <v>48488</v>
      </c>
      <c r="C475" s="44">
        <f>IFERROR(VLOOKUP(B475,'Prod- 5'!$B$10:$E$117,4,0),0)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25">
      <c r="B476" s="41">
        <f t="shared" ref="B476:B477" si="186">+B475</f>
        <v>48488</v>
      </c>
      <c r="C476" s="39">
        <f>IFERROR(VLOOKUP(B476,'Prod- 5'!$B$10:$E$117,4,0),0)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25">
      <c r="B477" s="46">
        <f t="shared" si="186"/>
        <v>48488</v>
      </c>
      <c r="C477" s="44">
        <f>IFERROR(VLOOKUP(B477,'Prod- 5'!$B$10:$E$117,4,0),0)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.75" hidden="1" thickBot="1" x14ac:dyDescent="0.3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25">
      <c r="B479" s="45">
        <f>+EDATE(B474,1)</f>
        <v>48519</v>
      </c>
      <c r="C479" s="43">
        <f>IFERROR(VLOOKUP(B479,'Prod- 5'!$B$10:$E$117,4,0),0)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25">
      <c r="B480" s="46">
        <f>+B479</f>
        <v>48519</v>
      </c>
      <c r="C480" s="44">
        <f>IFERROR(VLOOKUP(B480,'Prod- 5'!$B$10:$E$117,4,0),0)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25">
      <c r="B481" s="41">
        <f t="shared" ref="B481:B482" si="188">+B480</f>
        <v>48519</v>
      </c>
      <c r="C481" s="39">
        <f>IFERROR(VLOOKUP(B481,'Prod- 5'!$B$10:$E$117,4,0),0)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25">
      <c r="B482" s="46">
        <f t="shared" si="188"/>
        <v>48519</v>
      </c>
      <c r="C482" s="44">
        <f>IFERROR(VLOOKUP(B482,'Prod- 5'!$B$10:$E$117,4,0),0)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.75" hidden="1" thickBot="1" x14ac:dyDescent="0.3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25">
      <c r="B484" s="45">
        <f>+EDATE(B479,1)</f>
        <v>48549</v>
      </c>
      <c r="C484" s="43">
        <f>IFERROR(VLOOKUP(B484,'Prod- 5'!$B$10:$E$117,4,0),0)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25">
      <c r="B485" s="46">
        <f>+B484</f>
        <v>48549</v>
      </c>
      <c r="C485" s="44">
        <f>IFERROR(VLOOKUP(B485,'Prod- 5'!$B$10:$E$117,4,0),0)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25">
      <c r="B486" s="41">
        <f t="shared" ref="B486:B487" si="190">+B485</f>
        <v>48549</v>
      </c>
      <c r="C486" s="39">
        <f>IFERROR(VLOOKUP(B486,'Prod- 5'!$B$10:$E$117,4,0),0)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25">
      <c r="B487" s="46">
        <f t="shared" si="190"/>
        <v>48549</v>
      </c>
      <c r="C487" s="44">
        <f>IFERROR(VLOOKUP(B487,'Prod- 5'!$B$10:$E$117,4,0),0)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.75" hidden="1" thickBot="1" x14ac:dyDescent="0.3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x14ac:dyDescent="0.25">
      <c r="B489" s="45">
        <f>+EDATE(B484,1)</f>
        <v>48580</v>
      </c>
      <c r="C489" s="43">
        <f>IFERROR(VLOOKUP(B489,'Prod- 5'!$B$10:$E$117,4,0),0)</f>
        <v>11515501.819915932</v>
      </c>
      <c r="D489" s="34" t="s">
        <v>45</v>
      </c>
      <c r="E489" s="34">
        <f>+Basis!D613</f>
        <v>20</v>
      </c>
      <c r="F489" s="28">
        <f>+(Basis!E613/(EOMONTH($B489,0)-$B489+1)*$C489)</f>
        <v>10906.761608261164</v>
      </c>
      <c r="G489" s="28">
        <f>+(Basis!F613/(EOMONTH($B489,0)-$B489+1)*$C489)</f>
        <v>10286.950200941807</v>
      </c>
      <c r="H489" s="28">
        <f>+(Basis!G613/(EOMONTH($B489,0)-$B489+1)*$C489)</f>
        <v>9949.8249942553648</v>
      </c>
      <c r="I489" s="28">
        <f>+(Basis!H613/(EOMONTH($B489,0)-$B489+1)*$C489)</f>
        <v>9950.5040267127715</v>
      </c>
      <c r="J489" s="28">
        <f>+(Basis!I613/(EOMONTH($B489,0)-$B489+1)*$C489)</f>
        <v>10823.002325203059</v>
      </c>
      <c r="K489" s="28">
        <f>+(Basis!J613/(EOMONTH($B489,0)-$B489+1)*$C489)</f>
        <v>12830.662712668171</v>
      </c>
      <c r="L489" s="28">
        <f>+(Basis!K613/(EOMONTH($B489,0)-$B489+1)*$C489)</f>
        <v>14408.877614223844</v>
      </c>
      <c r="M489" s="28">
        <f>+(Basis!L613/(EOMONTH($B489,0)-$B489+1)*$C489)</f>
        <v>14702.197185795896</v>
      </c>
      <c r="N489" s="28">
        <f>+(Basis!M613/(EOMONTH($B489,0)-$B489+1)*$C489)</f>
        <v>15214.406661547584</v>
      </c>
      <c r="O489" s="28">
        <f>+(Basis!N613/(EOMONTH($B489,0)-$B489+1)*$C489)</f>
        <v>15663.653048931581</v>
      </c>
      <c r="P489" s="28">
        <f>+(Basis!O613/(EOMONTH($B489,0)-$B489+1)*$C489)</f>
        <v>16400.442676365066</v>
      </c>
      <c r="Q489" s="28">
        <f>+(Basis!P613/(EOMONTH($B489,0)-$B489+1)*$C489)</f>
        <v>17197.033653945127</v>
      </c>
      <c r="R489" s="28">
        <f>+(Basis!Q613/(EOMONTH($B489,0)-$B489+1)*$C489)</f>
        <v>16876.479041606803</v>
      </c>
      <c r="S489" s="28">
        <f>+(Basis!R613/(EOMONTH($B489,0)-$B489+1)*$C489)</f>
        <v>16299.906239925773</v>
      </c>
      <c r="T489" s="28">
        <f>+(Basis!S613/(EOMONTH($B489,0)-$B489+1)*$C489)</f>
        <v>16388.604623484451</v>
      </c>
      <c r="U489" s="28">
        <f>+(Basis!T613/(EOMONTH($B489,0)-$B489+1)*$C489)</f>
        <v>16786.04769296294</v>
      </c>
      <c r="V489" s="28">
        <f>+(Basis!U613/(EOMONTH($B489,0)-$B489+1)*$C489)</f>
        <v>17177.795008971232</v>
      </c>
      <c r="W489" s="28">
        <f>+(Basis!V613/(EOMONTH($B489,0)-$B489+1)*$C489)</f>
        <v>17922.29574463965</v>
      </c>
      <c r="X489" s="28">
        <f>+(Basis!W613/(EOMONTH($B489,0)-$B489+1)*$C489)</f>
        <v>21209.654416360812</v>
      </c>
      <c r="Y489" s="28">
        <f>+(Basis!X613/(EOMONTH($B489,0)-$B489+1)*$C489)</f>
        <v>22934.398997507338</v>
      </c>
      <c r="Z489" s="28">
        <f>+(Basis!Y613/(EOMONTH($B489,0)-$B489+1)*$C489)</f>
        <v>21259.80115383365</v>
      </c>
      <c r="AA489" s="28">
        <f>+(Basis!Z613/(EOMONTH($B489,0)-$B489+1)*$C489)</f>
        <v>18621.404265558998</v>
      </c>
      <c r="AB489" s="28">
        <f>+(Basis!AA613/(EOMONTH($B489,0)-$B489+1)*$C489)</f>
        <v>15234.075862994123</v>
      </c>
      <c r="AC489" s="28">
        <f>+(Basis!AB613/(EOMONTH($B489,0)-$B489+1)*$C489)</f>
        <v>12423.020885752252</v>
      </c>
      <c r="AD489" s="29">
        <f>+SUM(F489:AC489)*E489</f>
        <v>7429356.01284899</v>
      </c>
    </row>
    <row r="490" spans="2:32" x14ac:dyDescent="0.25">
      <c r="B490" s="46">
        <f>+B489</f>
        <v>48580</v>
      </c>
      <c r="C490" s="44">
        <f>IFERROR(VLOOKUP(B490,'Prod- 5'!$B$10:$E$117,4,0),0)</f>
        <v>11515501.819915932</v>
      </c>
      <c r="D490" s="35" t="s">
        <v>46</v>
      </c>
      <c r="E490" s="35">
        <f>+Basis!D614</f>
        <v>4</v>
      </c>
      <c r="F490" s="28">
        <f>+(Basis!E614/(EOMONTH($B490,0)-$B490+1)*$C490)</f>
        <v>11389.007080356521</v>
      </c>
      <c r="G490" s="28">
        <f>+(Basis!F614/(EOMONTH($B490,0)-$B490+1)*$C490)</f>
        <v>10623.979522170197</v>
      </c>
      <c r="H490" s="28">
        <f>+(Basis!G614/(EOMONTH($B490,0)-$B490+1)*$C490)</f>
        <v>10283.662058164595</v>
      </c>
      <c r="I490" s="28">
        <f>+(Basis!H614/(EOMONTH($B490,0)-$B490+1)*$C490)</f>
        <v>10229.406795328019</v>
      </c>
      <c r="J490" s="28">
        <f>+(Basis!I614/(EOMONTH($B490,0)-$B490+1)*$C490)</f>
        <v>10691.786745334237</v>
      </c>
      <c r="K490" s="28">
        <f>+(Basis!J614/(EOMONTH($B490,0)-$B490+1)*$C490)</f>
        <v>11976.710884522459</v>
      </c>
      <c r="L490" s="28">
        <f>+(Basis!K614/(EOMONTH($B490,0)-$B490+1)*$C490)</f>
        <v>13541.163771377051</v>
      </c>
      <c r="M490" s="28">
        <f>+(Basis!L614/(EOMONTH($B490,0)-$B490+1)*$C490)</f>
        <v>14491.939274049759</v>
      </c>
      <c r="N490" s="28">
        <f>+(Basis!M614/(EOMONTH($B490,0)-$B490+1)*$C490)</f>
        <v>15434.192761730665</v>
      </c>
      <c r="O490" s="28">
        <f>+(Basis!N614/(EOMONTH($B490,0)-$B490+1)*$C490)</f>
        <v>15988.909031844736</v>
      </c>
      <c r="P490" s="28">
        <f>+(Basis!O614/(EOMONTH($B490,0)-$B490+1)*$C490)</f>
        <v>16706.279043513729</v>
      </c>
      <c r="Q490" s="28">
        <f>+(Basis!P614/(EOMONTH($B490,0)-$B490+1)*$C490)</f>
        <v>17387.672877113102</v>
      </c>
      <c r="R490" s="28">
        <f>+(Basis!Q614/(EOMONTH($B490,0)-$B490+1)*$C490)</f>
        <v>17229.933286953506</v>
      </c>
      <c r="S490" s="28">
        <f>+(Basis!R614/(EOMONTH($B490,0)-$B490+1)*$C490)</f>
        <v>16623.798786121686</v>
      </c>
      <c r="T490" s="28">
        <f>+(Basis!S614/(EOMONTH($B490,0)-$B490+1)*$C490)</f>
        <v>16349.441120246474</v>
      </c>
      <c r="U490" s="28">
        <f>+(Basis!T614/(EOMONTH($B490,0)-$B490+1)*$C490)</f>
        <v>16451.774317204279</v>
      </c>
      <c r="V490" s="28">
        <f>+(Basis!U614/(EOMONTH($B490,0)-$B490+1)*$C490)</f>
        <v>16706.236053905399</v>
      </c>
      <c r="W490" s="28">
        <f>+(Basis!V614/(EOMONTH($B490,0)-$B490+1)*$C490)</f>
        <v>17434.175103087826</v>
      </c>
      <c r="X490" s="28">
        <f>+(Basis!W614/(EOMONTH($B490,0)-$B490+1)*$C490)</f>
        <v>20880.422913283863</v>
      </c>
      <c r="Y490" s="28">
        <f>+(Basis!X614/(EOMONTH($B490,0)-$B490+1)*$C490)</f>
        <v>22735.93067823855</v>
      </c>
      <c r="Z490" s="28">
        <f>+(Basis!Y614/(EOMONTH($B490,0)-$B490+1)*$C490)</f>
        <v>21180.515278774084</v>
      </c>
      <c r="AA490" s="28">
        <f>+(Basis!Z614/(EOMONTH($B490,0)-$B490+1)*$C490)</f>
        <v>18535.00714307859</v>
      </c>
      <c r="AB490" s="28">
        <f>+(Basis!AA614/(EOMONTH($B490,0)-$B490+1)*$C490)</f>
        <v>15461.555264678269</v>
      </c>
      <c r="AC490" s="28">
        <f>+(Basis!AB614/(EOMONTH($B490,0)-$B490+1)*$C490)</f>
        <v>13134.300851371585</v>
      </c>
      <c r="AD490" s="30">
        <f>+SUM(F490:AC490)*E490</f>
        <v>1485871.2025697969</v>
      </c>
    </row>
    <row r="491" spans="2:32" x14ac:dyDescent="0.25">
      <c r="B491" s="41">
        <f t="shared" ref="B491:B492" si="192">+B490</f>
        <v>48580</v>
      </c>
      <c r="C491" s="39">
        <f>IFERROR(VLOOKUP(B491,'Prod- 5'!$B$10:$E$117,4,0),0)</f>
        <v>11515501.819915932</v>
      </c>
      <c r="D491" s="36" t="s">
        <v>47</v>
      </c>
      <c r="E491" s="36">
        <f>+Basis!D615</f>
        <v>5</v>
      </c>
      <c r="F491" s="28">
        <f>+(Basis!E615/(EOMONTH($B491,0)-$B491+1)*$C491)</f>
        <v>12363.011017641371</v>
      </c>
      <c r="G491" s="28">
        <f>+(Basis!F615/(EOMONTH($B491,0)-$B491+1)*$C491)</f>
        <v>11567.52360967733</v>
      </c>
      <c r="H491" s="28">
        <f>+(Basis!G615/(EOMONTH($B491,0)-$B491+1)*$C491)</f>
        <v>11085.84398484634</v>
      </c>
      <c r="I491" s="28">
        <f>+(Basis!H615/(EOMONTH($B491,0)-$B491+1)*$C491)</f>
        <v>10879.150723982548</v>
      </c>
      <c r="J491" s="28">
        <f>+(Basis!I615/(EOMONTH($B491,0)-$B491+1)*$C491)</f>
        <v>10823.839547516018</v>
      </c>
      <c r="K491" s="28">
        <f>+(Basis!J615/(EOMONTH($B491,0)-$B491+1)*$C491)</f>
        <v>11494.284901241608</v>
      </c>
      <c r="L491" s="28">
        <f>+(Basis!K615/(EOMONTH($B491,0)-$B491+1)*$C491)</f>
        <v>12790.559412070113</v>
      </c>
      <c r="M491" s="28">
        <f>+(Basis!L615/(EOMONTH($B491,0)-$B491+1)*$C491)</f>
        <v>14229.187187334754</v>
      </c>
      <c r="N491" s="28">
        <f>+(Basis!M615/(EOMONTH($B491,0)-$B491+1)*$C491)</f>
        <v>15268.73474533739</v>
      </c>
      <c r="O491" s="28">
        <f>+(Basis!N615/(EOMONTH($B491,0)-$B491+1)*$C491)</f>
        <v>15827.665072059845</v>
      </c>
      <c r="P491" s="28">
        <f>+(Basis!O615/(EOMONTH($B491,0)-$B491+1)*$C491)</f>
        <v>16312.890282291946</v>
      </c>
      <c r="Q491" s="28">
        <f>+(Basis!P615/(EOMONTH($B491,0)-$B491+1)*$C491)</f>
        <v>16987.173179598045</v>
      </c>
      <c r="R491" s="28">
        <f>+(Basis!Q615/(EOMONTH($B491,0)-$B491+1)*$C491)</f>
        <v>16991.489863509945</v>
      </c>
      <c r="S491" s="28">
        <f>+(Basis!R615/(EOMONTH($B491,0)-$B491+1)*$C491)</f>
        <v>16447.502366672084</v>
      </c>
      <c r="T491" s="28">
        <f>+(Basis!S615/(EOMONTH($B491,0)-$B491+1)*$C491)</f>
        <v>16026.680858460706</v>
      </c>
      <c r="U491" s="28">
        <f>+(Basis!T615/(EOMONTH($B491,0)-$B491+1)*$C491)</f>
        <v>16076.965703423579</v>
      </c>
      <c r="V491" s="28">
        <f>+(Basis!U615/(EOMONTH($B491,0)-$B491+1)*$C491)</f>
        <v>16385.427787111123</v>
      </c>
      <c r="W491" s="28">
        <f>+(Basis!V615/(EOMONTH($B491,0)-$B491+1)*$C491)</f>
        <v>17198.486974853306</v>
      </c>
      <c r="X491" s="28">
        <f>+(Basis!W615/(EOMONTH($B491,0)-$B491+1)*$C491)</f>
        <v>20867.816577944704</v>
      </c>
      <c r="Y491" s="28">
        <f>+(Basis!X615/(EOMONTH($B491,0)-$B491+1)*$C491)</f>
        <v>23103.330277988589</v>
      </c>
      <c r="Z491" s="28">
        <f>+(Basis!Y615/(EOMONTH($B491,0)-$B491+1)*$C491)</f>
        <v>21518.717842646525</v>
      </c>
      <c r="AA491" s="28">
        <f>+(Basis!Z615/(EOMONTH($B491,0)-$B491+1)*$C491)</f>
        <v>18645.823362160609</v>
      </c>
      <c r="AB491" s="28">
        <f>+(Basis!AA615/(EOMONTH($B491,0)-$B491+1)*$C491)</f>
        <v>15547.076417903134</v>
      </c>
      <c r="AC491" s="28">
        <f>+(Basis!AB615/(EOMONTH($B491,0)-$B491+1)*$C491)</f>
        <v>13028.61894617775</v>
      </c>
      <c r="AD491" s="30">
        <f>+SUM(F491:AC491)*E491</f>
        <v>1857339.0032122468</v>
      </c>
    </row>
    <row r="492" spans="2:32" x14ac:dyDescent="0.25">
      <c r="B492" s="46">
        <f t="shared" si="192"/>
        <v>48580</v>
      </c>
      <c r="C492" s="44">
        <f>IFERROR(VLOOKUP(B492,'Prod- 5'!$B$10:$E$117,4,0),0)</f>
        <v>11515501.819915932</v>
      </c>
      <c r="D492" s="37" t="s">
        <v>48</v>
      </c>
      <c r="E492" s="37">
        <f>+Basis!D616</f>
        <v>2</v>
      </c>
      <c r="F492" s="28">
        <f>+(Basis!E616/(EOMONTH($B492,0)-$B492+1)*$C492)</f>
        <v>12509.190674961548</v>
      </c>
      <c r="G492" s="28">
        <f>+(Basis!F616/(EOMONTH($B492,0)-$B492+1)*$C492)</f>
        <v>11606.768685681156</v>
      </c>
      <c r="H492" s="28">
        <f>+(Basis!G616/(EOMONTH($B492,0)-$B492+1)*$C492)</f>
        <v>11092.677185435168</v>
      </c>
      <c r="I492" s="28">
        <f>+(Basis!H616/(EOMONTH($B492,0)-$B492+1)*$C492)</f>
        <v>10859.868347388938</v>
      </c>
      <c r="J492" s="28">
        <f>+(Basis!I616/(EOMONTH($B492,0)-$B492+1)*$C492)</f>
        <v>11213.267860432205</v>
      </c>
      <c r="K492" s="28">
        <f>+(Basis!J616/(EOMONTH($B492,0)-$B492+1)*$C492)</f>
        <v>12304.381568359913</v>
      </c>
      <c r="L492" s="28">
        <f>+(Basis!K616/(EOMONTH($B492,0)-$B492+1)*$C492)</f>
        <v>13210.743722887079</v>
      </c>
      <c r="M492" s="28">
        <f>+(Basis!L616/(EOMONTH($B492,0)-$B492+1)*$C492)</f>
        <v>13883.771390027101</v>
      </c>
      <c r="N492" s="28">
        <f>+(Basis!M616/(EOMONTH($B492,0)-$B492+1)*$C492)</f>
        <v>14694.484585928814</v>
      </c>
      <c r="O492" s="28">
        <f>+(Basis!N616/(EOMONTH($B492,0)-$B492+1)*$C492)</f>
        <v>15352.765126323924</v>
      </c>
      <c r="P492" s="28">
        <f>+(Basis!O616/(EOMONTH($B492,0)-$B492+1)*$C492)</f>
        <v>16074.698873463965</v>
      </c>
      <c r="Q492" s="28">
        <f>+(Basis!P616/(EOMONTH($B492,0)-$B492+1)*$C492)</f>
        <v>16819.474000955612</v>
      </c>
      <c r="R492" s="28">
        <f>+(Basis!Q616/(EOMONTH($B492,0)-$B492+1)*$C492)</f>
        <v>17000.294321416946</v>
      </c>
      <c r="S492" s="28">
        <f>+(Basis!R616/(EOMONTH($B492,0)-$B492+1)*$C492)</f>
        <v>16424.1842267129</v>
      </c>
      <c r="T492" s="28">
        <f>+(Basis!S616/(EOMONTH($B492,0)-$B492+1)*$C492)</f>
        <v>16064.284594297735</v>
      </c>
      <c r="U492" s="28">
        <f>+(Basis!T616/(EOMONTH($B492,0)-$B492+1)*$C492)</f>
        <v>16179.279687399172</v>
      </c>
      <c r="V492" s="28">
        <f>+(Basis!U616/(EOMONTH($B492,0)-$B492+1)*$C492)</f>
        <v>16506.361230300667</v>
      </c>
      <c r="W492" s="28">
        <f>+(Basis!V616/(EOMONTH($B492,0)-$B492+1)*$C492)</f>
        <v>17522.95009555576</v>
      </c>
      <c r="X492" s="28">
        <f>+(Basis!W616/(EOMONTH($B492,0)-$B492+1)*$C492)</f>
        <v>21136.421732940704</v>
      </c>
      <c r="Y492" s="28">
        <f>+(Basis!X616/(EOMONTH($B492,0)-$B492+1)*$C492)</f>
        <v>23026.077519690542</v>
      </c>
      <c r="Z492" s="28">
        <f>+(Basis!Y616/(EOMONTH($B492,0)-$B492+1)*$C492)</f>
        <v>21251.190126337147</v>
      </c>
      <c r="AA492" s="28">
        <f>+(Basis!Z616/(EOMONTH($B492,0)-$B492+1)*$C492)</f>
        <v>18328.058098851183</v>
      </c>
      <c r="AB492" s="28">
        <f>+(Basis!AA616/(EOMONTH($B492,0)-$B492+1)*$C492)</f>
        <v>15367.230828846516</v>
      </c>
      <c r="AC492" s="28">
        <f>+(Basis!AB616/(EOMONTH($B492,0)-$B492+1)*$C492)</f>
        <v>13039.376158254658</v>
      </c>
      <c r="AD492" s="31">
        <f>+SUM(F492:AC492)*E492</f>
        <v>742935.60128489882</v>
      </c>
    </row>
    <row r="493" spans="2:32" ht="15.75" thickBot="1" x14ac:dyDescent="0.3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350524.69692477927</v>
      </c>
      <c r="G493" s="32">
        <f t="shared" si="193"/>
        <v>329286.07752726588</v>
      </c>
      <c r="H493" s="32">
        <f t="shared" si="193"/>
        <v>317745.7224128677</v>
      </c>
      <c r="I493" s="32">
        <f t="shared" si="193"/>
        <v>316043.19803025806</v>
      </c>
      <c r="J493" s="32">
        <f t="shared" si="193"/>
        <v>335772.92694384267</v>
      </c>
      <c r="K493" s="32">
        <f t="shared" si="193"/>
        <v>386600.28543438111</v>
      </c>
      <c r="L493" s="32">
        <f t="shared" si="193"/>
        <v>432716.49187610974</v>
      </c>
      <c r="M493" s="32">
        <f t="shared" si="193"/>
        <v>450925.17952884495</v>
      </c>
      <c r="N493" s="32">
        <f t="shared" si="193"/>
        <v>471757.54717641888</v>
      </c>
      <c r="O493" s="32">
        <f t="shared" si="193"/>
        <v>487072.55271895765</v>
      </c>
      <c r="P493" s="32">
        <f t="shared" si="193"/>
        <v>508547.81885974389</v>
      </c>
      <c r="Q493" s="32">
        <f t="shared" si="193"/>
        <v>532066.1784872564</v>
      </c>
      <c r="R493" s="32">
        <f t="shared" si="193"/>
        <v>525407.35194033361</v>
      </c>
      <c r="S493" s="32">
        <f t="shared" si="193"/>
        <v>507579.20022978843</v>
      </c>
      <c r="T493" s="32">
        <f t="shared" si="193"/>
        <v>505431.83043157391</v>
      </c>
      <c r="U493" s="32">
        <f t="shared" si="193"/>
        <v>514271.43901999213</v>
      </c>
      <c r="V493" s="32">
        <f t="shared" si="193"/>
        <v>525320.70579120319</v>
      </c>
      <c r="W493" s="32">
        <f t="shared" si="193"/>
        <v>549220.95037052233</v>
      </c>
      <c r="X493" s="32">
        <f t="shared" si="193"/>
        <v>654326.70633595658</v>
      </c>
      <c r="Y493" s="32">
        <f t="shared" si="193"/>
        <v>711200.509092425</v>
      </c>
      <c r="Z493" s="32">
        <f t="shared" si="193"/>
        <v>660014.05365767633</v>
      </c>
      <c r="AA493" s="32">
        <f t="shared" si="193"/>
        <v>576453.34689199971</v>
      </c>
      <c r="AB493" s="32">
        <f t="shared" si="193"/>
        <v>474997.58206580428</v>
      </c>
      <c r="AC493" s="32">
        <f t="shared" si="193"/>
        <v>392219.4681679295</v>
      </c>
      <c r="AD493" s="33">
        <f>+SUM(AD489:AD492)</f>
        <v>11515501.819915934</v>
      </c>
      <c r="AE493" s="2">
        <f>+AD493-C489</f>
        <v>0</v>
      </c>
    </row>
    <row r="494" spans="2:32" x14ac:dyDescent="0.25">
      <c r="B494" s="45">
        <f>+EDATE(B489,1)</f>
        <v>48611</v>
      </c>
      <c r="C494" s="43">
        <f>IFERROR(VLOOKUP(B494,'Prod- 5'!$B$10:$E$117,4,0),0)</f>
        <v>9982712.8044231627</v>
      </c>
      <c r="D494" s="34" t="s">
        <v>45</v>
      </c>
      <c r="E494" s="34">
        <f>+Basis!D618</f>
        <v>20</v>
      </c>
      <c r="F494" s="28">
        <f>+(Basis!E618/(EOMONTH($B494,0)-$B494+1)*$C494)</f>
        <v>10468.03562336018</v>
      </c>
      <c r="G494" s="28">
        <f>+(Basis!F618/(EOMONTH($B494,0)-$B494+1)*$C494)</f>
        <v>9873.1562150975424</v>
      </c>
      <c r="H494" s="28">
        <f>+(Basis!G618/(EOMONTH($B494,0)-$B494+1)*$C494)</f>
        <v>9549.5919161902202</v>
      </c>
      <c r="I494" s="28">
        <f>+(Basis!H618/(EOMONTH($B494,0)-$B494+1)*$C494)</f>
        <v>9550.2436344736889</v>
      </c>
      <c r="J494" s="28">
        <f>+(Basis!I618/(EOMONTH($B494,0)-$B494+1)*$C494)</f>
        <v>10387.645568976372</v>
      </c>
      <c r="K494" s="28">
        <f>+(Basis!J618/(EOMONTH($B494,0)-$B494+1)*$C494)</f>
        <v>12314.5475413891</v>
      </c>
      <c r="L494" s="28">
        <f>+(Basis!K618/(EOMONTH($B494,0)-$B494+1)*$C494)</f>
        <v>13829.278531593311</v>
      </c>
      <c r="M494" s="28">
        <f>+(Basis!L618/(EOMONTH($B494,0)-$B494+1)*$C494)</f>
        <v>14110.799283080099</v>
      </c>
      <c r="N494" s="28">
        <f>+(Basis!M618/(EOMONTH($B494,0)-$B494+1)*$C494)</f>
        <v>14602.405062262995</v>
      </c>
      <c r="O494" s="28">
        <f>+(Basis!N618/(EOMONTH($B494,0)-$B494+1)*$C494)</f>
        <v>15033.580451962493</v>
      </c>
      <c r="P494" s="28">
        <f>+(Basis!O618/(EOMONTH($B494,0)-$B494+1)*$C494)</f>
        <v>15740.732615355717</v>
      </c>
      <c r="Q494" s="28">
        <f>+(Basis!P618/(EOMONTH($B494,0)-$B494+1)*$C494)</f>
        <v>16505.280611365764</v>
      </c>
      <c r="R494" s="28">
        <f>+(Basis!Q618/(EOMONTH($B494,0)-$B494+1)*$C494)</f>
        <v>16197.620352371161</v>
      </c>
      <c r="S494" s="28">
        <f>+(Basis!R618/(EOMONTH($B494,0)-$B494+1)*$C494)</f>
        <v>15644.240270891612</v>
      </c>
      <c r="T494" s="28">
        <f>+(Basis!S618/(EOMONTH($B494,0)-$B494+1)*$C494)</f>
        <v>15729.370749779444</v>
      </c>
      <c r="U494" s="28">
        <f>+(Basis!T618/(EOMONTH($B494,0)-$B494+1)*$C494)</f>
        <v>16110.826617156907</v>
      </c>
      <c r="V494" s="28">
        <f>+(Basis!U618/(EOMONTH($B494,0)-$B494+1)*$C494)</f>
        <v>16486.815843530425</v>
      </c>
      <c r="W494" s="28">
        <f>+(Basis!V618/(EOMONTH($B494,0)-$B494+1)*$C494)</f>
        <v>17201.368934769886</v>
      </c>
      <c r="X494" s="28">
        <f>+(Basis!W618/(EOMONTH($B494,0)-$B494+1)*$C494)</f>
        <v>20356.493152051218</v>
      </c>
      <c r="Y494" s="28">
        <f>+(Basis!X618/(EOMONTH($B494,0)-$B494+1)*$C494)</f>
        <v>22011.859645343233</v>
      </c>
      <c r="Z494" s="28">
        <f>+(Basis!Y618/(EOMONTH($B494,0)-$B494+1)*$C494)</f>
        <v>20404.6227301162</v>
      </c>
      <c r="AA494" s="28">
        <f>+(Basis!Z618/(EOMONTH($B494,0)-$B494+1)*$C494)</f>
        <v>17872.355719338022</v>
      </c>
      <c r="AB494" s="28">
        <f>+(Basis!AA618/(EOMONTH($B494,0)-$B494+1)*$C494)</f>
        <v>14621.283067377683</v>
      </c>
      <c r="AC494" s="28">
        <f>+(Basis!AB618/(EOMONTH($B494,0)-$B494+1)*$C494)</f>
        <v>11923.303162994021</v>
      </c>
      <c r="AD494" s="29">
        <f>+SUM(F494:AC494)*E494</f>
        <v>7130509.1460165456</v>
      </c>
    </row>
    <row r="495" spans="2:32" x14ac:dyDescent="0.25">
      <c r="B495" s="46">
        <f>+B494</f>
        <v>48611</v>
      </c>
      <c r="C495" s="44">
        <f>IFERROR(VLOOKUP(B495,'Prod- 5'!$B$10:$E$117,4,0),0)</f>
        <v>9982712.8044231627</v>
      </c>
      <c r="D495" s="35" t="s">
        <v>46</v>
      </c>
      <c r="E495" s="35">
        <f>+Basis!D619</f>
        <v>4</v>
      </c>
      <c r="F495" s="28">
        <f>+(Basis!E619/(EOMONTH($B495,0)-$B495+1)*$C495)</f>
        <v>10930.882705052576</v>
      </c>
      <c r="G495" s="28">
        <f>+(Basis!F619/(EOMONTH($B495,0)-$B495+1)*$C495)</f>
        <v>10196.628485552545</v>
      </c>
      <c r="H495" s="28">
        <f>+(Basis!G619/(EOMONTH($B495,0)-$B495+1)*$C495)</f>
        <v>9870.0003383155235</v>
      </c>
      <c r="I495" s="28">
        <f>+(Basis!H619/(EOMONTH($B495,0)-$B495+1)*$C495)</f>
        <v>9817.9275008843015</v>
      </c>
      <c r="J495" s="28">
        <f>+(Basis!I619/(EOMONTH($B495,0)-$B495+1)*$C495)</f>
        <v>10261.708153844245</v>
      </c>
      <c r="K495" s="28">
        <f>+(Basis!J619/(EOMONTH($B495,0)-$B495+1)*$C495)</f>
        <v>11494.946042912046</v>
      </c>
      <c r="L495" s="28">
        <f>+(Basis!K619/(EOMONTH($B495,0)-$B495+1)*$C495)</f>
        <v>12996.468597348206</v>
      </c>
      <c r="M495" s="28">
        <f>+(Basis!L619/(EOMONTH($B495,0)-$B495+1)*$C495)</f>
        <v>13908.999024735333</v>
      </c>
      <c r="N495" s="28">
        <f>+(Basis!M619/(EOMONTH($B495,0)-$B495+1)*$C495)</f>
        <v>14813.350236355118</v>
      </c>
      <c r="O495" s="28">
        <f>+(Basis!N619/(EOMONTH($B495,0)-$B495+1)*$C495)</f>
        <v>15345.752968254321</v>
      </c>
      <c r="P495" s="28">
        <f>+(Basis!O619/(EOMONTH($B495,0)-$B495+1)*$C495)</f>
        <v>16034.266672596532</v>
      </c>
      <c r="Q495" s="28">
        <f>+(Basis!P619/(EOMONTH($B495,0)-$B495+1)*$C495)</f>
        <v>16688.251345577148</v>
      </c>
      <c r="R495" s="28">
        <f>+(Basis!Q619/(EOMONTH($B495,0)-$B495+1)*$C495)</f>
        <v>16536.856852114102</v>
      </c>
      <c r="S495" s="28">
        <f>+(Basis!R619/(EOMONTH($B495,0)-$B495+1)*$C495)</f>
        <v>15955.104194895557</v>
      </c>
      <c r="T495" s="28">
        <f>+(Basis!S619/(EOMONTH($B495,0)-$B495+1)*$C495)</f>
        <v>15691.782603842503</v>
      </c>
      <c r="U495" s="28">
        <f>+(Basis!T619/(EOMONTH($B495,0)-$B495+1)*$C495)</f>
        <v>15789.999433886287</v>
      </c>
      <c r="V495" s="28">
        <f>+(Basis!U619/(EOMONTH($B495,0)-$B495+1)*$C495)</f>
        <v>16034.225412251104</v>
      </c>
      <c r="W495" s="28">
        <f>+(Basis!V619/(EOMONTH($B495,0)-$B495+1)*$C495)</f>
        <v>16732.883013119987</v>
      </c>
      <c r="X495" s="28">
        <f>+(Basis!W619/(EOMONTH($B495,0)-$B495+1)*$C495)</f>
        <v>20040.505031440651</v>
      </c>
      <c r="Y495" s="28">
        <f>+(Basis!X619/(EOMONTH($B495,0)-$B495+1)*$C495)</f>
        <v>21821.374741497857</v>
      </c>
      <c r="Z495" s="28">
        <f>+(Basis!Y619/(EOMONTH($B495,0)-$B495+1)*$C495)</f>
        <v>20328.526140279289</v>
      </c>
      <c r="AA495" s="28">
        <f>+(Basis!Z619/(EOMONTH($B495,0)-$B495+1)*$C495)</f>
        <v>17789.433932985263</v>
      </c>
      <c r="AB495" s="28">
        <f>+(Basis!AA619/(EOMONTH($B495,0)-$B495+1)*$C495)</f>
        <v>14839.612078860491</v>
      </c>
      <c r="AC495" s="28">
        <f>+(Basis!AB619/(EOMONTH($B495,0)-$B495+1)*$C495)</f>
        <v>12605.971794226039</v>
      </c>
      <c r="AD495" s="30">
        <f>+SUM(F495:AC495)*E495</f>
        <v>1426101.8292033083</v>
      </c>
    </row>
    <row r="496" spans="2:32" x14ac:dyDescent="0.25">
      <c r="B496" s="41">
        <f t="shared" ref="B496:B497" si="194">+B495</f>
        <v>48611</v>
      </c>
      <c r="C496" s="39">
        <f>IFERROR(VLOOKUP(B496,'Prod- 5'!$B$10:$E$117,4,0),0)</f>
        <v>9982712.8044231627</v>
      </c>
      <c r="D496" s="36" t="s">
        <v>47</v>
      </c>
      <c r="E496" s="36">
        <f>+Basis!D620</f>
        <v>4</v>
      </c>
      <c r="F496" s="28">
        <f>+(Basis!E620/(EOMONTH($B496,0)-$B496+1)*$C496)</f>
        <v>11865.707200076664</v>
      </c>
      <c r="G496" s="28">
        <f>+(Basis!F620/(EOMONTH($B496,0)-$B496+1)*$C496)</f>
        <v>11102.218382443139</v>
      </c>
      <c r="H496" s="28">
        <f>+(Basis!G620/(EOMONTH($B496,0)-$B496+1)*$C496)</f>
        <v>10639.914386731123</v>
      </c>
      <c r="I496" s="28">
        <f>+(Basis!H620/(EOMONTH($B496,0)-$B496+1)*$C496)</f>
        <v>10441.535390696974</v>
      </c>
      <c r="J496" s="28">
        <f>+(Basis!I620/(EOMONTH($B496,0)-$B496+1)*$C496)</f>
        <v>10388.449113906709</v>
      </c>
      <c r="K496" s="28">
        <f>+(Basis!J620/(EOMONTH($B496,0)-$B496+1)*$C496)</f>
        <v>11031.925711121406</v>
      </c>
      <c r="L496" s="28">
        <f>+(Basis!K620/(EOMONTH($B496,0)-$B496+1)*$C496)</f>
        <v>12276.057401570073</v>
      </c>
      <c r="M496" s="28">
        <f>+(Basis!L620/(EOMONTH($B496,0)-$B496+1)*$C496)</f>
        <v>13656.816176825505</v>
      </c>
      <c r="N496" s="28">
        <f>+(Basis!M620/(EOMONTH($B496,0)-$B496+1)*$C496)</f>
        <v>14654.547791414589</v>
      </c>
      <c r="O496" s="28">
        <f>+(Basis!N620/(EOMONTH($B496,0)-$B496+1)*$C496)</f>
        <v>15190.995068915854</v>
      </c>
      <c r="P496" s="28">
        <f>+(Basis!O620/(EOMONTH($B496,0)-$B496+1)*$C496)</f>
        <v>15656.702028368858</v>
      </c>
      <c r="Q496" s="28">
        <f>+(Basis!P620/(EOMONTH($B496,0)-$B496+1)*$C496)</f>
        <v>16303.861803446043</v>
      </c>
      <c r="R496" s="28">
        <f>+(Basis!Q620/(EOMONTH($B496,0)-$B496+1)*$C496)</f>
        <v>16308.004848154231</v>
      </c>
      <c r="S496" s="28">
        <f>+(Basis!R620/(EOMONTH($B496,0)-$B496+1)*$C496)</f>
        <v>15785.899323151461</v>
      </c>
      <c r="T496" s="28">
        <f>+(Basis!S620/(EOMONTH($B496,0)-$B496+1)*$C496)</f>
        <v>15382.005417952665</v>
      </c>
      <c r="U496" s="28">
        <f>+(Basis!T620/(EOMONTH($B496,0)-$B496+1)*$C496)</f>
        <v>15430.267548114913</v>
      </c>
      <c r="V496" s="28">
        <f>+(Basis!U620/(EOMONTH($B496,0)-$B496+1)*$C496)</f>
        <v>15726.321702085908</v>
      </c>
      <c r="W496" s="28">
        <f>+(Basis!V620/(EOMONTH($B496,0)-$B496+1)*$C496)</f>
        <v>16506.67547224064</v>
      </c>
      <c r="X496" s="28">
        <f>+(Basis!W620/(EOMONTH($B496,0)-$B496+1)*$C496)</f>
        <v>20028.405787673339</v>
      </c>
      <c r="Y496" s="28">
        <f>+(Basis!X620/(EOMONTH($B496,0)-$B496+1)*$C496)</f>
        <v>22173.995641846373</v>
      </c>
      <c r="Z496" s="28">
        <f>+(Basis!Y620/(EOMONTH($B496,0)-$B496+1)*$C496)</f>
        <v>20653.124459531715</v>
      </c>
      <c r="AA496" s="28">
        <f>+(Basis!Z620/(EOMONTH($B496,0)-$B496+1)*$C496)</f>
        <v>17895.792554422263</v>
      </c>
      <c r="AB496" s="28">
        <f>+(Basis!AA620/(EOMONTH($B496,0)-$B496+1)*$C496)</f>
        <v>14921.693131941418</v>
      </c>
      <c r="AC496" s="28">
        <f>+(Basis!AB620/(EOMONTH($B496,0)-$B496+1)*$C496)</f>
        <v>12504.540958195326</v>
      </c>
      <c r="AD496" s="30">
        <f>+SUM(F496:AC496)*E496</f>
        <v>1426101.829203309</v>
      </c>
    </row>
    <row r="497" spans="2:31" x14ac:dyDescent="0.25">
      <c r="B497" s="46">
        <f t="shared" si="194"/>
        <v>48611</v>
      </c>
      <c r="C497" s="44">
        <f>IFERROR(VLOOKUP(B497,'Prod- 5'!$B$10:$E$117,4,0),0)</f>
        <v>9982712.8044231627</v>
      </c>
      <c r="D497" s="37" t="s">
        <v>48</v>
      </c>
      <c r="E497" s="37">
        <f>+Basis!D621</f>
        <v>0</v>
      </c>
      <c r="F497" s="28">
        <f>+(Basis!E621/(EOMONTH($B497,0)-$B497+1)*$C497)</f>
        <v>12006.006760587748</v>
      </c>
      <c r="G497" s="28">
        <f>+(Basis!F621/(EOMONTH($B497,0)-$B497+1)*$C497)</f>
        <v>11139.884819870211</v>
      </c>
      <c r="H497" s="28">
        <f>+(Basis!G621/(EOMONTH($B497,0)-$B497+1)*$C497)</f>
        <v>10646.472720886997</v>
      </c>
      <c r="I497" s="28">
        <f>+(Basis!H621/(EOMONTH($B497,0)-$B497+1)*$C497)</f>
        <v>10423.028650352337</v>
      </c>
      <c r="J497" s="28">
        <f>+(Basis!I621/(EOMONTH($B497,0)-$B497+1)*$C497)</f>
        <v>10762.212619406266</v>
      </c>
      <c r="K497" s="28">
        <f>+(Basis!J621/(EOMONTH($B497,0)-$B497+1)*$C497)</f>
        <v>11809.436128451573</v>
      </c>
      <c r="L497" s="28">
        <f>+(Basis!K621/(EOMONTH($B497,0)-$B497+1)*$C497)</f>
        <v>12679.339740727231</v>
      </c>
      <c r="M497" s="28">
        <f>+(Basis!L621/(EOMONTH($B497,0)-$B497+1)*$C497)</f>
        <v>13325.294777444307</v>
      </c>
      <c r="N497" s="28">
        <f>+(Basis!M621/(EOMONTH($B497,0)-$B497+1)*$C497)</f>
        <v>14103.396923602821</v>
      </c>
      <c r="O497" s="28">
        <f>+(Basis!N621/(EOMONTH($B497,0)-$B497+1)*$C497)</f>
        <v>14735.198038775396</v>
      </c>
      <c r="P497" s="28">
        <f>+(Basis!O621/(EOMONTH($B497,0)-$B497+1)*$C497)</f>
        <v>15428.091901702015</v>
      </c>
      <c r="Q497" s="28">
        <f>+(Basis!P621/(EOMONTH($B497,0)-$B497+1)*$C497)</f>
        <v>16142.908347315897</v>
      </c>
      <c r="R497" s="28">
        <f>+(Basis!Q621/(EOMONTH($B497,0)-$B497+1)*$C497)</f>
        <v>16316.455145531689</v>
      </c>
      <c r="S497" s="28">
        <f>+(Basis!R621/(EOMONTH($B497,0)-$B497+1)*$C497)</f>
        <v>15763.519158577368</v>
      </c>
      <c r="T497" s="28">
        <f>+(Basis!S621/(EOMONTH($B497,0)-$B497+1)*$C497)</f>
        <v>15418.096538346759</v>
      </c>
      <c r="U497" s="28">
        <f>+(Basis!T621/(EOMONTH($B497,0)-$B497+1)*$C497)</f>
        <v>15528.465938021332</v>
      </c>
      <c r="V497" s="28">
        <f>+(Basis!U621/(EOMONTH($B497,0)-$B497+1)*$C497)</f>
        <v>15842.390580900028</v>
      </c>
      <c r="W497" s="28">
        <f>+(Basis!V621/(EOMONTH($B497,0)-$B497+1)*$C497)</f>
        <v>16818.08701931317</v>
      </c>
      <c r="X497" s="28">
        <f>+(Basis!W621/(EOMONTH($B497,0)-$B497+1)*$C497)</f>
        <v>20286.206263388012</v>
      </c>
      <c r="Y497" s="28">
        <f>+(Basis!X621/(EOMONTH($B497,0)-$B497+1)*$C497)</f>
        <v>22099.850386369781</v>
      </c>
      <c r="Z497" s="28">
        <f>+(Basis!Y621/(EOMONTH($B497,0)-$B497+1)*$C497)</f>
        <v>20396.358082384391</v>
      </c>
      <c r="AA497" s="28">
        <f>+(Basis!Z621/(EOMONTH($B497,0)-$B497+1)*$C497)</f>
        <v>17590.80944250846</v>
      </c>
      <c r="AB497" s="28">
        <f>+(Basis!AA621/(EOMONTH($B497,0)-$B497+1)*$C497)</f>
        <v>14749.081856425606</v>
      </c>
      <c r="AC497" s="28">
        <f>+(Basis!AB621/(EOMONTH($B497,0)-$B497+1)*$C497)</f>
        <v>12514.865459937788</v>
      </c>
      <c r="AD497" s="31">
        <f>+SUM(F497:AC497)*E497</f>
        <v>0</v>
      </c>
    </row>
    <row r="498" spans="2:31" ht="15.75" thickBot="1" x14ac:dyDescent="0.3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300547.07208772056</v>
      </c>
      <c r="G498" s="32">
        <f t="shared" si="195"/>
        <v>282658.5117739336</v>
      </c>
      <c r="H498" s="32">
        <f t="shared" si="195"/>
        <v>273031.49722399097</v>
      </c>
      <c r="I498" s="32">
        <f t="shared" si="195"/>
        <v>272042.72425579891</v>
      </c>
      <c r="J498" s="32">
        <f t="shared" si="195"/>
        <v>290353.54045053123</v>
      </c>
      <c r="K498" s="32">
        <f t="shared" si="195"/>
        <v>336398.43784391583</v>
      </c>
      <c r="L498" s="32">
        <f t="shared" si="195"/>
        <v>377675.67462753935</v>
      </c>
      <c r="M498" s="32">
        <f t="shared" si="195"/>
        <v>392479.24646784534</v>
      </c>
      <c r="N498" s="32">
        <f t="shared" si="195"/>
        <v>409919.69335633871</v>
      </c>
      <c r="O498" s="32">
        <f t="shared" si="195"/>
        <v>422818.60118793056</v>
      </c>
      <c r="P498" s="32">
        <f t="shared" si="195"/>
        <v>441578.52711097593</v>
      </c>
      <c r="Q498" s="32">
        <f t="shared" si="195"/>
        <v>462074.06482340809</v>
      </c>
      <c r="R498" s="32">
        <f t="shared" si="195"/>
        <v>455331.85384849657</v>
      </c>
      <c r="S498" s="32">
        <f t="shared" si="195"/>
        <v>439848.81949002028</v>
      </c>
      <c r="T498" s="32">
        <f t="shared" si="195"/>
        <v>438882.56708276953</v>
      </c>
      <c r="U498" s="32">
        <f t="shared" si="195"/>
        <v>447097.6002711429</v>
      </c>
      <c r="V498" s="32">
        <f t="shared" si="195"/>
        <v>456778.50532795652</v>
      </c>
      <c r="W498" s="32">
        <f t="shared" si="195"/>
        <v>476985.6126368402</v>
      </c>
      <c r="X498" s="32">
        <f t="shared" si="195"/>
        <v>567405.50631748035</v>
      </c>
      <c r="Y498" s="32">
        <f t="shared" si="195"/>
        <v>616218.67444024165</v>
      </c>
      <c r="Z498" s="32">
        <f t="shared" si="195"/>
        <v>572019.05700156803</v>
      </c>
      <c r="AA498" s="32">
        <f t="shared" si="195"/>
        <v>500188.02033639059</v>
      </c>
      <c r="AB498" s="32">
        <f t="shared" si="195"/>
        <v>411470.88219076127</v>
      </c>
      <c r="AC498" s="32">
        <f t="shared" si="195"/>
        <v>338908.11426956591</v>
      </c>
      <c r="AD498" s="33">
        <f>+SUM(AD494:AD497)</f>
        <v>9982712.8044231627</v>
      </c>
      <c r="AE498" s="2">
        <f>+AD498-C494</f>
        <v>0</v>
      </c>
    </row>
    <row r="499" spans="2:31" x14ac:dyDescent="0.25">
      <c r="B499" s="45">
        <f>+EDATE(B494,1)</f>
        <v>48639</v>
      </c>
      <c r="C499" s="43">
        <f>IFERROR(VLOOKUP(B499,'Prod- 5'!$B$10:$E$117,4,0),0)</f>
        <v>12234761.251989059</v>
      </c>
      <c r="D499" s="34" t="s">
        <v>45</v>
      </c>
      <c r="E499" s="34">
        <f>+Basis!D623</f>
        <v>22</v>
      </c>
      <c r="F499" s="28">
        <f>+(Basis!E623/(EOMONTH($B499,0)-$B499+1)*$C499)</f>
        <v>11587.999063892272</v>
      </c>
      <c r="G499" s="28">
        <f>+(Basis!F623/(EOMONTH($B499,0)-$B499+1)*$C499)</f>
        <v>10929.474172107135</v>
      </c>
      <c r="H499" s="28">
        <f>+(Basis!G623/(EOMONTH($B499,0)-$B499+1)*$C499)</f>
        <v>10571.292090219697</v>
      </c>
      <c r="I499" s="28">
        <f>+(Basis!H623/(EOMONTH($B499,0)-$B499+1)*$C499)</f>
        <v>10572.013535114469</v>
      </c>
      <c r="J499" s="28">
        <f>+(Basis!I623/(EOMONTH($B499,0)-$B499+1)*$C499)</f>
        <v>11499.00816737039</v>
      </c>
      <c r="K499" s="28">
        <f>+(Basis!J623/(EOMONTH($B499,0)-$B499+1)*$C499)</f>
        <v>13632.067229827366</v>
      </c>
      <c r="L499" s="28">
        <f>+(Basis!K623/(EOMONTH($B499,0)-$B499+1)*$C499)</f>
        <v>15308.857597006176</v>
      </c>
      <c r="M499" s="28">
        <f>+(Basis!L623/(EOMONTH($B499,0)-$B499+1)*$C499)</f>
        <v>15620.497939289231</v>
      </c>
      <c r="N499" s="28">
        <f>+(Basis!M623/(EOMONTH($B499,0)-$B499+1)*$C499)</f>
        <v>16164.700071756452</v>
      </c>
      <c r="O499" s="28">
        <f>+(Basis!N623/(EOMONTH($B499,0)-$B499+1)*$C499)</f>
        <v>16642.006434858733</v>
      </c>
      <c r="P499" s="28">
        <f>+(Basis!O623/(EOMONTH($B499,0)-$B499+1)*$C499)</f>
        <v>17424.816018458492</v>
      </c>
      <c r="Q499" s="28">
        <f>+(Basis!P623/(EOMONTH($B499,0)-$B499+1)*$C499)</f>
        <v>18271.162150706488</v>
      </c>
      <c r="R499" s="28">
        <f>+(Basis!Q623/(EOMONTH($B499,0)-$B499+1)*$C499)</f>
        <v>17930.58566420024</v>
      </c>
      <c r="S499" s="28">
        <f>+(Basis!R623/(EOMONTH($B499,0)-$B499+1)*$C499)</f>
        <v>17318.000065823831</v>
      </c>
      <c r="T499" s="28">
        <f>+(Basis!S623/(EOMONTH($B499,0)-$B499+1)*$C499)</f>
        <v>17412.238559573267</v>
      </c>
      <c r="U499" s="28">
        <f>+(Basis!T623/(EOMONTH($B499,0)-$B499+1)*$C499)</f>
        <v>17834.505964187556</v>
      </c>
      <c r="V499" s="28">
        <f>+(Basis!U623/(EOMONTH($B499,0)-$B499+1)*$C499)</f>
        <v>18250.721857982095</v>
      </c>
      <c r="W499" s="28">
        <f>+(Basis!V623/(EOMONTH($B499,0)-$B499+1)*$C499)</f>
        <v>19041.72418643293</v>
      </c>
      <c r="X499" s="28">
        <f>+(Basis!W623/(EOMONTH($B499,0)-$B499+1)*$C499)</f>
        <v>22534.411620045605</v>
      </c>
      <c r="Y499" s="28">
        <f>+(Basis!X623/(EOMONTH($B499,0)-$B499+1)*$C499)</f>
        <v>24366.883925724393</v>
      </c>
      <c r="Z499" s="28">
        <f>+(Basis!Y623/(EOMONTH($B499,0)-$B499+1)*$C499)</f>
        <v>22587.690527916147</v>
      </c>
      <c r="AA499" s="28">
        <f>+(Basis!Z623/(EOMONTH($B499,0)-$B499+1)*$C499)</f>
        <v>19784.499097716984</v>
      </c>
      <c r="AB499" s="28">
        <f>+(Basis!AA623/(EOMONTH($B499,0)-$B499+1)*$C499)</f>
        <v>16185.597813555205</v>
      </c>
      <c r="AC499" s="28">
        <f>+(Basis!AB623/(EOMONTH($B499,0)-$B499+1)*$C499)</f>
        <v>13198.964052333595</v>
      </c>
      <c r="AD499" s="29">
        <f>+SUM(F499:AC499)*E499</f>
        <v>8682733.791734172</v>
      </c>
    </row>
    <row r="500" spans="2:31" x14ac:dyDescent="0.25">
      <c r="B500" s="46">
        <f>+B499</f>
        <v>48639</v>
      </c>
      <c r="C500" s="44">
        <f>IFERROR(VLOOKUP(B500,'Prod- 5'!$B$10:$E$117,4,0),0)</f>
        <v>12234761.251989059</v>
      </c>
      <c r="D500" s="35" t="s">
        <v>46</v>
      </c>
      <c r="E500" s="35">
        <f>+Basis!D624</f>
        <v>4</v>
      </c>
      <c r="F500" s="28">
        <f>+(Basis!E624/(EOMONTH($B500,0)-$B500+1)*$C500)</f>
        <v>12100.365637942497</v>
      </c>
      <c r="G500" s="28">
        <f>+(Basis!F624/(EOMONTH($B500,0)-$B500+1)*$C500)</f>
        <v>11287.554379520916</v>
      </c>
      <c r="H500" s="28">
        <f>+(Basis!G624/(EOMONTH($B500,0)-$B500+1)*$C500)</f>
        <v>10925.980651592723</v>
      </c>
      <c r="I500" s="28">
        <f>+(Basis!H624/(EOMONTH($B500,0)-$B500+1)*$C500)</f>
        <v>10868.336599440223</v>
      </c>
      <c r="J500" s="28">
        <f>+(Basis!I624/(EOMONTH($B500,0)-$B500+1)*$C500)</f>
        <v>11359.596848841496</v>
      </c>
      <c r="K500" s="28">
        <f>+(Basis!J624/(EOMONTH($B500,0)-$B500+1)*$C500)</f>
        <v>12724.777482367741</v>
      </c>
      <c r="L500" s="28">
        <f>+(Basis!K624/(EOMONTH($B500,0)-$B500+1)*$C500)</f>
        <v>14386.946257986996</v>
      </c>
      <c r="M500" s="28">
        <f>+(Basis!L624/(EOMONTH($B500,0)-$B500+1)*$C500)</f>
        <v>15397.10729667679</v>
      </c>
      <c r="N500" s="28">
        <f>+(Basis!M624/(EOMONTH($B500,0)-$B500+1)*$C500)</f>
        <v>16398.214034438919</v>
      </c>
      <c r="O500" s="28">
        <f>+(Basis!N624/(EOMONTH($B500,0)-$B500+1)*$C500)</f>
        <v>16987.5779400311</v>
      </c>
      <c r="P500" s="28">
        <f>+(Basis!O624/(EOMONTH($B500,0)-$B500+1)*$C500)</f>
        <v>17749.754956661611</v>
      </c>
      <c r="Q500" s="28">
        <f>+(Basis!P624/(EOMONTH($B500,0)-$B500+1)*$C500)</f>
        <v>18473.70871942753</v>
      </c>
      <c r="R500" s="28">
        <f>+(Basis!Q624/(EOMONTH($B500,0)-$B500+1)*$C500)</f>
        <v>18306.11669818782</v>
      </c>
      <c r="S500" s="28">
        <f>+(Basis!R624/(EOMONTH($B500,0)-$B500+1)*$C500)</f>
        <v>17662.122973880891</v>
      </c>
      <c r="T500" s="28">
        <f>+(Basis!S624/(EOMONTH($B500,0)-$B500+1)*$C500)</f>
        <v>17370.628899881365</v>
      </c>
      <c r="U500" s="28">
        <f>+(Basis!T624/(EOMONTH($B500,0)-$B500+1)*$C500)</f>
        <v>17479.353838881954</v>
      </c>
      <c r="V500" s="28">
        <f>+(Basis!U624/(EOMONTH($B500,0)-$B500+1)*$C500)</f>
        <v>17749.709281917909</v>
      </c>
      <c r="W500" s="28">
        <f>+(Basis!V624/(EOMONTH($B500,0)-$B500+1)*$C500)</f>
        <v>18523.115479235665</v>
      </c>
      <c r="X500" s="28">
        <f>+(Basis!W624/(EOMONTH($B500,0)-$B500+1)*$C500)</f>
        <v>22184.616283309737</v>
      </c>
      <c r="Y500" s="28">
        <f>+(Basis!X624/(EOMONTH($B500,0)-$B500+1)*$C500)</f>
        <v>24156.019254752122</v>
      </c>
      <c r="Z500" s="28">
        <f>+(Basis!Y624/(EOMONTH($B500,0)-$B500+1)*$C500)</f>
        <v>22503.452448918048</v>
      </c>
      <c r="AA500" s="28">
        <f>+(Basis!Z624/(EOMONTH($B500,0)-$B500+1)*$C500)</f>
        <v>19692.705602050253</v>
      </c>
      <c r="AB500" s="28">
        <f>+(Basis!AA624/(EOMONTH($B500,0)-$B500+1)*$C500)</f>
        <v>16427.285602144442</v>
      </c>
      <c r="AC500" s="28">
        <f>+(Basis!AB624/(EOMONTH($B500,0)-$B500+1)*$C500)</f>
        <v>13954.670638009688</v>
      </c>
      <c r="AD500" s="30">
        <f>+SUM(F500:AC500)*E500</f>
        <v>1578678.8712243938</v>
      </c>
    </row>
    <row r="501" spans="2:31" x14ac:dyDescent="0.25">
      <c r="B501" s="41">
        <f t="shared" ref="B501:B502" si="196">+B500</f>
        <v>48639</v>
      </c>
      <c r="C501" s="39">
        <f>IFERROR(VLOOKUP(B501,'Prod- 5'!$B$10:$E$117,4,0),0)</f>
        <v>12234761.251989059</v>
      </c>
      <c r="D501" s="36" t="s">
        <v>47</v>
      </c>
      <c r="E501" s="36">
        <f>+Basis!D625</f>
        <v>4</v>
      </c>
      <c r="F501" s="28">
        <f>+(Basis!E625/(EOMONTH($B501,0)-$B501+1)*$C501)</f>
        <v>13135.20596166748</v>
      </c>
      <c r="G501" s="28">
        <f>+(Basis!F625/(EOMONTH($B501,0)-$B501+1)*$C501)</f>
        <v>12290.032328107609</v>
      </c>
      <c r="H501" s="28">
        <f>+(Basis!G625/(EOMONTH($B501,0)-$B501+1)*$C501)</f>
        <v>11778.266944200281</v>
      </c>
      <c r="I501" s="28">
        <f>+(Basis!H625/(EOMONTH($B501,0)-$B501+1)*$C501)</f>
        <v>11558.663600932166</v>
      </c>
      <c r="J501" s="28">
        <f>+(Basis!I625/(EOMONTH($B501,0)-$B501+1)*$C501)</f>
        <v>11499.897682675417</v>
      </c>
      <c r="K501" s="28">
        <f>+(Basis!J625/(EOMONTH($B501,0)-$B501+1)*$C501)</f>
        <v>12212.219122384749</v>
      </c>
      <c r="L501" s="28">
        <f>+(Basis!K625/(EOMONTH($B501,0)-$B501+1)*$C501)</f>
        <v>13589.459072935289</v>
      </c>
      <c r="M501" s="28">
        <f>+(Basis!L625/(EOMONTH($B501,0)-$B501+1)*$C501)</f>
        <v>15117.94368750952</v>
      </c>
      <c r="N501" s="28">
        <f>+(Basis!M625/(EOMONTH($B501,0)-$B501+1)*$C501)</f>
        <v>16222.421493266431</v>
      </c>
      <c r="O501" s="28">
        <f>+(Basis!N625/(EOMONTH($B501,0)-$B501+1)*$C501)</f>
        <v>16816.26266587765</v>
      </c>
      <c r="P501" s="28">
        <f>+(Basis!O625/(EOMONTH($B501,0)-$B501+1)*$C501)</f>
        <v>17331.795092816148</v>
      </c>
      <c r="Q501" s="28">
        <f>+(Basis!P625/(EOMONTH($B501,0)-$B501+1)*$C501)</f>
        <v>18048.193769474063</v>
      </c>
      <c r="R501" s="28">
        <f>+(Basis!Q625/(EOMONTH($B501,0)-$B501+1)*$C501)</f>
        <v>18052.780073908583</v>
      </c>
      <c r="S501" s="28">
        <f>+(Basis!R625/(EOMONTH($B501,0)-$B501+1)*$C501)</f>
        <v>17474.815061878657</v>
      </c>
      <c r="T501" s="28">
        <f>+(Basis!S625/(EOMONTH($B501,0)-$B501+1)*$C501)</f>
        <v>17027.708998835562</v>
      </c>
      <c r="U501" s="28">
        <f>+(Basis!T625/(EOMONTH($B501,0)-$B501+1)*$C501)</f>
        <v>17081.134640404216</v>
      </c>
      <c r="V501" s="28">
        <f>+(Basis!U625/(EOMONTH($B501,0)-$B501+1)*$C501)</f>
        <v>17408.863297672207</v>
      </c>
      <c r="W501" s="28">
        <f>+(Basis!V625/(EOMONTH($B501,0)-$B501+1)*$C501)</f>
        <v>18272.706246188576</v>
      </c>
      <c r="X501" s="28">
        <f>+(Basis!W625/(EOMONTH($B501,0)-$B501+1)*$C501)</f>
        <v>22171.222554964319</v>
      </c>
      <c r="Y501" s="28">
        <f>+(Basis!X625/(EOMONTH($B501,0)-$B501+1)*$C501)</f>
        <v>24546.366671418229</v>
      </c>
      <c r="Z501" s="28">
        <f>+(Basis!Y625/(EOMONTH($B501,0)-$B501+1)*$C501)</f>
        <v>22862.779179832509</v>
      </c>
      <c r="AA501" s="28">
        <f>+(Basis!Z625/(EOMONTH($B501,0)-$B501+1)*$C501)</f>
        <v>19810.443413612382</v>
      </c>
      <c r="AB501" s="28">
        <f>+(Basis!AA625/(EOMONTH($B501,0)-$B501+1)*$C501)</f>
        <v>16518.148415425527</v>
      </c>
      <c r="AC501" s="28">
        <f>+(Basis!AB625/(EOMONTH($B501,0)-$B501+1)*$C501)</f>
        <v>13842.38783011106</v>
      </c>
      <c r="AD501" s="30">
        <f>+SUM(F501:AC501)*E501</f>
        <v>1578678.8712243943</v>
      </c>
    </row>
    <row r="502" spans="2:31" x14ac:dyDescent="0.25">
      <c r="B502" s="46">
        <f t="shared" si="196"/>
        <v>48639</v>
      </c>
      <c r="C502" s="44">
        <f>IFERROR(VLOOKUP(B502,'Prod- 5'!$B$10:$E$117,4,0),0)</f>
        <v>12234761.251989059</v>
      </c>
      <c r="D502" s="37" t="s">
        <v>48</v>
      </c>
      <c r="E502" s="37">
        <f>+Basis!D626</f>
        <v>1</v>
      </c>
      <c r="F502" s="28">
        <f>+(Basis!E626/(EOMONTH($B502,0)-$B502+1)*$C502)</f>
        <v>13290.516015469635</v>
      </c>
      <c r="G502" s="28">
        <f>+(Basis!F626/(EOMONTH($B502,0)-$B502+1)*$C502)</f>
        <v>12331.728655608731</v>
      </c>
      <c r="H502" s="28">
        <f>+(Basis!G626/(EOMONTH($B502,0)-$B502+1)*$C502)</f>
        <v>11785.526947203074</v>
      </c>
      <c r="I502" s="28">
        <f>+(Basis!H626/(EOMONTH($B502,0)-$B502+1)*$C502)</f>
        <v>11538.176845106576</v>
      </c>
      <c r="J502" s="28">
        <f>+(Basis!I626/(EOMONTH($B502,0)-$B502+1)*$C502)</f>
        <v>11913.649728205397</v>
      </c>
      <c r="K502" s="28">
        <f>+(Basis!J626/(EOMONTH($B502,0)-$B502+1)*$C502)</f>
        <v>13072.914510933339</v>
      </c>
      <c r="L502" s="28">
        <f>+(Basis!K626/(EOMONTH($B502,0)-$B502+1)*$C502)</f>
        <v>14035.888139168954</v>
      </c>
      <c r="M502" s="28">
        <f>+(Basis!L626/(EOMONTH($B502,0)-$B502+1)*$C502)</f>
        <v>14750.953183855077</v>
      </c>
      <c r="N502" s="28">
        <f>+(Basis!M626/(EOMONTH($B502,0)-$B502+1)*$C502)</f>
        <v>15612.303609638511</v>
      </c>
      <c r="O502" s="28">
        <f>+(Basis!N626/(EOMONTH($B502,0)-$B502+1)*$C502)</f>
        <v>16311.700420521332</v>
      </c>
      <c r="P502" s="28">
        <f>+(Basis!O626/(EOMONTH($B502,0)-$B502+1)*$C502)</f>
        <v>17078.726224011389</v>
      </c>
      <c r="Q502" s="28">
        <f>+(Basis!P626/(EOMONTH($B502,0)-$B502+1)*$C502)</f>
        <v>17870.020082827046</v>
      </c>
      <c r="R502" s="28">
        <f>+(Basis!Q626/(EOMONTH($B502,0)-$B502+1)*$C502)</f>
        <v>18062.134459165078</v>
      </c>
      <c r="S502" s="28">
        <f>+(Basis!R626/(EOMONTH($B502,0)-$B502+1)*$C502)</f>
        <v>17450.040468491181</v>
      </c>
      <c r="T502" s="28">
        <f>+(Basis!S626/(EOMONTH($B502,0)-$B502+1)*$C502)</f>
        <v>17067.661467893682</v>
      </c>
      <c r="U502" s="28">
        <f>+(Basis!T626/(EOMONTH($B502,0)-$B502+1)*$C502)</f>
        <v>17189.83916637774</v>
      </c>
      <c r="V502" s="28">
        <f>+(Basis!U626/(EOMONTH($B502,0)-$B502+1)*$C502)</f>
        <v>17537.350256203717</v>
      </c>
      <c r="W502" s="28">
        <f>+(Basis!V626/(EOMONTH($B502,0)-$B502+1)*$C502)</f>
        <v>18617.435366894737</v>
      </c>
      <c r="X502" s="28">
        <f>+(Basis!W626/(EOMONTH($B502,0)-$B502+1)*$C502)</f>
        <v>22456.604815661456</v>
      </c>
      <c r="Y502" s="28">
        <f>+(Basis!X626/(EOMONTH($B502,0)-$B502+1)*$C502)</f>
        <v>24464.288697864395</v>
      </c>
      <c r="Z502" s="28">
        <f>+(Basis!Y626/(EOMONTH($B502,0)-$B502+1)*$C502)</f>
        <v>22578.541654753553</v>
      </c>
      <c r="AA502" s="28">
        <f>+(Basis!Z626/(EOMONTH($B502,0)-$B502+1)*$C502)</f>
        <v>19472.830499163239</v>
      </c>
      <c r="AB502" s="28">
        <f>+(Basis!AA626/(EOMONTH($B502,0)-$B502+1)*$C502)</f>
        <v>16327.069652316346</v>
      </c>
      <c r="AC502" s="28">
        <f>+(Basis!AB626/(EOMONTH($B502,0)-$B502+1)*$C502)</f>
        <v>13853.816938764438</v>
      </c>
      <c r="AD502" s="31">
        <f>+SUM(F502:AC502)*E502</f>
        <v>394669.71780609863</v>
      </c>
    </row>
    <row r="503" spans="2:31" ht="15.75" thickBot="1" x14ac:dyDescent="0.3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369168.78181953949</v>
      </c>
      <c r="G503" s="32">
        <f t="shared" si="197"/>
        <v>347090.50727247976</v>
      </c>
      <c r="H503" s="32">
        <f t="shared" si="197"/>
        <v>335170.94331520842</v>
      </c>
      <c r="I503" s="32">
        <f t="shared" si="197"/>
        <v>333830.47541911446</v>
      </c>
      <c r="J503" s="32">
        <f t="shared" si="197"/>
        <v>356329.80753642163</v>
      </c>
      <c r="K503" s="32">
        <f t="shared" si="197"/>
        <v>412726.37998614536</v>
      </c>
      <c r="L503" s="32">
        <f t="shared" si="197"/>
        <v>462736.376596994</v>
      </c>
      <c r="M503" s="32">
        <f t="shared" si="197"/>
        <v>480462.11178496334</v>
      </c>
      <c r="N503" s="32">
        <f t="shared" si="197"/>
        <v>501718.2472991019</v>
      </c>
      <c r="O503" s="32">
        <f t="shared" si="197"/>
        <v>517651.20441104844</v>
      </c>
      <c r="P503" s="32">
        <f t="shared" si="197"/>
        <v>540750.87882800924</v>
      </c>
      <c r="Q503" s="32">
        <f t="shared" si="197"/>
        <v>565923.1973539762</v>
      </c>
      <c r="R503" s="32">
        <f t="shared" si="197"/>
        <v>557970.60615995596</v>
      </c>
      <c r="S503" s="32">
        <f t="shared" si="197"/>
        <v>538993.79405965365</v>
      </c>
      <c r="T503" s="32">
        <f t="shared" si="197"/>
        <v>537730.26137337321</v>
      </c>
      <c r="U503" s="32">
        <f t="shared" si="197"/>
        <v>547790.9242956487</v>
      </c>
      <c r="V503" s="32">
        <f t="shared" si="197"/>
        <v>559687.5214501702</v>
      </c>
      <c r="W503" s="32">
        <f t="shared" si="197"/>
        <v>584718.65437011607</v>
      </c>
      <c r="X503" s="32">
        <f t="shared" si="197"/>
        <v>695637.01580976089</v>
      </c>
      <c r="Y503" s="32">
        <f t="shared" si="197"/>
        <v>755345.27876848239</v>
      </c>
      <c r="Z503" s="32">
        <f t="shared" si="197"/>
        <v>700972.65978391108</v>
      </c>
      <c r="AA503" s="32">
        <f t="shared" si="197"/>
        <v>612744.40671158745</v>
      </c>
      <c r="AB503" s="32">
        <f t="shared" si="197"/>
        <v>504191.95762081078</v>
      </c>
      <c r="AC503" s="32">
        <f t="shared" si="197"/>
        <v>415419.25996258645</v>
      </c>
      <c r="AD503" s="33">
        <f>+SUM(AD499:AD502)</f>
        <v>12234761.251989059</v>
      </c>
      <c r="AE503" s="2">
        <f>+AD503-C499</f>
        <v>0</v>
      </c>
    </row>
    <row r="504" spans="2:31" x14ac:dyDescent="0.25">
      <c r="B504" s="45">
        <f>+EDATE(B499,1)</f>
        <v>48670</v>
      </c>
      <c r="C504" s="43">
        <f>IFERROR(VLOOKUP(B504,'Prod- 5'!$B$10:$E$117,4,0),0)</f>
        <v>11314577.818833278</v>
      </c>
      <c r="D504" s="34" t="s">
        <v>45</v>
      </c>
      <c r="E504" s="34">
        <f>+Basis!D628</f>
        <v>19</v>
      </c>
      <c r="F504" s="28">
        <f>+(Basis!E628/(EOMONTH($B504,0)-$B504+1)*$C504)</f>
        <v>11073.6742865919</v>
      </c>
      <c r="G504" s="28">
        <f>+(Basis!F628/(EOMONTH($B504,0)-$B504+1)*$C504)</f>
        <v>10444.377535614049</v>
      </c>
      <c r="H504" s="28">
        <f>+(Basis!G628/(EOMONTH($B504,0)-$B504+1)*$C504)</f>
        <v>10102.093100808217</v>
      </c>
      <c r="I504" s="28">
        <f>+(Basis!H628/(EOMONTH($B504,0)-$B504+1)*$C504)</f>
        <v>10102.782524904334</v>
      </c>
      <c r="J504" s="28">
        <f>+(Basis!I628/(EOMONTH($B504,0)-$B504+1)*$C504)</f>
        <v>10988.633185266153</v>
      </c>
      <c r="K504" s="28">
        <f>+(Basis!J628/(EOMONTH($B504,0)-$B504+1)*$C504)</f>
        <v>13027.017997128374</v>
      </c>
      <c r="L504" s="28">
        <f>+(Basis!K628/(EOMONTH($B504,0)-$B504+1)*$C504)</f>
        <v>14629.385262663527</v>
      </c>
      <c r="M504" s="28">
        <f>+(Basis!L628/(EOMONTH($B504,0)-$B504+1)*$C504)</f>
        <v>14927.193678592535</v>
      </c>
      <c r="N504" s="28">
        <f>+(Basis!M628/(EOMONTH($B504,0)-$B504+1)*$C504)</f>
        <v>15447.241801463764</v>
      </c>
      <c r="O504" s="28">
        <f>+(Basis!N628/(EOMONTH($B504,0)-$B504+1)*$C504)</f>
        <v>15903.363274271087</v>
      </c>
      <c r="P504" s="28">
        <f>+(Basis!O628/(EOMONTH($B504,0)-$B504+1)*$C504)</f>
        <v>16651.42843283822</v>
      </c>
      <c r="Q504" s="28">
        <f>+(Basis!P628/(EOMONTH($B504,0)-$B504+1)*$C504)</f>
        <v>17460.210117282295</v>
      </c>
      <c r="R504" s="28">
        <f>+(Basis!Q628/(EOMONTH($B504,0)-$B504+1)*$C504)</f>
        <v>17134.749866513575</v>
      </c>
      <c r="S504" s="28">
        <f>+(Basis!R628/(EOMONTH($B504,0)-$B504+1)*$C504)</f>
        <v>16549.353427346206</v>
      </c>
      <c r="T504" s="28">
        <f>+(Basis!S628/(EOMONTH($B504,0)-$B504+1)*$C504)</f>
        <v>16639.409215173455</v>
      </c>
      <c r="U504" s="28">
        <f>+(Basis!T628/(EOMONTH($B504,0)-$B504+1)*$C504)</f>
        <v>17042.934593002799</v>
      </c>
      <c r="V504" s="28">
        <f>+(Basis!U628/(EOMONTH($B504,0)-$B504+1)*$C504)</f>
        <v>17440.677051849296</v>
      </c>
      <c r="W504" s="28">
        <f>+(Basis!V628/(EOMONTH($B504,0)-$B504+1)*$C504)</f>
        <v>18196.571326340047</v>
      </c>
      <c r="X504" s="28">
        <f>+(Basis!W628/(EOMONTH($B504,0)-$B504+1)*$C504)</f>
        <v>21534.238408590241</v>
      </c>
      <c r="Y504" s="28">
        <f>+(Basis!X628/(EOMONTH($B504,0)-$B504+1)*$C504)</f>
        <v>23285.377784802022</v>
      </c>
      <c r="Z504" s="28">
        <f>+(Basis!Y628/(EOMONTH($B504,0)-$B504+1)*$C504)</f>
        <v>21585.152571497118</v>
      </c>
      <c r="AA504" s="28">
        <f>+(Basis!Z628/(EOMONTH($B504,0)-$B504+1)*$C504)</f>
        <v>18906.378721944806</v>
      </c>
      <c r="AB504" s="28">
        <f>+(Basis!AA628/(EOMONTH($B504,0)-$B504+1)*$C504)</f>
        <v>15467.212012431919</v>
      </c>
      <c r="AC504" s="28">
        <f>+(Basis!AB628/(EOMONTH($B504,0)-$B504+1)*$C504)</f>
        <v>12613.137784193399</v>
      </c>
      <c r="AD504" s="29">
        <f>+SUM(F504:AC504)*E504</f>
        <v>7165899.2852610778</v>
      </c>
    </row>
    <row r="505" spans="2:31" x14ac:dyDescent="0.25">
      <c r="B505" s="46">
        <f>+B504</f>
        <v>48670</v>
      </c>
      <c r="C505" s="44">
        <f>IFERROR(VLOOKUP(B505,'Prod- 5'!$B$10:$E$117,4,0),0)</f>
        <v>11314577.818833278</v>
      </c>
      <c r="D505" s="35" t="s">
        <v>46</v>
      </c>
      <c r="E505" s="35">
        <f>+Basis!D629</f>
        <v>5</v>
      </c>
      <c r="F505" s="28">
        <f>+(Basis!E629/(EOMONTH($B505,0)-$B505+1)*$C505)</f>
        <v>11563.299848786535</v>
      </c>
      <c r="G505" s="28">
        <f>+(Basis!F629/(EOMONTH($B505,0)-$B505+1)*$C505)</f>
        <v>10786.564617569475</v>
      </c>
      <c r="H505" s="28">
        <f>+(Basis!G629/(EOMONTH($B505,0)-$B505+1)*$C505)</f>
        <v>10441.039072426676</v>
      </c>
      <c r="I505" s="28">
        <f>+(Basis!H629/(EOMONTH($B505,0)-$B505+1)*$C505)</f>
        <v>10385.953508941851</v>
      </c>
      <c r="J505" s="28">
        <f>+(Basis!I629/(EOMONTH($B505,0)-$B505+1)*$C505)</f>
        <v>10855.409535113842</v>
      </c>
      <c r="K505" s="28">
        <f>+(Basis!J629/(EOMONTH($B505,0)-$B505+1)*$C505)</f>
        <v>12159.997634809029</v>
      </c>
      <c r="L505" s="28">
        <f>+(Basis!K629/(EOMONTH($B505,0)-$B505+1)*$C505)</f>
        <v>13748.392277323648</v>
      </c>
      <c r="M505" s="28">
        <f>+(Basis!L629/(EOMONTH($B505,0)-$B505+1)*$C505)</f>
        <v>14713.718064612656</v>
      </c>
      <c r="N505" s="28">
        <f>+(Basis!M629/(EOMONTH($B505,0)-$B505+1)*$C505)</f>
        <v>15670.391419431413</v>
      </c>
      <c r="O505" s="28">
        <f>+(Basis!N629/(EOMONTH($B505,0)-$B505+1)*$C505)</f>
        <v>16233.596843492724</v>
      </c>
      <c r="P505" s="28">
        <f>+(Basis!O629/(EOMONTH($B505,0)-$B505+1)*$C505)</f>
        <v>16961.945196332312</v>
      </c>
      <c r="Q505" s="28">
        <f>+(Basis!P629/(EOMONTH($B505,0)-$B505+1)*$C505)</f>
        <v>17653.76680619095</v>
      </c>
      <c r="R505" s="28">
        <f>+(Basis!Q629/(EOMONTH($B505,0)-$B505+1)*$C505)</f>
        <v>17493.613232997894</v>
      </c>
      <c r="S505" s="28">
        <f>+(Basis!R629/(EOMONTH($B505,0)-$B505+1)*$C505)</f>
        <v>16878.202694365278</v>
      </c>
      <c r="T505" s="28">
        <f>+(Basis!S629/(EOMONTH($B505,0)-$B505+1)*$C505)</f>
        <v>16599.646369485992</v>
      </c>
      <c r="U505" s="28">
        <f>+(Basis!T629/(EOMONTH($B505,0)-$B505+1)*$C505)</f>
        <v>16703.545632394431</v>
      </c>
      <c r="V505" s="28">
        <f>+(Basis!U629/(EOMONTH($B505,0)-$B505+1)*$C505)</f>
        <v>16961.901548828362</v>
      </c>
      <c r="W505" s="28">
        <f>+(Basis!V629/(EOMONTH($B505,0)-$B505+1)*$C505)</f>
        <v>17700.980683466452</v>
      </c>
      <c r="X505" s="28">
        <f>+(Basis!W629/(EOMONTH($B505,0)-$B505+1)*$C505)</f>
        <v>21199.968479448511</v>
      </c>
      <c r="Y505" s="28">
        <f>+(Basis!X629/(EOMONTH($B505,0)-$B505+1)*$C505)</f>
        <v>23083.872186465185</v>
      </c>
      <c r="Z505" s="28">
        <f>+(Basis!Y629/(EOMONTH($B505,0)-$B505+1)*$C505)</f>
        <v>21504.653337400716</v>
      </c>
      <c r="AA505" s="28">
        <f>+(Basis!Z629/(EOMONTH($B505,0)-$B505+1)*$C505)</f>
        <v>18818.659412766712</v>
      </c>
      <c r="AB505" s="28">
        <f>+(Basis!AA629/(EOMONTH($B505,0)-$B505+1)*$C505)</f>
        <v>15698.172667082243</v>
      </c>
      <c r="AC505" s="28">
        <f>+(Basis!AB629/(EOMONTH($B505,0)-$B505+1)*$C505)</f>
        <v>13335.302891376161</v>
      </c>
      <c r="AD505" s="30">
        <f>+SUM(F505:AC505)*E505</f>
        <v>1885762.9698055449</v>
      </c>
    </row>
    <row r="506" spans="2:31" x14ac:dyDescent="0.25">
      <c r="B506" s="41">
        <f t="shared" ref="B506:B507" si="198">+B505</f>
        <v>48670</v>
      </c>
      <c r="C506" s="39">
        <f>IFERROR(VLOOKUP(B506,'Prod- 5'!$B$10:$E$117,4,0),0)</f>
        <v>11314577.818833278</v>
      </c>
      <c r="D506" s="36" t="s">
        <v>47</v>
      </c>
      <c r="E506" s="36">
        <f>+Basis!D630</f>
        <v>4</v>
      </c>
      <c r="F506" s="28">
        <f>+(Basis!E630/(EOMONTH($B506,0)-$B506+1)*$C506)</f>
        <v>12552.209549277371</v>
      </c>
      <c r="G506" s="28">
        <f>+(Basis!F630/(EOMONTH($B506,0)-$B506+1)*$C506)</f>
        <v>11744.548323033383</v>
      </c>
      <c r="H506" s="28">
        <f>+(Basis!G630/(EOMONTH($B506,0)-$B506+1)*$C506)</f>
        <v>11255.497267601309</v>
      </c>
      <c r="I506" s="28">
        <f>+(Basis!H630/(EOMONTH($B506,0)-$B506+1)*$C506)</f>
        <v>11045.6408564824</v>
      </c>
      <c r="J506" s="28">
        <f>+(Basis!I630/(EOMONTH($B506,0)-$B506+1)*$C506)</f>
        <v>10989.483220091535</v>
      </c>
      <c r="K506" s="28">
        <f>+(Basis!J630/(EOMONTH($B506,0)-$B506+1)*$C506)</f>
        <v>11670.188798958563</v>
      </c>
      <c r="L506" s="28">
        <f>+(Basis!K630/(EOMONTH($B506,0)-$B506+1)*$C506)</f>
        <v>12986.300971801278</v>
      </c>
      <c r="M506" s="28">
        <f>+(Basis!L630/(EOMONTH($B506,0)-$B506+1)*$C506)</f>
        <v>14446.944925993725</v>
      </c>
      <c r="N506" s="28">
        <f>+(Basis!M630/(EOMONTH($B506,0)-$B506+1)*$C506)</f>
        <v>15502.401300324294</v>
      </c>
      <c r="O506" s="28">
        <f>+(Basis!N630/(EOMONTH($B506,0)-$B506+1)*$C506)</f>
        <v>16069.885271215779</v>
      </c>
      <c r="P506" s="28">
        <f>+(Basis!O630/(EOMONTH($B506,0)-$B506+1)*$C506)</f>
        <v>16562.536172257158</v>
      </c>
      <c r="Q506" s="28">
        <f>+(Basis!P630/(EOMONTH($B506,0)-$B506+1)*$C506)</f>
        <v>17247.138022923049</v>
      </c>
      <c r="R506" s="28">
        <f>+(Basis!Q630/(EOMONTH($B506,0)-$B506+1)*$C506)</f>
        <v>17251.520767623577</v>
      </c>
      <c r="S506" s="28">
        <f>+(Basis!R630/(EOMONTH($B506,0)-$B506+1)*$C506)</f>
        <v>16699.2083056552</v>
      </c>
      <c r="T506" s="28">
        <f>+(Basis!S630/(EOMONTH($B506,0)-$B506+1)*$C506)</f>
        <v>16271.946714900752</v>
      </c>
      <c r="U506" s="28">
        <f>+(Basis!T630/(EOMONTH($B506,0)-$B506+1)*$C506)</f>
        <v>16323.001098838959</v>
      </c>
      <c r="V506" s="28">
        <f>+(Basis!U630/(EOMONTH($B506,0)-$B506+1)*$C506)</f>
        <v>16636.183761778251</v>
      </c>
      <c r="W506" s="28">
        <f>+(Basis!V630/(EOMONTH($B506,0)-$B506+1)*$C506)</f>
        <v>17461.685679227179</v>
      </c>
      <c r="X506" s="28">
        <f>+(Basis!W630/(EOMONTH($B506,0)-$B506+1)*$C506)</f>
        <v>21187.16922184049</v>
      </c>
      <c r="Y506" s="28">
        <f>+(Basis!X630/(EOMONTH($B506,0)-$B506+1)*$C506)</f>
        <v>23456.89432142911</v>
      </c>
      <c r="Z506" s="28">
        <f>+(Basis!Y630/(EOMONTH($B506,0)-$B506+1)*$C506)</f>
        <v>21848.031616832166</v>
      </c>
      <c r="AA506" s="28">
        <f>+(Basis!Z630/(EOMONTH($B506,0)-$B506+1)*$C506)</f>
        <v>18931.171518546711</v>
      </c>
      <c r="AB506" s="28">
        <f>+(Basis!AA630/(EOMONTH($B506,0)-$B506+1)*$C506)</f>
        <v>15785.002601524795</v>
      </c>
      <c r="AC506" s="28">
        <f>+(Basis!AB630/(EOMONTH($B506,0)-$B506+1)*$C506)</f>
        <v>13228.003672952191</v>
      </c>
      <c r="AD506" s="30">
        <f>+SUM(F506:AC506)*E506</f>
        <v>1508610.3758444372</v>
      </c>
    </row>
    <row r="507" spans="2:31" x14ac:dyDescent="0.25">
      <c r="B507" s="46">
        <f t="shared" si="198"/>
        <v>48670</v>
      </c>
      <c r="C507" s="44">
        <f>IFERROR(VLOOKUP(B507,'Prod- 5'!$B$10:$E$117,4,0),0)</f>
        <v>11314577.818833278</v>
      </c>
      <c r="D507" s="37" t="s">
        <v>48</v>
      </c>
      <c r="E507" s="37">
        <f>+Basis!D631</f>
        <v>2</v>
      </c>
      <c r="F507" s="28">
        <f>+(Basis!E631/(EOMONTH($B507,0)-$B507+1)*$C507)</f>
        <v>12700.626281083736</v>
      </c>
      <c r="G507" s="28">
        <f>+(Basis!F631/(EOMONTH($B507,0)-$B507+1)*$C507)</f>
        <v>11784.393989843391</v>
      </c>
      <c r="H507" s="28">
        <f>+(Basis!G631/(EOMONTH($B507,0)-$B507+1)*$C507)</f>
        <v>11262.435040734474</v>
      </c>
      <c r="I507" s="28">
        <f>+(Basis!H631/(EOMONTH($B507,0)-$B507+1)*$C507)</f>
        <v>11026.063390178626</v>
      </c>
      <c r="J507" s="28">
        <f>+(Basis!I631/(EOMONTH($B507,0)-$B507+1)*$C507)</f>
        <v>11384.871186758421</v>
      </c>
      <c r="K507" s="28">
        <f>+(Basis!J631/(EOMONTH($B507,0)-$B507+1)*$C507)</f>
        <v>12492.682858563479</v>
      </c>
      <c r="L507" s="28">
        <f>+(Basis!K631/(EOMONTH($B507,0)-$B507+1)*$C507)</f>
        <v>13412.915613749521</v>
      </c>
      <c r="M507" s="28">
        <f>+(Basis!L631/(EOMONTH($B507,0)-$B507+1)*$C507)</f>
        <v>14096.243024713405</v>
      </c>
      <c r="N507" s="28">
        <f>+(Basis!M631/(EOMONTH($B507,0)-$B507+1)*$C507)</f>
        <v>14919.363048209438</v>
      </c>
      <c r="O507" s="28">
        <f>+(Basis!N631/(EOMONTH($B507,0)-$B507+1)*$C507)</f>
        <v>15587.717648351772</v>
      </c>
      <c r="P507" s="28">
        <f>+(Basis!O631/(EOMONTH($B507,0)-$B507+1)*$C507)</f>
        <v>16320.699578228399</v>
      </c>
      <c r="Q507" s="28">
        <f>+(Basis!P631/(EOMONTH($B507,0)-$B507+1)*$C507)</f>
        <v>17076.872443724111</v>
      </c>
      <c r="R507" s="28">
        <f>+(Basis!Q631/(EOMONTH($B507,0)-$B507+1)*$C507)</f>
        <v>17260.459965401431</v>
      </c>
      <c r="S507" s="28">
        <f>+(Basis!R631/(EOMONTH($B507,0)-$B507+1)*$C507)</f>
        <v>16675.533314291893</v>
      </c>
      <c r="T507" s="28">
        <f>+(Basis!S631/(EOMONTH($B507,0)-$B507+1)*$C507)</f>
        <v>16310.125923136395</v>
      </c>
      <c r="U507" s="28">
        <f>+(Basis!T631/(EOMONTH($B507,0)-$B507+1)*$C507)</f>
        <v>16426.880854737457</v>
      </c>
      <c r="V507" s="28">
        <f>+(Basis!U631/(EOMONTH($B507,0)-$B507+1)*$C507)</f>
        <v>16758.967921580806</v>
      </c>
      <c r="W507" s="28">
        <f>+(Basis!V631/(EOMONTH($B507,0)-$B507+1)*$C507)</f>
        <v>17791.114252594794</v>
      </c>
      <c r="X507" s="28">
        <f>+(Basis!W631/(EOMONTH($B507,0)-$B507+1)*$C507)</f>
        <v>21459.885001735442</v>
      </c>
      <c r="Y507" s="28">
        <f>+(Basis!X631/(EOMONTH($B507,0)-$B507+1)*$C507)</f>
        <v>23378.4593180927</v>
      </c>
      <c r="Z507" s="28">
        <f>+(Basis!Y631/(EOMONTH($B507,0)-$B507+1)*$C507)</f>
        <v>21576.409764310709</v>
      </c>
      <c r="AA507" s="28">
        <f>+(Basis!Z631/(EOMONTH($B507,0)-$B507+1)*$C507)</f>
        <v>18608.543303878814</v>
      </c>
      <c r="AB507" s="28">
        <f>+(Basis!AA631/(EOMONTH($B507,0)-$B507+1)*$C507)</f>
        <v>15602.404728148267</v>
      </c>
      <c r="AC507" s="28">
        <f>+(Basis!AB631/(EOMONTH($B507,0)-$B507+1)*$C507)</f>
        <v>13238.92550906175</v>
      </c>
      <c r="AD507" s="31">
        <f>+SUM(F507:AC507)*E507</f>
        <v>754305.18792221812</v>
      </c>
    </row>
    <row r="508" spans="2:31" ht="15.75" thickBot="1" x14ac:dyDescent="0.3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343826.4014484557</v>
      </c>
      <c r="G508" s="32">
        <f t="shared" si="199"/>
        <v>322922.9775363346</v>
      </c>
      <c r="H508" s="32">
        <f t="shared" si="199"/>
        <v>311691.82342936372</v>
      </c>
      <c r="I508" s="32">
        <f t="shared" si="199"/>
        <v>310117.32572417846</v>
      </c>
      <c r="J508" s="32">
        <f t="shared" si="199"/>
        <v>329788.75344950909</v>
      </c>
      <c r="K508" s="32">
        <f t="shared" si="199"/>
        <v>379979.45103244553</v>
      </c>
      <c r="L508" s="32">
        <f t="shared" si="199"/>
        <v>425471.31649192946</v>
      </c>
      <c r="M508" s="32">
        <f t="shared" si="199"/>
        <v>443165.53596972319</v>
      </c>
      <c r="N508" s="32">
        <f t="shared" si="199"/>
        <v>463697.88262268464</v>
      </c>
      <c r="O508" s="32">
        <f t="shared" si="199"/>
        <v>478786.86281018093</v>
      </c>
      <c r="P508" s="32">
        <f t="shared" si="199"/>
        <v>500078.41005107318</v>
      </c>
      <c r="Q508" s="32">
        <f t="shared" si="199"/>
        <v>523155.12323845871</v>
      </c>
      <c r="R508" s="32">
        <f t="shared" si="199"/>
        <v>516555.31663004449</v>
      </c>
      <c r="S508" s="32">
        <f t="shared" si="199"/>
        <v>498976.62844260893</v>
      </c>
      <c r="T508" s="32">
        <f t="shared" si="199"/>
        <v>496855.04564160138</v>
      </c>
      <c r="U508" s="32">
        <f t="shared" si="199"/>
        <v>505479.25153385609</v>
      </c>
      <c r="V508" s="32">
        <f t="shared" si="199"/>
        <v>516245.04261955299</v>
      </c>
      <c r="W508" s="32">
        <f t="shared" si="199"/>
        <v>539668.72983989143</v>
      </c>
      <c r="X508" s="32">
        <f t="shared" si="199"/>
        <v>642818.81905128993</v>
      </c>
      <c r="Y508" s="32">
        <f t="shared" si="199"/>
        <v>698426.03476546612</v>
      </c>
      <c r="Z508" s="32">
        <f t="shared" si="199"/>
        <v>648186.1115413988</v>
      </c>
      <c r="AA508" s="32">
        <f t="shared" si="199"/>
        <v>566256.26546272938</v>
      </c>
      <c r="AB508" s="32">
        <f t="shared" si="199"/>
        <v>466712.71143401344</v>
      </c>
      <c r="AC508" s="32">
        <f t="shared" si="199"/>
        <v>385715.99806648766</v>
      </c>
      <c r="AD508" s="33">
        <f>+SUM(AD504:AD507)</f>
        <v>11314577.818833278</v>
      </c>
      <c r="AE508" s="2">
        <f>+AD508-C504</f>
        <v>0</v>
      </c>
    </row>
    <row r="509" spans="2:31" x14ac:dyDescent="0.25">
      <c r="B509" s="45">
        <f>+EDATE(B504,1)</f>
        <v>48700</v>
      </c>
      <c r="C509" s="43">
        <f>IFERROR(VLOOKUP(B509,'Prod- 5'!$B$10:$E$117,4,0),0)</f>
        <v>11723778.522743814</v>
      </c>
      <c r="D509" s="34" t="s">
        <v>45</v>
      </c>
      <c r="E509" s="34">
        <f>+Basis!D633</f>
        <v>21</v>
      </c>
      <c r="F509" s="28">
        <f>+(Basis!E633/(EOMONTH($B509,0)-$B509+1)*$C509)</f>
        <v>11104.028247772228</v>
      </c>
      <c r="G509" s="28">
        <f>+(Basis!F633/(EOMONTH($B509,0)-$B509+1)*$C509)</f>
        <v>10473.006536437433</v>
      </c>
      <c r="H509" s="28">
        <f>+(Basis!G633/(EOMONTH($B509,0)-$B509+1)*$C509)</f>
        <v>10129.783868469071</v>
      </c>
      <c r="I509" s="28">
        <f>+(Basis!H633/(EOMONTH($B509,0)-$B509+1)*$C509)</f>
        <v>10130.475182340138</v>
      </c>
      <c r="J509" s="28">
        <f>+(Basis!I633/(EOMONTH($B509,0)-$B509+1)*$C509)</f>
        <v>11018.754040954884</v>
      </c>
      <c r="K509" s="28">
        <f>+(Basis!J633/(EOMONTH($B509,0)-$B509+1)*$C509)</f>
        <v>13062.726253335535</v>
      </c>
      <c r="L509" s="28">
        <f>+(Basis!K633/(EOMONTH($B509,0)-$B509+1)*$C509)</f>
        <v>14669.485755134452</v>
      </c>
      <c r="M509" s="28">
        <f>+(Basis!L633/(EOMONTH($B509,0)-$B509+1)*$C509)</f>
        <v>14968.110491361704</v>
      </c>
      <c r="N509" s="28">
        <f>+(Basis!M633/(EOMONTH($B509,0)-$B509+1)*$C509)</f>
        <v>15489.584114037694</v>
      </c>
      <c r="O509" s="28">
        <f>+(Basis!N633/(EOMONTH($B509,0)-$B509+1)*$C509)</f>
        <v>15946.955857813877</v>
      </c>
      <c r="P509" s="28">
        <f>+(Basis!O633/(EOMONTH($B509,0)-$B509+1)*$C509)</f>
        <v>16697.071531882535</v>
      </c>
      <c r="Q509" s="28">
        <f>+(Basis!P633/(EOMONTH($B509,0)-$B509+1)*$C509)</f>
        <v>17508.070161417971</v>
      </c>
      <c r="R509" s="28">
        <f>+(Basis!Q633/(EOMONTH($B509,0)-$B509+1)*$C509)</f>
        <v>17181.717794124786</v>
      </c>
      <c r="S509" s="28">
        <f>+(Basis!R633/(EOMONTH($B509,0)-$B509+1)*$C509)</f>
        <v>16594.716729398664</v>
      </c>
      <c r="T509" s="28">
        <f>+(Basis!S633/(EOMONTH($B509,0)-$B509+1)*$C509)</f>
        <v>16685.0193684351</v>
      </c>
      <c r="U509" s="28">
        <f>+(Basis!T633/(EOMONTH($B509,0)-$B509+1)*$C509)</f>
        <v>17089.650846492506</v>
      </c>
      <c r="V509" s="28">
        <f>+(Basis!U633/(EOMONTH($B509,0)-$B509+1)*$C509)</f>
        <v>17488.483554053491</v>
      </c>
      <c r="W509" s="28">
        <f>+(Basis!V633/(EOMONTH($B509,0)-$B509+1)*$C509)</f>
        <v>18246.449804373628</v>
      </c>
      <c r="X509" s="28">
        <f>+(Basis!W633/(EOMONTH($B509,0)-$B509+1)*$C509)</f>
        <v>21593.26573951813</v>
      </c>
      <c r="Y509" s="28">
        <f>+(Basis!X633/(EOMONTH($B509,0)-$B509+1)*$C509)</f>
        <v>23349.205150051959</v>
      </c>
      <c r="Z509" s="28">
        <f>+(Basis!Y633/(EOMONTH($B509,0)-$B509+1)*$C509)</f>
        <v>21644.319462835072</v>
      </c>
      <c r="AA509" s="28">
        <f>+(Basis!Z633/(EOMONTH($B509,0)-$B509+1)*$C509)</f>
        <v>18958.202847427834</v>
      </c>
      <c r="AB509" s="28">
        <f>+(Basis!AA633/(EOMONTH($B509,0)-$B509+1)*$C509)</f>
        <v>15509.609065193505</v>
      </c>
      <c r="AC509" s="28">
        <f>+(Basis!AB633/(EOMONTH($B509,0)-$B509+1)*$C509)</f>
        <v>12647.711556615721</v>
      </c>
      <c r="AD509" s="29">
        <f>+SUM(F509:AC509)*E509</f>
        <v>7941914.4831490358</v>
      </c>
    </row>
    <row r="510" spans="2:31" x14ac:dyDescent="0.25">
      <c r="B510" s="46">
        <f>+B509</f>
        <v>48700</v>
      </c>
      <c r="C510" s="44">
        <f>IFERROR(VLOOKUP(B510,'Prod- 5'!$B$10:$E$117,4,0),0)</f>
        <v>11723778.522743814</v>
      </c>
      <c r="D510" s="35" t="s">
        <v>46</v>
      </c>
      <c r="E510" s="35">
        <f>+Basis!D634</f>
        <v>4</v>
      </c>
      <c r="F510" s="28">
        <f>+(Basis!E634/(EOMONTH($B510,0)-$B510+1)*$C510)</f>
        <v>11594.995918730687</v>
      </c>
      <c r="G510" s="28">
        <f>+(Basis!F634/(EOMONTH($B510,0)-$B510+1)*$C510)</f>
        <v>10816.131584702258</v>
      </c>
      <c r="H510" s="28">
        <f>+(Basis!G634/(EOMONTH($B510,0)-$B510+1)*$C510)</f>
        <v>10469.658922214967</v>
      </c>
      <c r="I510" s="28">
        <f>+(Basis!H634/(EOMONTH($B510,0)-$B510+1)*$C510)</f>
        <v>10414.422364126878</v>
      </c>
      <c r="J510" s="28">
        <f>+(Basis!I634/(EOMONTH($B510,0)-$B510+1)*$C510)</f>
        <v>10885.165212506701</v>
      </c>
      <c r="K510" s="28">
        <f>+(Basis!J634/(EOMONTH($B510,0)-$B510+1)*$C510)</f>
        <v>12193.329308344597</v>
      </c>
      <c r="L510" s="28">
        <f>+(Basis!K634/(EOMONTH($B510,0)-$B510+1)*$C510)</f>
        <v>13786.077886876305</v>
      </c>
      <c r="M510" s="28">
        <f>+(Basis!L634/(EOMONTH($B510,0)-$B510+1)*$C510)</f>
        <v>14754.049721061352</v>
      </c>
      <c r="N510" s="28">
        <f>+(Basis!M634/(EOMONTH($B510,0)-$B510+1)*$C510)</f>
        <v>15713.34540566179</v>
      </c>
      <c r="O510" s="28">
        <f>+(Basis!N634/(EOMONTH($B510,0)-$B510+1)*$C510)</f>
        <v>16278.094627665509</v>
      </c>
      <c r="P510" s="28">
        <f>+(Basis!O634/(EOMONTH($B510,0)-$B510+1)*$C510)</f>
        <v>17008.439450426067</v>
      </c>
      <c r="Q510" s="28">
        <f>+(Basis!P634/(EOMONTH($B510,0)-$B510+1)*$C510)</f>
        <v>17702.157407038812</v>
      </c>
      <c r="R510" s="28">
        <f>+(Basis!Q634/(EOMONTH($B510,0)-$B510+1)*$C510)</f>
        <v>17541.5648381504</v>
      </c>
      <c r="S510" s="28">
        <f>+(Basis!R634/(EOMONTH($B510,0)-$B510+1)*$C510)</f>
        <v>16924.467402547893</v>
      </c>
      <c r="T510" s="28">
        <f>+(Basis!S634/(EOMONTH($B510,0)-$B510+1)*$C510)</f>
        <v>16645.147529125177</v>
      </c>
      <c r="U510" s="28">
        <f>+(Basis!T634/(EOMONTH($B510,0)-$B510+1)*$C510)</f>
        <v>16749.331589483078</v>
      </c>
      <c r="V510" s="28">
        <f>+(Basis!U634/(EOMONTH($B510,0)-$B510+1)*$C510)</f>
        <v>17008.395683280291</v>
      </c>
      <c r="W510" s="28">
        <f>+(Basis!V634/(EOMONTH($B510,0)-$B510+1)*$C510)</f>
        <v>17749.500701900641</v>
      </c>
      <c r="X510" s="28">
        <f>+(Basis!W634/(EOMONTH($B510,0)-$B510+1)*$C510)</f>
        <v>21258.079545712084</v>
      </c>
      <c r="Y510" s="28">
        <f>+(Basis!X634/(EOMONTH($B510,0)-$B510+1)*$C510)</f>
        <v>23147.147206310045</v>
      </c>
      <c r="Z510" s="28">
        <f>+(Basis!Y634/(EOMONTH($B510,0)-$B510+1)*$C510)</f>
        <v>21563.599572923486</v>
      </c>
      <c r="AA510" s="28">
        <f>+(Basis!Z634/(EOMONTH($B510,0)-$B510+1)*$C510)</f>
        <v>18870.243091543736</v>
      </c>
      <c r="AB510" s="28">
        <f>+(Basis!AA634/(EOMONTH($B510,0)-$B510+1)*$C510)</f>
        <v>15741.202804271274</v>
      </c>
      <c r="AC510" s="28">
        <f>+(Basis!AB634/(EOMONTH($B510,0)-$B510+1)*$C510)</f>
        <v>13371.856184873594</v>
      </c>
      <c r="AD510" s="30">
        <f>+SUM(F510:AC510)*E510</f>
        <v>1512745.6158379107</v>
      </c>
    </row>
    <row r="511" spans="2:31" x14ac:dyDescent="0.25">
      <c r="B511" s="41">
        <f t="shared" ref="B511:B512" si="200">+B510</f>
        <v>48700</v>
      </c>
      <c r="C511" s="39">
        <f>IFERROR(VLOOKUP(B511,'Prod- 5'!$B$10:$E$117,4,0),0)</f>
        <v>11723778.522743814</v>
      </c>
      <c r="D511" s="36" t="s">
        <v>47</v>
      </c>
      <c r="E511" s="36">
        <f>+Basis!D635</f>
        <v>4</v>
      </c>
      <c r="F511" s="28">
        <f>+(Basis!E635/(EOMONTH($B511,0)-$B511+1)*$C511)</f>
        <v>12586.616311795882</v>
      </c>
      <c r="G511" s="28">
        <f>+(Basis!F635/(EOMONTH($B511,0)-$B511+1)*$C511)</f>
        <v>11776.741211739665</v>
      </c>
      <c r="H511" s="28">
        <f>+(Basis!G635/(EOMONTH($B511,0)-$B511+1)*$C511)</f>
        <v>11286.34962231972</v>
      </c>
      <c r="I511" s="28">
        <f>+(Basis!H635/(EOMONTH($B511,0)-$B511+1)*$C511)</f>
        <v>11075.917975448729</v>
      </c>
      <c r="J511" s="28">
        <f>+(Basis!I635/(EOMONTH($B511,0)-$B511+1)*$C511)</f>
        <v>11019.606405804016</v>
      </c>
      <c r="K511" s="28">
        <f>+(Basis!J635/(EOMONTH($B511,0)-$B511+1)*$C511)</f>
        <v>11702.177861360335</v>
      </c>
      <c r="L511" s="28">
        <f>+(Basis!K635/(EOMONTH($B511,0)-$B511+1)*$C511)</f>
        <v>13021.897618891702</v>
      </c>
      <c r="M511" s="28">
        <f>+(Basis!L635/(EOMONTH($B511,0)-$B511+1)*$C511)</f>
        <v>14486.545332697842</v>
      </c>
      <c r="N511" s="28">
        <f>+(Basis!M635/(EOMONTH($B511,0)-$B511+1)*$C511)</f>
        <v>15544.894810165168</v>
      </c>
      <c r="O511" s="28">
        <f>+(Basis!N635/(EOMONTH($B511,0)-$B511+1)*$C511)</f>
        <v>16113.934306890005</v>
      </c>
      <c r="P511" s="28">
        <f>+(Basis!O635/(EOMONTH($B511,0)-$B511+1)*$C511)</f>
        <v>16607.935609427637</v>
      </c>
      <c r="Q511" s="28">
        <f>+(Basis!P635/(EOMONTH($B511,0)-$B511+1)*$C511)</f>
        <v>17294.414016822691</v>
      </c>
      <c r="R511" s="28">
        <f>+(Basis!Q635/(EOMONTH($B511,0)-$B511+1)*$C511)</f>
        <v>17298.808775030127</v>
      </c>
      <c r="S511" s="28">
        <f>+(Basis!R635/(EOMONTH($B511,0)-$B511+1)*$C511)</f>
        <v>16744.982373731757</v>
      </c>
      <c r="T511" s="28">
        <f>+(Basis!S635/(EOMONTH($B511,0)-$B511+1)*$C511)</f>
        <v>16316.549619603353</v>
      </c>
      <c r="U511" s="28">
        <f>+(Basis!T635/(EOMONTH($B511,0)-$B511+1)*$C511)</f>
        <v>16367.743948310388</v>
      </c>
      <c r="V511" s="28">
        <f>+(Basis!U635/(EOMONTH($B511,0)-$B511+1)*$C511)</f>
        <v>16681.785073775056</v>
      </c>
      <c r="W511" s="28">
        <f>+(Basis!V635/(EOMONTH($B511,0)-$B511+1)*$C511)</f>
        <v>17509.549768014054</v>
      </c>
      <c r="X511" s="28">
        <f>+(Basis!W635/(EOMONTH($B511,0)-$B511+1)*$C511)</f>
        <v>21245.245204160063</v>
      </c>
      <c r="Y511" s="28">
        <f>+(Basis!X635/(EOMONTH($B511,0)-$B511+1)*$C511)</f>
        <v>23521.191829303785</v>
      </c>
      <c r="Z511" s="28">
        <f>+(Basis!Y635/(EOMONTH($B511,0)-$B511+1)*$C511)</f>
        <v>21907.919083846333</v>
      </c>
      <c r="AA511" s="28">
        <f>+(Basis!Z635/(EOMONTH($B511,0)-$B511+1)*$C511)</f>
        <v>18983.063603368806</v>
      </c>
      <c r="AB511" s="28">
        <f>+(Basis!AA635/(EOMONTH($B511,0)-$B511+1)*$C511)</f>
        <v>15828.270747561763</v>
      </c>
      <c r="AC511" s="28">
        <f>+(Basis!AB635/(EOMONTH($B511,0)-$B511+1)*$C511)</f>
        <v>13264.262849408933</v>
      </c>
      <c r="AD511" s="30">
        <f>+SUM(F511:AC511)*E511</f>
        <v>1512745.6158379114</v>
      </c>
    </row>
    <row r="512" spans="2:31" x14ac:dyDescent="0.25">
      <c r="B512" s="46">
        <f t="shared" si="200"/>
        <v>48700</v>
      </c>
      <c r="C512" s="44">
        <f>IFERROR(VLOOKUP(B512,'Prod- 5'!$B$10:$E$117,4,0),0)</f>
        <v>11723778.522743814</v>
      </c>
      <c r="D512" s="37" t="s">
        <v>48</v>
      </c>
      <c r="E512" s="37">
        <f>+Basis!D636</f>
        <v>2</v>
      </c>
      <c r="F512" s="28">
        <f>+(Basis!E636/(EOMONTH($B512,0)-$B512+1)*$C512)</f>
        <v>12735.439867534322</v>
      </c>
      <c r="G512" s="28">
        <f>+(Basis!F636/(EOMONTH($B512,0)-$B512+1)*$C512)</f>
        <v>11816.696099192453</v>
      </c>
      <c r="H512" s="28">
        <f>+(Basis!G636/(EOMONTH($B512,0)-$B512+1)*$C512)</f>
        <v>11293.306412528058</v>
      </c>
      <c r="I512" s="28">
        <f>+(Basis!H636/(EOMONTH($B512,0)-$B512+1)*$C512)</f>
        <v>11056.286845506596</v>
      </c>
      <c r="J512" s="28">
        <f>+(Basis!I636/(EOMONTH($B512,0)-$B512+1)*$C512)</f>
        <v>11416.078167305459</v>
      </c>
      <c r="K512" s="28">
        <f>+(Basis!J636/(EOMONTH($B512,0)-$B512+1)*$C512)</f>
        <v>12526.926452939932</v>
      </c>
      <c r="L512" s="28">
        <f>+(Basis!K636/(EOMONTH($B512,0)-$B512+1)*$C512)</f>
        <v>13449.681650867637</v>
      </c>
      <c r="M512" s="28">
        <f>+(Basis!L636/(EOMONTH($B512,0)-$B512+1)*$C512)</f>
        <v>14134.88212520408</v>
      </c>
      <c r="N512" s="28">
        <f>+(Basis!M636/(EOMONTH($B512,0)-$B512+1)*$C512)</f>
        <v>14960.258396499472</v>
      </c>
      <c r="O512" s="28">
        <f>+(Basis!N636/(EOMONTH($B512,0)-$B512+1)*$C512)</f>
        <v>15630.445018160804</v>
      </c>
      <c r="P512" s="28">
        <f>+(Basis!O636/(EOMONTH($B512,0)-$B512+1)*$C512)</f>
        <v>16365.436119019851</v>
      </c>
      <c r="Q512" s="28">
        <f>+(Basis!P636/(EOMONTH($B512,0)-$B512+1)*$C512)</f>
        <v>17123.681723988553</v>
      </c>
      <c r="R512" s="28">
        <f>+(Basis!Q636/(EOMONTH($B512,0)-$B512+1)*$C512)</f>
        <v>17307.772475972452</v>
      </c>
      <c r="S512" s="28">
        <f>+(Basis!R636/(EOMONTH($B512,0)-$B512+1)*$C512)</f>
        <v>16721.242487036496</v>
      </c>
      <c r="T512" s="28">
        <f>+(Basis!S636/(EOMONTH($B512,0)-$B512+1)*$C512)</f>
        <v>16354.833480565332</v>
      </c>
      <c r="U512" s="28">
        <f>+(Basis!T636/(EOMONTH($B512,0)-$B512+1)*$C512)</f>
        <v>16471.908448187838</v>
      </c>
      <c r="V512" s="28">
        <f>+(Basis!U636/(EOMONTH($B512,0)-$B512+1)*$C512)</f>
        <v>16804.905796268882</v>
      </c>
      <c r="W512" s="28">
        <f>+(Basis!V636/(EOMONTH($B512,0)-$B512+1)*$C512)</f>
        <v>17839.881335443879</v>
      </c>
      <c r="X512" s="28">
        <f>+(Basis!W636/(EOMONTH($B512,0)-$B512+1)*$C512)</f>
        <v>21518.708523126683</v>
      </c>
      <c r="Y512" s="28">
        <f>+(Basis!X636/(EOMONTH($B512,0)-$B512+1)*$C512)</f>
        <v>23442.541828398833</v>
      </c>
      <c r="Z512" s="28">
        <f>+(Basis!Y636/(EOMONTH($B512,0)-$B512+1)*$C512)</f>
        <v>21635.552690808894</v>
      </c>
      <c r="AA512" s="28">
        <f>+(Basis!Z636/(EOMONTH($B512,0)-$B512+1)*$C512)</f>
        <v>18659.551035048251</v>
      </c>
      <c r="AB512" s="28">
        <f>+(Basis!AA636/(EOMONTH($B512,0)-$B512+1)*$C512)</f>
        <v>15645.172356595802</v>
      </c>
      <c r="AC512" s="28">
        <f>+(Basis!AB636/(EOMONTH($B512,0)-$B512+1)*$C512)</f>
        <v>13275.214623277245</v>
      </c>
      <c r="AD512" s="31">
        <f>+SUM(F512:AC512)*E512</f>
        <v>756372.80791895569</v>
      </c>
    </row>
    <row r="513" spans="2:31" ht="15.75" thickBot="1" x14ac:dyDescent="0.3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355381.92186039168</v>
      </c>
      <c r="G513" s="32">
        <f t="shared" si="201"/>
        <v>333938.02064933866</v>
      </c>
      <c r="H513" s="32">
        <f t="shared" si="201"/>
        <v>322336.10824104532</v>
      </c>
      <c r="I513" s="32">
        <f t="shared" si="201"/>
        <v>320813.91387845855</v>
      </c>
      <c r="J513" s="32">
        <f t="shared" si="201"/>
        <v>341845.07766790641</v>
      </c>
      <c r="K513" s="32">
        <f t="shared" si="201"/>
        <v>394953.13290474587</v>
      </c>
      <c r="L513" s="32">
        <f t="shared" si="201"/>
        <v>442190.46618263074</v>
      </c>
      <c r="M513" s="32">
        <f t="shared" si="201"/>
        <v>459562.46478404076</v>
      </c>
      <c r="N513" s="32">
        <f t="shared" si="201"/>
        <v>480234.74405109836</v>
      </c>
      <c r="O513" s="32">
        <f t="shared" si="201"/>
        <v>495715.07878863509</v>
      </c>
      <c r="P513" s="32">
        <f t="shared" si="201"/>
        <v>517834.87464698771</v>
      </c>
      <c r="Q513" s="32">
        <f t="shared" si="201"/>
        <v>541903.12253320043</v>
      </c>
      <c r="R513" s="32">
        <f t="shared" si="201"/>
        <v>534793.11308128759</v>
      </c>
      <c r="S513" s="32">
        <f t="shared" si="201"/>
        <v>516609.33539656352</v>
      </c>
      <c r="T513" s="32">
        <f t="shared" si="201"/>
        <v>514941.86229318194</v>
      </c>
      <c r="U513" s="32">
        <f t="shared" si="201"/>
        <v>524294.78682389227</v>
      </c>
      <c r="V513" s="32">
        <f t="shared" si="201"/>
        <v>535628.68925588252</v>
      </c>
      <c r="W513" s="32">
        <f t="shared" si="201"/>
        <v>559891.41044239281</v>
      </c>
      <c r="X513" s="32">
        <f t="shared" si="201"/>
        <v>666509.29657562263</v>
      </c>
      <c r="Y513" s="32">
        <f t="shared" si="201"/>
        <v>723891.74795034411</v>
      </c>
      <c r="Z513" s="32">
        <f t="shared" si="201"/>
        <v>671687.88872823352</v>
      </c>
      <c r="AA513" s="32">
        <f t="shared" si="201"/>
        <v>586854.58864573122</v>
      </c>
      <c r="AB513" s="32">
        <f t="shared" si="201"/>
        <v>483270.0292895874</v>
      </c>
      <c r="AC513" s="32">
        <f t="shared" si="201"/>
        <v>398696.84807261475</v>
      </c>
      <c r="AD513" s="33">
        <f>+SUM(AD509:AD512)</f>
        <v>11723778.522743814</v>
      </c>
      <c r="AE513" s="2">
        <f>+AD513-C509</f>
        <v>0</v>
      </c>
    </row>
    <row r="514" spans="2:31" x14ac:dyDescent="0.25">
      <c r="B514" s="45">
        <f>+EDATE(B509,1)</f>
        <v>48731</v>
      </c>
      <c r="C514" s="43">
        <f>IFERROR(VLOOKUP(B514,'Prod- 5'!$B$10:$E$117,4,0),0)</f>
        <v>9988421.1099480595</v>
      </c>
      <c r="D514" s="34" t="s">
        <v>45</v>
      </c>
      <c r="E514" s="34">
        <f>+Basis!D638</f>
        <v>20</v>
      </c>
      <c r="F514" s="28">
        <f>+(Basis!E638/(EOMONTH($B514,0)-$B514+1)*$C514)</f>
        <v>9775.7533493449555</v>
      </c>
      <c r="G514" s="28">
        <f>+(Basis!F638/(EOMONTH($B514,0)-$B514+1)*$C514)</f>
        <v>9220.2150824706678</v>
      </c>
      <c r="H514" s="28">
        <f>+(Basis!G638/(EOMONTH($B514,0)-$B514+1)*$C514)</f>
        <v>8918.0490512705946</v>
      </c>
      <c r="I514" s="28">
        <f>+(Basis!H638/(EOMONTH($B514,0)-$B514+1)*$C514)</f>
        <v>8918.6576694891119</v>
      </c>
      <c r="J514" s="28">
        <f>+(Basis!I638/(EOMONTH($B514,0)-$B514+1)*$C514)</f>
        <v>9700.6797279252096</v>
      </c>
      <c r="K514" s="28">
        <f>+(Basis!J638/(EOMONTH($B514,0)-$B514+1)*$C514)</f>
        <v>11500.149952179816</v>
      </c>
      <c r="L514" s="28">
        <f>+(Basis!K638/(EOMONTH($B514,0)-$B514+1)*$C514)</f>
        <v>12914.707284961631</v>
      </c>
      <c r="M514" s="28">
        <f>+(Basis!L638/(EOMONTH($B514,0)-$B514+1)*$C514)</f>
        <v>13177.61023335394</v>
      </c>
      <c r="N514" s="28">
        <f>+(Basis!M638/(EOMONTH($B514,0)-$B514+1)*$C514)</f>
        <v>13636.704662845563</v>
      </c>
      <c r="O514" s="28">
        <f>+(Basis!N638/(EOMONTH($B514,0)-$B514+1)*$C514)</f>
        <v>14039.365143920328</v>
      </c>
      <c r="P514" s="28">
        <f>+(Basis!O638/(EOMONTH($B514,0)-$B514+1)*$C514)</f>
        <v>14699.751235305141</v>
      </c>
      <c r="Q514" s="28">
        <f>+(Basis!P638/(EOMONTH($B514,0)-$B514+1)*$C514)</f>
        <v>15413.737402495033</v>
      </c>
      <c r="R514" s="28">
        <f>+(Basis!Q638/(EOMONTH($B514,0)-$B514+1)*$C514)</f>
        <v>15126.423629831219</v>
      </c>
      <c r="S514" s="28">
        <f>+(Basis!R638/(EOMONTH($B514,0)-$B514+1)*$C514)</f>
        <v>14609.640216053725</v>
      </c>
      <c r="T514" s="28">
        <f>+(Basis!S638/(EOMONTH($B514,0)-$B514+1)*$C514)</f>
        <v>14689.140763631334</v>
      </c>
      <c r="U514" s="28">
        <f>+(Basis!T638/(EOMONTH($B514,0)-$B514+1)*$C514)</f>
        <v>15045.369822006045</v>
      </c>
      <c r="V514" s="28">
        <f>+(Basis!U638/(EOMONTH($B514,0)-$B514+1)*$C514)</f>
        <v>15396.493764576151</v>
      </c>
      <c r="W514" s="28">
        <f>+(Basis!V638/(EOMONTH($B514,0)-$B514+1)*$C514)</f>
        <v>16063.791338476334</v>
      </c>
      <c r="X514" s="28">
        <f>+(Basis!W638/(EOMONTH($B514,0)-$B514+1)*$C514)</f>
        <v>19010.257824113563</v>
      </c>
      <c r="Y514" s="28">
        <f>+(Basis!X638/(EOMONTH($B514,0)-$B514+1)*$C514)</f>
        <v>20556.150016635391</v>
      </c>
      <c r="Z514" s="28">
        <f>+(Basis!Y638/(EOMONTH($B514,0)-$B514+1)*$C514)</f>
        <v>19055.204450290621</v>
      </c>
      <c r="AA514" s="28">
        <f>+(Basis!Z638/(EOMONTH($B514,0)-$B514+1)*$C514)</f>
        <v>16690.403774908093</v>
      </c>
      <c r="AB514" s="28">
        <f>+(Basis!AA638/(EOMONTH($B514,0)-$B514+1)*$C514)</f>
        <v>13654.334209435663</v>
      </c>
      <c r="AC514" s="28">
        <f>+(Basis!AB638/(EOMONTH($B514,0)-$B514+1)*$C514)</f>
        <v>11134.779726081908</v>
      </c>
      <c r="AD514" s="29">
        <f>+SUM(F514:AC514)*E514</f>
        <v>6658947.4066320425</v>
      </c>
    </row>
    <row r="515" spans="2:31" x14ac:dyDescent="0.25">
      <c r="B515" s="46">
        <f>+B514</f>
        <v>48731</v>
      </c>
      <c r="C515" s="44">
        <f>IFERROR(VLOOKUP(B515,'Prod- 5'!$B$10:$E$117,4,0),0)</f>
        <v>9988421.1099480595</v>
      </c>
      <c r="D515" s="35" t="s">
        <v>46</v>
      </c>
      <c r="E515" s="35">
        <f>+Basis!D639</f>
        <v>4</v>
      </c>
      <c r="F515" s="28">
        <f>+(Basis!E639/(EOMONTH($B515,0)-$B515+1)*$C515)</f>
        <v>10207.990979391974</v>
      </c>
      <c r="G515" s="28">
        <f>+(Basis!F639/(EOMONTH($B515,0)-$B515+1)*$C515)</f>
        <v>9522.2951713331913</v>
      </c>
      <c r="H515" s="28">
        <f>+(Basis!G639/(EOMONTH($B515,0)-$B515+1)*$C515)</f>
        <v>9217.267913189633</v>
      </c>
      <c r="I515" s="28">
        <f>+(Basis!H639/(EOMONTH($B515,0)-$B515+1)*$C515)</f>
        <v>9168.6388070952489</v>
      </c>
      <c r="J515" s="28">
        <f>+(Basis!I639/(EOMONTH($B515,0)-$B515+1)*$C515)</f>
        <v>9583.0709279476523</v>
      </c>
      <c r="K515" s="28">
        <f>+(Basis!J639/(EOMONTH($B515,0)-$B515+1)*$C515)</f>
        <v>10734.751134087781</v>
      </c>
      <c r="L515" s="28">
        <f>+(Basis!K639/(EOMONTH($B515,0)-$B515+1)*$C515)</f>
        <v>12136.973544173023</v>
      </c>
      <c r="M515" s="28">
        <f>+(Basis!L639/(EOMONTH($B515,0)-$B515+1)*$C515)</f>
        <v>12989.15562521235</v>
      </c>
      <c r="N515" s="28">
        <f>+(Basis!M639/(EOMONTH($B515,0)-$B515+1)*$C515)</f>
        <v>13833.699406306061</v>
      </c>
      <c r="O515" s="28">
        <f>+(Basis!N639/(EOMONTH($B515,0)-$B515+1)*$C515)</f>
        <v>14330.892764909991</v>
      </c>
      <c r="P515" s="28">
        <f>+(Basis!O639/(EOMONTH($B515,0)-$B515+1)*$C515)</f>
        <v>14973.873013876011</v>
      </c>
      <c r="Q515" s="28">
        <f>+(Basis!P639/(EOMONTH($B515,0)-$B515+1)*$C515)</f>
        <v>15584.607738836597</v>
      </c>
      <c r="R515" s="28">
        <f>+(Basis!Q639/(EOMONTH($B515,0)-$B515+1)*$C515)</f>
        <v>15443.225412696911</v>
      </c>
      <c r="S515" s="28">
        <f>+(Basis!R639/(EOMONTH($B515,0)-$B515+1)*$C515)</f>
        <v>14899.945785848549</v>
      </c>
      <c r="T515" s="28">
        <f>+(Basis!S639/(EOMONTH($B515,0)-$B515+1)*$C515)</f>
        <v>14654.038433379545</v>
      </c>
      <c r="U515" s="28">
        <f>+(Basis!T639/(EOMONTH($B515,0)-$B515+1)*$C515)</f>
        <v>14745.75989285948</v>
      </c>
      <c r="V515" s="28">
        <f>+(Basis!U639/(EOMONTH($B515,0)-$B515+1)*$C515)</f>
        <v>14973.834482199723</v>
      </c>
      <c r="W515" s="28">
        <f>+(Basis!V639/(EOMONTH($B515,0)-$B515+1)*$C515)</f>
        <v>15626.28778169919</v>
      </c>
      <c r="X515" s="28">
        <f>+(Basis!W639/(EOMONTH($B515,0)-$B515+1)*$C515)</f>
        <v>18715.166936046789</v>
      </c>
      <c r="Y515" s="28">
        <f>+(Basis!X639/(EOMONTH($B515,0)-$B515+1)*$C515)</f>
        <v>20378.262445006319</v>
      </c>
      <c r="Z515" s="28">
        <f>+(Basis!Y639/(EOMONTH($B515,0)-$B515+1)*$C515)</f>
        <v>18984.140353860548</v>
      </c>
      <c r="AA515" s="28">
        <f>+(Basis!Z639/(EOMONTH($B515,0)-$B515+1)*$C515)</f>
        <v>16612.965852470887</v>
      </c>
      <c r="AB515" s="28">
        <f>+(Basis!AA639/(EOMONTH($B515,0)-$B515+1)*$C515)</f>
        <v>13858.224475198544</v>
      </c>
      <c r="AC515" s="28">
        <f>+(Basis!AB639/(EOMONTH($B515,0)-$B515+1)*$C515)</f>
        <v>11772.301453975773</v>
      </c>
      <c r="AD515" s="30">
        <f>+SUM(F515:AC515)*E515</f>
        <v>1331789.4813264073</v>
      </c>
    </row>
    <row r="516" spans="2:31" x14ac:dyDescent="0.25">
      <c r="B516" s="41">
        <f t="shared" ref="B516:B517" si="202">+B515</f>
        <v>48731</v>
      </c>
      <c r="C516" s="39">
        <f>IFERROR(VLOOKUP(B516,'Prod- 5'!$B$10:$E$117,4,0),0)</f>
        <v>9988421.1099480595</v>
      </c>
      <c r="D516" s="36" t="s">
        <v>47</v>
      </c>
      <c r="E516" s="36">
        <f>+Basis!D640</f>
        <v>4</v>
      </c>
      <c r="F516" s="28">
        <f>+(Basis!E640/(EOMONTH($B516,0)-$B516+1)*$C516)</f>
        <v>11080.992755187232</v>
      </c>
      <c r="G516" s="28">
        <f>+(Basis!F640/(EOMONTH($B516,0)-$B516+1)*$C516)</f>
        <v>10367.995719763258</v>
      </c>
      <c r="H516" s="28">
        <f>+(Basis!G640/(EOMONTH($B516,0)-$B516+1)*$C516)</f>
        <v>9936.2652598083841</v>
      </c>
      <c r="I516" s="28">
        <f>+(Basis!H640/(EOMONTH($B516,0)-$B516+1)*$C516)</f>
        <v>9751.0056557435273</v>
      </c>
      <c r="J516" s="28">
        <f>+(Basis!I640/(EOMONTH($B516,0)-$B516+1)*$C516)</f>
        <v>9701.4301320436844</v>
      </c>
      <c r="K516" s="28">
        <f>+(Basis!J640/(EOMONTH($B516,0)-$B516+1)*$C516)</f>
        <v>10302.351711485871</v>
      </c>
      <c r="L516" s="28">
        <f>+(Basis!K640/(EOMONTH($B516,0)-$B516+1)*$C516)</f>
        <v>11464.205279579262</v>
      </c>
      <c r="M516" s="28">
        <f>+(Basis!L640/(EOMONTH($B516,0)-$B516+1)*$C516)</f>
        <v>12753.650377733024</v>
      </c>
      <c r="N516" s="28">
        <f>+(Basis!M640/(EOMONTH($B516,0)-$B516+1)*$C516)</f>
        <v>13685.399038513351</v>
      </c>
      <c r="O516" s="28">
        <f>+(Basis!N640/(EOMONTH($B516,0)-$B516+1)*$C516)</f>
        <v>14186.369464910944</v>
      </c>
      <c r="P516" s="28">
        <f>+(Basis!O640/(EOMONTH($B516,0)-$B516+1)*$C516)</f>
        <v>14621.277840511657</v>
      </c>
      <c r="Q516" s="28">
        <f>+(Basis!P640/(EOMONTH($B516,0)-$B516+1)*$C516)</f>
        <v>15225.639018329408</v>
      </c>
      <c r="R516" s="28">
        <f>+(Basis!Q640/(EOMONTH($B516,0)-$B516+1)*$C516)</f>
        <v>15229.508071190878</v>
      </c>
      <c r="S516" s="28">
        <f>+(Basis!R640/(EOMONTH($B516,0)-$B516+1)*$C516)</f>
        <v>14741.930934620246</v>
      </c>
      <c r="T516" s="28">
        <f>+(Basis!S640/(EOMONTH($B516,0)-$B516+1)*$C516)</f>
        <v>14364.747732480957</v>
      </c>
      <c r="U516" s="28">
        <f>+(Basis!T640/(EOMONTH($B516,0)-$B516+1)*$C516)</f>
        <v>14409.818144691559</v>
      </c>
      <c r="V516" s="28">
        <f>+(Basis!U640/(EOMONTH($B516,0)-$B516+1)*$C516)</f>
        <v>14686.293358514002</v>
      </c>
      <c r="W516" s="28">
        <f>+(Basis!V640/(EOMONTH($B516,0)-$B516+1)*$C516)</f>
        <v>15415.040017079094</v>
      </c>
      <c r="X516" s="28">
        <f>+(Basis!W640/(EOMONTH($B516,0)-$B516+1)*$C516)</f>
        <v>18703.867851190895</v>
      </c>
      <c r="Y516" s="28">
        <f>+(Basis!X640/(EOMONTH($B516,0)-$B516+1)*$C516)</f>
        <v>20707.56347832899</v>
      </c>
      <c r="Z516" s="28">
        <f>+(Basis!Y640/(EOMONTH($B516,0)-$B516+1)*$C516)</f>
        <v>19287.272022570429</v>
      </c>
      <c r="AA516" s="28">
        <f>+(Basis!Z640/(EOMONTH($B516,0)-$B516+1)*$C516)</f>
        <v>16712.290662507283</v>
      </c>
      <c r="AB516" s="28">
        <f>+(Basis!AA640/(EOMONTH($B516,0)-$B516+1)*$C516)</f>
        <v>13934.877264551213</v>
      </c>
      <c r="AC516" s="28">
        <f>+(Basis!AB640/(EOMONTH($B516,0)-$B516+1)*$C516)</f>
        <v>11677.57854026679</v>
      </c>
      <c r="AD516" s="30">
        <f>+SUM(F516:AC516)*E516</f>
        <v>1331789.4813264078</v>
      </c>
    </row>
    <row r="517" spans="2:31" x14ac:dyDescent="0.25">
      <c r="B517" s="46">
        <f t="shared" si="202"/>
        <v>48731</v>
      </c>
      <c r="C517" s="44">
        <f>IFERROR(VLOOKUP(B517,'Prod- 5'!$B$10:$E$117,4,0),0)</f>
        <v>9988421.1099480595</v>
      </c>
      <c r="D517" s="37" t="s">
        <v>48</v>
      </c>
      <c r="E517" s="37">
        <f>+Basis!D641</f>
        <v>2</v>
      </c>
      <c r="F517" s="28">
        <f>+(Basis!E641/(EOMONTH($B517,0)-$B517+1)*$C517)</f>
        <v>11212.013889230488</v>
      </c>
      <c r="G517" s="28">
        <f>+(Basis!F641/(EOMONTH($B517,0)-$B517+1)*$C517)</f>
        <v>10403.171163856501</v>
      </c>
      <c r="H517" s="28">
        <f>+(Basis!G641/(EOMONTH($B517,0)-$B517+1)*$C517)</f>
        <v>9942.3898718556829</v>
      </c>
      <c r="I517" s="28">
        <f>+(Basis!H641/(EOMONTH($B517,0)-$B517+1)*$C517)</f>
        <v>9733.7228210819976</v>
      </c>
      <c r="J517" s="28">
        <f>+(Basis!I641/(EOMONTH($B517,0)-$B517+1)*$C517)</f>
        <v>10050.475547269101</v>
      </c>
      <c r="K517" s="28">
        <f>+(Basis!J641/(EOMONTH($B517,0)-$B517+1)*$C517)</f>
        <v>11028.443056590231</v>
      </c>
      <c r="L517" s="28">
        <f>+(Basis!K641/(EOMONTH($B517,0)-$B517+1)*$C517)</f>
        <v>11840.817360354908</v>
      </c>
      <c r="M517" s="28">
        <f>+(Basis!L641/(EOMONTH($B517,0)-$B517+1)*$C517)</f>
        <v>12444.053472737014</v>
      </c>
      <c r="N517" s="28">
        <f>+(Basis!M641/(EOMONTH($B517,0)-$B517+1)*$C517)</f>
        <v>13170.697413885542</v>
      </c>
      <c r="O517" s="28">
        <f>+(Basis!N641/(EOMONTH($B517,0)-$B517+1)*$C517)</f>
        <v>13760.715645576043</v>
      </c>
      <c r="P517" s="28">
        <f>+(Basis!O641/(EOMONTH($B517,0)-$B517+1)*$C517)</f>
        <v>14407.786380235159</v>
      </c>
      <c r="Q517" s="28">
        <f>+(Basis!P641/(EOMONTH($B517,0)-$B517+1)*$C517)</f>
        <v>15075.329892103116</v>
      </c>
      <c r="R517" s="28">
        <f>+(Basis!Q641/(EOMONTH($B517,0)-$B517+1)*$C517)</f>
        <v>15237.399525314928</v>
      </c>
      <c r="S517" s="28">
        <f>+(Basis!R641/(EOMONTH($B517,0)-$B517+1)*$C517)</f>
        <v>14721.030836773247</v>
      </c>
      <c r="T517" s="28">
        <f>+(Basis!S641/(EOMONTH($B517,0)-$B517+1)*$C517)</f>
        <v>14398.452039933527</v>
      </c>
      <c r="U517" s="28">
        <f>+(Basis!T641/(EOMONTH($B517,0)-$B517+1)*$C517)</f>
        <v>14501.522383535163</v>
      </c>
      <c r="V517" s="28">
        <f>+(Basis!U641/(EOMONTH($B517,0)-$B517+1)*$C517)</f>
        <v>14794.686257778671</v>
      </c>
      <c r="W517" s="28">
        <f>+(Basis!V641/(EOMONTH($B517,0)-$B517+1)*$C517)</f>
        <v>15705.856994003156</v>
      </c>
      <c r="X517" s="28">
        <f>+(Basis!W641/(EOMONTH($B517,0)-$B517+1)*$C517)</f>
        <v>18944.619216070329</v>
      </c>
      <c r="Y517" s="28">
        <f>+(Basis!X641/(EOMONTH($B517,0)-$B517+1)*$C517)</f>
        <v>20638.32166872473</v>
      </c>
      <c r="Z517" s="28">
        <f>+(Basis!Y641/(EOMONTH($B517,0)-$B517+1)*$C517)</f>
        <v>19047.486368249985</v>
      </c>
      <c r="AA517" s="28">
        <f>+(Basis!Z641/(EOMONTH($B517,0)-$B517+1)*$C517)</f>
        <v>16427.476989239713</v>
      </c>
      <c r="AB517" s="28">
        <f>+(Basis!AA641/(EOMONTH($B517,0)-$B517+1)*$C517)</f>
        <v>13773.681285145787</v>
      </c>
      <c r="AC517" s="28">
        <f>+(Basis!AB641/(EOMONTH($B517,0)-$B517+1)*$C517)</f>
        <v>11687.220252056915</v>
      </c>
      <c r="AD517" s="31">
        <f>+SUM(F517:AC517)*E517</f>
        <v>665894.74066320376</v>
      </c>
    </row>
    <row r="518" spans="2:31" ht="15.75" thickBot="1" x14ac:dyDescent="0.3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303095.02970367693</v>
      </c>
      <c r="G518" s="32">
        <f t="shared" si="203"/>
        <v>284771.80754151213</v>
      </c>
      <c r="H518" s="32">
        <f t="shared" si="203"/>
        <v>274859.89346111531</v>
      </c>
      <c r="I518" s="32">
        <f t="shared" si="203"/>
        <v>273519.17688330135</v>
      </c>
      <c r="J518" s="32">
        <f t="shared" si="203"/>
        <v>291252.54989300773</v>
      </c>
      <c r="K518" s="32">
        <f t="shared" si="203"/>
        <v>336208.29653907142</v>
      </c>
      <c r="L518" s="32">
        <f t="shared" si="203"/>
        <v>376380.4957149516</v>
      </c>
      <c r="M518" s="32">
        <f t="shared" si="203"/>
        <v>391411.53562433436</v>
      </c>
      <c r="N518" s="32">
        <f t="shared" si="203"/>
        <v>409151.88186395995</v>
      </c>
      <c r="O518" s="32">
        <f t="shared" si="203"/>
        <v>422377.78308884235</v>
      </c>
      <c r="P518" s="32">
        <f t="shared" si="203"/>
        <v>441191.2008841238</v>
      </c>
      <c r="Q518" s="32">
        <f t="shared" si="203"/>
        <v>461666.39486277092</v>
      </c>
      <c r="R518" s="32">
        <f t="shared" si="203"/>
        <v>455694.20558280539</v>
      </c>
      <c r="S518" s="32">
        <f t="shared" si="203"/>
        <v>440202.37287649623</v>
      </c>
      <c r="T518" s="32">
        <f t="shared" si="203"/>
        <v>438654.8640159358</v>
      </c>
      <c r="U518" s="32">
        <f t="shared" si="203"/>
        <v>446532.75335739536</v>
      </c>
      <c r="V518" s="32">
        <f t="shared" si="203"/>
        <v>456159.75916993525</v>
      </c>
      <c r="W518" s="32">
        <f t="shared" si="203"/>
        <v>476852.8519526461</v>
      </c>
      <c r="X518" s="32">
        <f t="shared" si="203"/>
        <v>567770.53406336263</v>
      </c>
      <c r="Y518" s="32">
        <f t="shared" si="203"/>
        <v>616742.9473634985</v>
      </c>
      <c r="Z518" s="32">
        <f t="shared" si="203"/>
        <v>572284.71124803636</v>
      </c>
      <c r="AA518" s="32">
        <f t="shared" si="203"/>
        <v>499964.05553655396</v>
      </c>
      <c r="AB518" s="32">
        <f t="shared" si="203"/>
        <v>411806.45371800382</v>
      </c>
      <c r="AC518" s="32">
        <f t="shared" si="203"/>
        <v>339869.55500272225</v>
      </c>
      <c r="AD518" s="33">
        <f>+SUM(AD514:AD517)</f>
        <v>9988421.1099480614</v>
      </c>
      <c r="AE518" s="2">
        <f>+AD518-C514</f>
        <v>0</v>
      </c>
    </row>
    <row r="519" spans="2:31" x14ac:dyDescent="0.25">
      <c r="B519" s="45">
        <f>+EDATE(B514,1)</f>
        <v>48761</v>
      </c>
      <c r="C519" s="43">
        <f>IFERROR(VLOOKUP(B519,'Prod- 5'!$B$10:$E$117,4,0),0)</f>
        <v>10714295.227013791</v>
      </c>
      <c r="D519" s="34" t="s">
        <v>45</v>
      </c>
      <c r="E519" s="34">
        <f>+Basis!D643</f>
        <v>19</v>
      </c>
      <c r="F519" s="28">
        <f>+(Basis!E643/(EOMONTH($B519,0)-$B519+1)*$C519)</f>
        <v>10147.908937799375</v>
      </c>
      <c r="G519" s="28">
        <f>+(Basis!F643/(EOMONTH($B519,0)-$B519+1)*$C519)</f>
        <v>9571.221746312398</v>
      </c>
      <c r="H519" s="28">
        <f>+(Basis!G643/(EOMONTH($B519,0)-$B519+1)*$C519)</f>
        <v>9257.5524812301264</v>
      </c>
      <c r="I519" s="28">
        <f>+(Basis!H643/(EOMONTH($B519,0)-$B519+1)*$C519)</f>
        <v>9258.1842690871526</v>
      </c>
      <c r="J519" s="28">
        <f>+(Basis!I643/(EOMONTH($B519,0)-$B519+1)*$C519)</f>
        <v>10069.977319992196</v>
      </c>
      <c r="K519" s="28">
        <f>+(Basis!J643/(EOMONTH($B519,0)-$B519+1)*$C519)</f>
        <v>11937.952024288596</v>
      </c>
      <c r="L519" s="28">
        <f>+(Basis!K643/(EOMONTH($B519,0)-$B519+1)*$C519)</f>
        <v>13406.360492402011</v>
      </c>
      <c r="M519" s="28">
        <f>+(Basis!L643/(EOMONTH($B519,0)-$B519+1)*$C519)</f>
        <v>13679.271958600459</v>
      </c>
      <c r="N519" s="28">
        <f>+(Basis!M643/(EOMONTH($B519,0)-$B519+1)*$C519)</f>
        <v>14155.843768244584</v>
      </c>
      <c r="O519" s="28">
        <f>+(Basis!N643/(EOMONTH($B519,0)-$B519+1)*$C519)</f>
        <v>14573.833231437311</v>
      </c>
      <c r="P519" s="28">
        <f>+(Basis!O643/(EOMONTH($B519,0)-$B519+1)*$C519)</f>
        <v>15259.359725373595</v>
      </c>
      <c r="Q519" s="28">
        <f>+(Basis!P643/(EOMONTH($B519,0)-$B519+1)*$C519)</f>
        <v>16000.526809747398</v>
      </c>
      <c r="R519" s="28">
        <f>+(Basis!Q643/(EOMONTH($B519,0)-$B519+1)*$C519)</f>
        <v>15702.27521752987</v>
      </c>
      <c r="S519" s="28">
        <f>+(Basis!R643/(EOMONTH($B519,0)-$B519+1)*$C519)</f>
        <v>15165.818247292325</v>
      </c>
      <c r="T519" s="28">
        <f>+(Basis!S643/(EOMONTH($B519,0)-$B519+1)*$C519)</f>
        <v>15248.345321011595</v>
      </c>
      <c r="U519" s="28">
        <f>+(Basis!T643/(EOMONTH($B519,0)-$B519+1)*$C519)</f>
        <v>15618.135752111904</v>
      </c>
      <c r="V519" s="28">
        <f>+(Basis!U643/(EOMONTH($B519,0)-$B519+1)*$C519)</f>
        <v>15982.626719482852</v>
      </c>
      <c r="W519" s="28">
        <f>+(Basis!V643/(EOMONTH($B519,0)-$B519+1)*$C519)</f>
        <v>16675.327810883369</v>
      </c>
      <c r="X519" s="28">
        <f>+(Basis!W643/(EOMONTH($B519,0)-$B519+1)*$C519)</f>
        <v>19733.964062843213</v>
      </c>
      <c r="Y519" s="28">
        <f>+(Basis!X643/(EOMONTH($B519,0)-$B519+1)*$C519)</f>
        <v>21338.70721017494</v>
      </c>
      <c r="Z519" s="28">
        <f>+(Basis!Y643/(EOMONTH($B519,0)-$B519+1)*$C519)</f>
        <v>19780.621773324081</v>
      </c>
      <c r="AA519" s="28">
        <f>+(Basis!Z643/(EOMONTH($B519,0)-$B519+1)*$C519)</f>
        <v>17325.794912186429</v>
      </c>
      <c r="AB519" s="28">
        <f>+(Basis!AA643/(EOMONTH($B519,0)-$B519+1)*$C519)</f>
        <v>14174.144458433644</v>
      </c>
      <c r="AC519" s="28">
        <f>+(Basis!AB643/(EOMONTH($B519,0)-$B519+1)*$C519)</f>
        <v>11558.672428074846</v>
      </c>
      <c r="AD519" s="29">
        <f>+SUM(F519:AC519)*E519</f>
        <v>6566826.1068794234</v>
      </c>
    </row>
    <row r="520" spans="2:31" x14ac:dyDescent="0.25">
      <c r="B520" s="46">
        <f>+B519</f>
        <v>48761</v>
      </c>
      <c r="C520" s="44">
        <f>IFERROR(VLOOKUP(B520,'Prod- 5'!$B$10:$E$117,4,0),0)</f>
        <v>10714295.227013791</v>
      </c>
      <c r="D520" s="35" t="s">
        <v>46</v>
      </c>
      <c r="E520" s="35">
        <f>+Basis!D644</f>
        <v>5</v>
      </c>
      <c r="F520" s="28">
        <f>+(Basis!E644/(EOMONTH($B520,0)-$B520+1)*$C520)</f>
        <v>10596.601529813401</v>
      </c>
      <c r="G520" s="28">
        <f>+(Basis!F644/(EOMONTH($B520,0)-$B520+1)*$C520)</f>
        <v>9884.8017972968719</v>
      </c>
      <c r="H520" s="28">
        <f>+(Basis!G644/(EOMONTH($B520,0)-$B520+1)*$C520)</f>
        <v>9568.1623805101462</v>
      </c>
      <c r="I520" s="28">
        <f>+(Basis!H644/(EOMONTH($B520,0)-$B520+1)*$C520)</f>
        <v>9517.6820008670329</v>
      </c>
      <c r="J520" s="28">
        <f>+(Basis!I644/(EOMONTH($B520,0)-$B520+1)*$C520)</f>
        <v>9947.8912413232738</v>
      </c>
      <c r="K520" s="28">
        <f>+(Basis!J644/(EOMONTH($B520,0)-$B520+1)*$C520)</f>
        <v>11143.415048003519</v>
      </c>
      <c r="L520" s="28">
        <f>+(Basis!K644/(EOMONTH($B520,0)-$B520+1)*$C520)</f>
        <v>12599.019012176785</v>
      </c>
      <c r="M520" s="28">
        <f>+(Basis!L644/(EOMONTH($B520,0)-$B520+1)*$C520)</f>
        <v>13483.643025055644</v>
      </c>
      <c r="N520" s="28">
        <f>+(Basis!M644/(EOMONTH($B520,0)-$B520+1)*$C520)</f>
        <v>14360.337953646289</v>
      </c>
      <c r="O520" s="28">
        <f>+(Basis!N644/(EOMONTH($B520,0)-$B520+1)*$C520)</f>
        <v>14876.45909002187</v>
      </c>
      <c r="P520" s="28">
        <f>+(Basis!O644/(EOMONTH($B520,0)-$B520+1)*$C520)</f>
        <v>15543.917114190201</v>
      </c>
      <c r="Q520" s="28">
        <f>+(Basis!P644/(EOMONTH($B520,0)-$B520+1)*$C520)</f>
        <v>16177.902051470486</v>
      </c>
      <c r="R520" s="28">
        <f>+(Basis!Q644/(EOMONTH($B520,0)-$B520+1)*$C520)</f>
        <v>16031.137406352276</v>
      </c>
      <c r="S520" s="28">
        <f>+(Basis!R644/(EOMONTH($B520,0)-$B520+1)*$C520)</f>
        <v>15467.175532110814</v>
      </c>
      <c r="T520" s="28">
        <f>+(Basis!S644/(EOMONTH($B520,0)-$B520+1)*$C520)</f>
        <v>15211.90667140884</v>
      </c>
      <c r="U520" s="28">
        <f>+(Basis!T644/(EOMONTH($B520,0)-$B520+1)*$C520)</f>
        <v>15307.119897968694</v>
      </c>
      <c r="V520" s="28">
        <f>+(Basis!U644/(EOMONTH($B520,0)-$B520+1)*$C520)</f>
        <v>15543.877115641937</v>
      </c>
      <c r="W520" s="28">
        <f>+(Basis!V644/(EOMONTH($B520,0)-$B520+1)*$C520)</f>
        <v>16221.168822263295</v>
      </c>
      <c r="X520" s="28">
        <f>+(Basis!W644/(EOMONTH($B520,0)-$B520+1)*$C520)</f>
        <v>19427.639286279922</v>
      </c>
      <c r="Y520" s="28">
        <f>+(Basis!X644/(EOMONTH($B520,0)-$B520+1)*$C520)</f>
        <v>21154.047592286872</v>
      </c>
      <c r="Z520" s="28">
        <f>+(Basis!Y644/(EOMONTH($B520,0)-$B520+1)*$C520)</f>
        <v>19706.85232011179</v>
      </c>
      <c r="AA520" s="28">
        <f>+(Basis!Z644/(EOMONTH($B520,0)-$B520+1)*$C520)</f>
        <v>17245.408986197639</v>
      </c>
      <c r="AB520" s="28">
        <f>+(Basis!AA644/(EOMONTH($B520,0)-$B520+1)*$C520)</f>
        <v>14385.796673493271</v>
      </c>
      <c r="AC520" s="28">
        <f>+(Basis!AB644/(EOMONTH($B520,0)-$B520+1)*$C520)</f>
        <v>12220.464129373138</v>
      </c>
      <c r="AD520" s="30">
        <f>+SUM(F520:AC520)*E520</f>
        <v>1728112.1333893202</v>
      </c>
    </row>
    <row r="521" spans="2:31" x14ac:dyDescent="0.25">
      <c r="B521" s="41">
        <f t="shared" ref="B521:B522" si="204">+B520</f>
        <v>48761</v>
      </c>
      <c r="C521" s="39">
        <f>IFERROR(VLOOKUP(B521,'Prod- 5'!$B$10:$E$117,4,0),0)</f>
        <v>10714295.227013791</v>
      </c>
      <c r="D521" s="36" t="s">
        <v>47</v>
      </c>
      <c r="E521" s="36">
        <f>+Basis!D645</f>
        <v>5</v>
      </c>
      <c r="F521" s="28">
        <f>+(Basis!E645/(EOMONTH($B521,0)-$B521+1)*$C521)</f>
        <v>11502.837827592029</v>
      </c>
      <c r="G521" s="28">
        <f>+(Basis!F645/(EOMONTH($B521,0)-$B521+1)*$C521)</f>
        <v>10762.697530487643</v>
      </c>
      <c r="H521" s="28">
        <f>+(Basis!G645/(EOMONTH($B521,0)-$B521+1)*$C521)</f>
        <v>10314.531416150287</v>
      </c>
      <c r="I521" s="28">
        <f>+(Basis!H645/(EOMONTH($B521,0)-$B521+1)*$C521)</f>
        <v>10122.219118087969</v>
      </c>
      <c r="J521" s="28">
        <f>+(Basis!I645/(EOMONTH($B521,0)-$B521+1)*$C521)</f>
        <v>10070.75629143191</v>
      </c>
      <c r="K521" s="28">
        <f>+(Basis!J645/(EOMONTH($B521,0)-$B521+1)*$C521)</f>
        <v>10694.554504113545</v>
      </c>
      <c r="L521" s="28">
        <f>+(Basis!K645/(EOMONTH($B521,0)-$B521+1)*$C521)</f>
        <v>11900.638964996457</v>
      </c>
      <c r="M521" s="28">
        <f>+(Basis!L645/(EOMONTH($B521,0)-$B521+1)*$C521)</f>
        <v>13239.172269668361</v>
      </c>
      <c r="N521" s="28">
        <f>+(Basis!M645/(EOMONTH($B521,0)-$B521+1)*$C521)</f>
        <v>14206.391902224746</v>
      </c>
      <c r="O521" s="28">
        <f>+(Basis!N645/(EOMONTH($B521,0)-$B521+1)*$C521)</f>
        <v>14726.433896528333</v>
      </c>
      <c r="P521" s="28">
        <f>+(Basis!O645/(EOMONTH($B521,0)-$B521+1)*$C521)</f>
        <v>15177.898907373559</v>
      </c>
      <c r="Q521" s="28">
        <f>+(Basis!P645/(EOMONTH($B521,0)-$B521+1)*$C521)</f>
        <v>15805.267661357788</v>
      </c>
      <c r="R521" s="28">
        <f>+(Basis!Q645/(EOMONTH($B521,0)-$B521+1)*$C521)</f>
        <v>15809.284006156049</v>
      </c>
      <c r="S521" s="28">
        <f>+(Basis!R645/(EOMONTH($B521,0)-$B521+1)*$C521)</f>
        <v>15303.145174164827</v>
      </c>
      <c r="T521" s="28">
        <f>+(Basis!S645/(EOMONTH($B521,0)-$B521+1)*$C521)</f>
        <v>14911.602890783306</v>
      </c>
      <c r="U521" s="28">
        <f>+(Basis!T645/(EOMONTH($B521,0)-$B521+1)*$C521)</f>
        <v>14958.38909973905</v>
      </c>
      <c r="V521" s="28">
        <f>+(Basis!U645/(EOMONTH($B521,0)-$B521+1)*$C521)</f>
        <v>15245.389517319836</v>
      </c>
      <c r="W521" s="28">
        <f>+(Basis!V645/(EOMONTH($B521,0)-$B521+1)*$C521)</f>
        <v>16001.879013890415</v>
      </c>
      <c r="X521" s="28">
        <f>+(Basis!W645/(EOMONTH($B521,0)-$B521+1)*$C521)</f>
        <v>19415.910053749136</v>
      </c>
      <c r="Y521" s="28">
        <f>+(Basis!X645/(EOMONTH($B521,0)-$B521+1)*$C521)</f>
        <v>21495.884868644262</v>
      </c>
      <c r="Z521" s="28">
        <f>+(Basis!Y645/(EOMONTH($B521,0)-$B521+1)*$C521)</f>
        <v>20021.523983798681</v>
      </c>
      <c r="AA521" s="28">
        <f>+(Basis!Z645/(EOMONTH($B521,0)-$B521+1)*$C521)</f>
        <v>17348.515017159549</v>
      </c>
      <c r="AB521" s="28">
        <f>+(Basis!AA645/(EOMONTH($B521,0)-$B521+1)*$C521)</f>
        <v>14465.367576970631</v>
      </c>
      <c r="AC521" s="28">
        <f>+(Basis!AB645/(EOMONTH($B521,0)-$B521+1)*$C521)</f>
        <v>12122.135185475816</v>
      </c>
      <c r="AD521" s="30">
        <f>+SUM(F521:AC521)*E521</f>
        <v>1728112.1333893214</v>
      </c>
    </row>
    <row r="522" spans="2:31" x14ac:dyDescent="0.25">
      <c r="B522" s="46">
        <f t="shared" si="204"/>
        <v>48761</v>
      </c>
      <c r="C522" s="44">
        <f>IFERROR(VLOOKUP(B522,'Prod- 5'!$B$10:$E$117,4,0),0)</f>
        <v>10714295.227013791</v>
      </c>
      <c r="D522" s="37" t="s">
        <v>48</v>
      </c>
      <c r="E522" s="37">
        <f>+Basis!D646</f>
        <v>2</v>
      </c>
      <c r="F522" s="28">
        <f>+(Basis!E646/(EOMONTH($B522,0)-$B522+1)*$C522)</f>
        <v>11638.84683781192</v>
      </c>
      <c r="G522" s="28">
        <f>+(Basis!F646/(EOMONTH($B522,0)-$B522+1)*$C522)</f>
        <v>10799.212077320884</v>
      </c>
      <c r="H522" s="28">
        <f>+(Basis!G646/(EOMONTH($B522,0)-$B522+1)*$C522)</f>
        <v>10320.889187578667</v>
      </c>
      <c r="I522" s="28">
        <f>+(Basis!H646/(EOMONTH($B522,0)-$B522+1)*$C522)</f>
        <v>10104.278338890219</v>
      </c>
      <c r="J522" s="28">
        <f>+(Basis!I646/(EOMONTH($B522,0)-$B522+1)*$C522)</f>
        <v>10433.089603483124</v>
      </c>
      <c r="K522" s="28">
        <f>+(Basis!J646/(EOMONTH($B522,0)-$B522+1)*$C522)</f>
        <v>11448.287601434075</v>
      </c>
      <c r="L522" s="28">
        <f>+(Basis!K646/(EOMONTH($B522,0)-$B522+1)*$C522)</f>
        <v>12291.588384852928</v>
      </c>
      <c r="M522" s="28">
        <f>+(Basis!L646/(EOMONTH($B522,0)-$B522+1)*$C522)</f>
        <v>12917.789243005302</v>
      </c>
      <c r="N522" s="28">
        <f>+(Basis!M646/(EOMONTH($B522,0)-$B522+1)*$C522)</f>
        <v>13672.095973286399</v>
      </c>
      <c r="O522" s="28">
        <f>+(Basis!N646/(EOMONTH($B522,0)-$B522+1)*$C522)</f>
        <v>14284.575755955817</v>
      </c>
      <c r="P522" s="28">
        <f>+(Basis!O646/(EOMONTH($B522,0)-$B522+1)*$C522)</f>
        <v>14956.279987535643</v>
      </c>
      <c r="Q522" s="28">
        <f>+(Basis!P646/(EOMONTH($B522,0)-$B522+1)*$C522)</f>
        <v>15649.236379577669</v>
      </c>
      <c r="R522" s="28">
        <f>+(Basis!Q646/(EOMONTH($B522,0)-$B522+1)*$C522)</f>
        <v>15817.475882012148</v>
      </c>
      <c r="S522" s="28">
        <f>+(Basis!R646/(EOMONTH($B522,0)-$B522+1)*$C522)</f>
        <v>15281.449425288691</v>
      </c>
      <c r="T522" s="28">
        <f>+(Basis!S646/(EOMONTH($B522,0)-$B522+1)*$C522)</f>
        <v>14946.590295908782</v>
      </c>
      <c r="U522" s="28">
        <f>+(Basis!T646/(EOMONTH($B522,0)-$B522+1)*$C522)</f>
        <v>15053.58445008588</v>
      </c>
      <c r="V522" s="28">
        <f>+(Basis!U646/(EOMONTH($B522,0)-$B522+1)*$C522)</f>
        <v>15357.908852856837</v>
      </c>
      <c r="W522" s="28">
        <f>+(Basis!V646/(EOMONTH($B522,0)-$B522+1)*$C522)</f>
        <v>16303.767174723485</v>
      </c>
      <c r="X522" s="28">
        <f>+(Basis!W646/(EOMONTH($B522,0)-$B522+1)*$C522)</f>
        <v>19665.826642286131</v>
      </c>
      <c r="Y522" s="28">
        <f>+(Basis!X646/(EOMONTH($B522,0)-$B522+1)*$C522)</f>
        <v>21424.007075348716</v>
      </c>
      <c r="Z522" s="28">
        <f>+(Basis!Y646/(EOMONTH($B522,0)-$B522+1)*$C522)</f>
        <v>19772.609869696407</v>
      </c>
      <c r="AA522" s="28">
        <f>+(Basis!Z646/(EOMONTH($B522,0)-$B522+1)*$C522)</f>
        <v>17052.85870124471</v>
      </c>
      <c r="AB522" s="28">
        <f>+(Basis!AA646/(EOMONTH($B522,0)-$B522+1)*$C522)</f>
        <v>14298.034987686833</v>
      </c>
      <c r="AC522" s="28">
        <f>+(Basis!AB646/(EOMONTH($B522,0)-$B522+1)*$C522)</f>
        <v>12132.1439499929</v>
      </c>
      <c r="AD522" s="31">
        <f>+SUM(F522:AC522)*E522</f>
        <v>691244.85335572821</v>
      </c>
    </row>
    <row r="523" spans="2:31" ht="15.75" thickBot="1" x14ac:dyDescent="0.3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326585.16028083913</v>
      </c>
      <c r="G523" s="32">
        <f t="shared" si="205"/>
        <v>306689.13397349988</v>
      </c>
      <c r="H523" s="32">
        <f t="shared" si="205"/>
        <v>295948.74450183188</v>
      </c>
      <c r="I523" s="32">
        <f t="shared" si="205"/>
        <v>294313.5633852114</v>
      </c>
      <c r="J523" s="32">
        <f t="shared" si="205"/>
        <v>312288.98595059389</v>
      </c>
      <c r="K523" s="32">
        <f t="shared" si="205"/>
        <v>358907.51142493676</v>
      </c>
      <c r="L523" s="32">
        <f t="shared" si="205"/>
        <v>401802.31601121021</v>
      </c>
      <c r="M523" s="32">
        <f t="shared" si="205"/>
        <v>419355.82217303937</v>
      </c>
      <c r="N523" s="32">
        <f t="shared" si="205"/>
        <v>439138.8728225751</v>
      </c>
      <c r="O523" s="32">
        <f t="shared" si="205"/>
        <v>453486.44784197159</v>
      </c>
      <c r="P523" s="32">
        <f t="shared" si="205"/>
        <v>473449.47486498841</v>
      </c>
      <c r="Q523" s="32">
        <f t="shared" si="205"/>
        <v>495224.33070849726</v>
      </c>
      <c r="R523" s="32">
        <f t="shared" si="205"/>
        <v>489180.28795963345</v>
      </c>
      <c r="S523" s="32">
        <f t="shared" si="205"/>
        <v>472565.04908050975</v>
      </c>
      <c r="T523" s="32">
        <f t="shared" si="205"/>
        <v>470229.28950199857</v>
      </c>
      <c r="U523" s="32">
        <f t="shared" si="205"/>
        <v>478179.29317883664</v>
      </c>
      <c r="V523" s="32">
        <f t="shared" si="205"/>
        <v>488332.05854069674</v>
      </c>
      <c r="W523" s="32">
        <f t="shared" si="205"/>
        <v>510554.0019369995</v>
      </c>
      <c r="X523" s="32">
        <f t="shared" si="205"/>
        <v>608494.71717873868</v>
      </c>
      <c r="Y523" s="32">
        <f t="shared" si="205"/>
        <v>661533.11344867689</v>
      </c>
      <c r="Z523" s="32">
        <f t="shared" si="205"/>
        <v>614018.9149521027</v>
      </c>
      <c r="AA523" s="32">
        <f t="shared" si="205"/>
        <v>536265.44075081754</v>
      </c>
      <c r="AB523" s="32">
        <f t="shared" si="205"/>
        <v>442160.63593793241</v>
      </c>
      <c r="AC523" s="32">
        <f t="shared" si="205"/>
        <v>365592.06060765265</v>
      </c>
      <c r="AD523" s="33">
        <f>+SUM(AD519:AD522)</f>
        <v>10714295.227013793</v>
      </c>
      <c r="AE523" s="2">
        <f>+AD523-C519</f>
        <v>0</v>
      </c>
    </row>
    <row r="524" spans="2:31" x14ac:dyDescent="0.25">
      <c r="B524" s="45">
        <f>+EDATE(B519,1)</f>
        <v>48792</v>
      </c>
      <c r="C524" s="43">
        <f>IFERROR(VLOOKUP(B524,'Prod- 5'!$B$10:$E$117,4,0),0)</f>
        <v>10639686.013400493</v>
      </c>
      <c r="D524" s="34" t="s">
        <v>45</v>
      </c>
      <c r="E524" s="34">
        <f>+Basis!D648</f>
        <v>22</v>
      </c>
      <c r="F524" s="28">
        <f>+(Basis!E648/(EOMONTH($B524,0)-$B524+1)*$C524)</f>
        <v>10077.243766677375</v>
      </c>
      <c r="G524" s="28">
        <f>+(Basis!F648/(EOMONTH($B524,0)-$B524+1)*$C524)</f>
        <v>9504.5723482250269</v>
      </c>
      <c r="H524" s="28">
        <f>+(Basis!G648/(EOMONTH($B524,0)-$B524+1)*$C524)</f>
        <v>9193.0873254756953</v>
      </c>
      <c r="I524" s="28">
        <f>+(Basis!H648/(EOMONTH($B524,0)-$B524+1)*$C524)</f>
        <v>9193.7147138650762</v>
      </c>
      <c r="J524" s="28">
        <f>+(Basis!I648/(EOMONTH($B524,0)-$B524+1)*$C524)</f>
        <v>9999.8548272822627</v>
      </c>
      <c r="K524" s="28">
        <f>+(Basis!J648/(EOMONTH($B524,0)-$B524+1)*$C524)</f>
        <v>11854.821851578794</v>
      </c>
      <c r="L524" s="28">
        <f>+(Basis!K648/(EOMONTH($B524,0)-$B524+1)*$C524)</f>
        <v>13313.005027337671</v>
      </c>
      <c r="M524" s="28">
        <f>+(Basis!L648/(EOMONTH($B524,0)-$B524+1)*$C524)</f>
        <v>13584.016068968036</v>
      </c>
      <c r="N524" s="28">
        <f>+(Basis!M648/(EOMONTH($B524,0)-$B524+1)*$C524)</f>
        <v>14057.269261083482</v>
      </c>
      <c r="O524" s="28">
        <f>+(Basis!N648/(EOMONTH($B524,0)-$B524+1)*$C524)</f>
        <v>14472.348046113373</v>
      </c>
      <c r="P524" s="28">
        <f>+(Basis!O648/(EOMONTH($B524,0)-$B524+1)*$C524)</f>
        <v>15153.10086230978</v>
      </c>
      <c r="Q524" s="28">
        <f>+(Basis!P648/(EOMONTH($B524,0)-$B524+1)*$C524)</f>
        <v>15889.10681455594</v>
      </c>
      <c r="R524" s="28">
        <f>+(Basis!Q648/(EOMONTH($B524,0)-$B524+1)*$C524)</f>
        <v>15592.932103391508</v>
      </c>
      <c r="S524" s="28">
        <f>+(Basis!R648/(EOMONTH($B524,0)-$B524+1)*$C524)</f>
        <v>15060.21076222137</v>
      </c>
      <c r="T524" s="28">
        <f>+(Basis!S648/(EOMONTH($B524,0)-$B524+1)*$C524)</f>
        <v>15142.163156977484</v>
      </c>
      <c r="U524" s="28">
        <f>+(Basis!T648/(EOMONTH($B524,0)-$B524+1)*$C524)</f>
        <v>15509.378544859217</v>
      </c>
      <c r="V524" s="28">
        <f>+(Basis!U648/(EOMONTH($B524,0)-$B524+1)*$C524)</f>
        <v>15871.331371935496</v>
      </c>
      <c r="W524" s="28">
        <f>+(Basis!V648/(EOMONTH($B524,0)-$B524+1)*$C524)</f>
        <v>16559.20882514018</v>
      </c>
      <c r="X524" s="28">
        <f>+(Basis!W648/(EOMONTH($B524,0)-$B524+1)*$C524)</f>
        <v>19596.546201098128</v>
      </c>
      <c r="Y524" s="28">
        <f>+(Basis!X648/(EOMONTH($B524,0)-$B524+1)*$C524)</f>
        <v>21190.114686752448</v>
      </c>
      <c r="Z524" s="28">
        <f>+(Basis!Y648/(EOMONTH($B524,0)-$B524+1)*$C524)</f>
        <v>19642.879009659253</v>
      </c>
      <c r="AA524" s="28">
        <f>+(Basis!Z648/(EOMONTH($B524,0)-$B524+1)*$C524)</f>
        <v>17205.146385499924</v>
      </c>
      <c r="AB524" s="28">
        <f>+(Basis!AA648/(EOMONTH($B524,0)-$B524+1)*$C524)</f>
        <v>14075.442514042687</v>
      </c>
      <c r="AC524" s="28">
        <f>+(Basis!AB648/(EOMONTH($B524,0)-$B524+1)*$C524)</f>
        <v>11478.183376578669</v>
      </c>
      <c r="AD524" s="29">
        <f>+SUM(F524:AC524)*E524</f>
        <v>7550744.9127358338</v>
      </c>
    </row>
    <row r="525" spans="2:31" x14ac:dyDescent="0.25">
      <c r="B525" s="46">
        <f>+B524</f>
        <v>48792</v>
      </c>
      <c r="C525" s="44">
        <f>IFERROR(VLOOKUP(B525,'Prod- 5'!$B$10:$E$117,4,0),0)</f>
        <v>10639686.013400493</v>
      </c>
      <c r="D525" s="35" t="s">
        <v>46</v>
      </c>
      <c r="E525" s="35">
        <f>+Basis!D649</f>
        <v>4</v>
      </c>
      <c r="F525" s="28">
        <f>+(Basis!E649/(EOMONTH($B525,0)-$B525+1)*$C525)</f>
        <v>10522.811878664017</v>
      </c>
      <c r="G525" s="28">
        <f>+(Basis!F649/(EOMONTH($B525,0)-$B525+1)*$C525)</f>
        <v>9815.9687781207522</v>
      </c>
      <c r="H525" s="28">
        <f>+(Basis!G649/(EOMONTH($B525,0)-$B525+1)*$C525)</f>
        <v>9501.5342863790156</v>
      </c>
      <c r="I525" s="28">
        <f>+(Basis!H649/(EOMONTH($B525,0)-$B525+1)*$C525)</f>
        <v>9451.4054278904223</v>
      </c>
      <c r="J525" s="28">
        <f>+(Basis!I649/(EOMONTH($B525,0)-$B525+1)*$C525)</f>
        <v>9878.6188975153091</v>
      </c>
      <c r="K525" s="28">
        <f>+(Basis!J649/(EOMONTH($B525,0)-$B525+1)*$C525)</f>
        <v>11065.817649753568</v>
      </c>
      <c r="L525" s="28">
        <f>+(Basis!K649/(EOMONTH($B525,0)-$B525+1)*$C525)</f>
        <v>12511.285485996968</v>
      </c>
      <c r="M525" s="28">
        <f>+(Basis!L649/(EOMONTH($B525,0)-$B525+1)*$C525)</f>
        <v>13389.749401496962</v>
      </c>
      <c r="N525" s="28">
        <f>+(Basis!M649/(EOMONTH($B525,0)-$B525+1)*$C525)</f>
        <v>14260.339447049102</v>
      </c>
      <c r="O525" s="28">
        <f>+(Basis!N649/(EOMONTH($B525,0)-$B525+1)*$C525)</f>
        <v>14772.866563351661</v>
      </c>
      <c r="P525" s="28">
        <f>+(Basis!O649/(EOMONTH($B525,0)-$B525+1)*$C525)</f>
        <v>15435.676729938325</v>
      </c>
      <c r="Q525" s="28">
        <f>+(Basis!P649/(EOMONTH($B525,0)-$B525+1)*$C525)</f>
        <v>16065.246900161055</v>
      </c>
      <c r="R525" s="28">
        <f>+(Basis!Q649/(EOMONTH($B525,0)-$B525+1)*$C525)</f>
        <v>15919.50425364625</v>
      </c>
      <c r="S525" s="28">
        <f>+(Basis!R649/(EOMONTH($B525,0)-$B525+1)*$C525)</f>
        <v>15359.469539432912</v>
      </c>
      <c r="T525" s="28">
        <f>+(Basis!S649/(EOMONTH($B525,0)-$B525+1)*$C525)</f>
        <v>15105.978248655361</v>
      </c>
      <c r="U525" s="28">
        <f>+(Basis!T649/(EOMONTH($B525,0)-$B525+1)*$C525)</f>
        <v>15200.528455967687</v>
      </c>
      <c r="V525" s="28">
        <f>+(Basis!U649/(EOMONTH($B525,0)-$B525+1)*$C525)</f>
        <v>15435.637009920769</v>
      </c>
      <c r="W525" s="28">
        <f>+(Basis!V649/(EOMONTH($B525,0)-$B525+1)*$C525)</f>
        <v>16108.212381911882</v>
      </c>
      <c r="X525" s="28">
        <f>+(Basis!W649/(EOMONTH($B525,0)-$B525+1)*$C525)</f>
        <v>19292.354523371989</v>
      </c>
      <c r="Y525" s="28">
        <f>+(Basis!X649/(EOMONTH($B525,0)-$B525+1)*$C525)</f>
        <v>21006.740949884534</v>
      </c>
      <c r="Z525" s="28">
        <f>+(Basis!Y649/(EOMONTH($B525,0)-$B525+1)*$C525)</f>
        <v>19569.623251540874</v>
      </c>
      <c r="AA525" s="28">
        <f>+(Basis!Z649/(EOMONTH($B525,0)-$B525+1)*$C525)</f>
        <v>17125.320228548338</v>
      </c>
      <c r="AB525" s="28">
        <f>+(Basis!AA649/(EOMONTH($B525,0)-$B525+1)*$C525)</f>
        <v>14285.62088458053</v>
      </c>
      <c r="AC525" s="28">
        <f>+(Basis!AB649/(EOMONTH($B525,0)-$B525+1)*$C525)</f>
        <v>12135.366677850314</v>
      </c>
      <c r="AD525" s="30">
        <f>+SUM(F525:AC525)*E525</f>
        <v>1372862.7114065143</v>
      </c>
    </row>
    <row r="526" spans="2:31" x14ac:dyDescent="0.25">
      <c r="B526" s="41">
        <f t="shared" ref="B526:B527" si="206">+B525</f>
        <v>48792</v>
      </c>
      <c r="C526" s="39">
        <f>IFERROR(VLOOKUP(B526,'Prod- 5'!$B$10:$E$117,4,0),0)</f>
        <v>10639686.013400493</v>
      </c>
      <c r="D526" s="36" t="s">
        <v>47</v>
      </c>
      <c r="E526" s="36">
        <f>+Basis!D650</f>
        <v>3</v>
      </c>
      <c r="F526" s="28">
        <f>+(Basis!E650/(EOMONTH($B526,0)-$B526+1)*$C526)</f>
        <v>11422.737581476529</v>
      </c>
      <c r="G526" s="28">
        <f>+(Basis!F650/(EOMONTH($B526,0)-$B526+1)*$C526)</f>
        <v>10687.751266445666</v>
      </c>
      <c r="H526" s="28">
        <f>+(Basis!G650/(EOMONTH($B526,0)-$B526+1)*$C526)</f>
        <v>10242.70596599764</v>
      </c>
      <c r="I526" s="28">
        <f>+(Basis!H650/(EOMONTH($B526,0)-$B526+1)*$C526)</f>
        <v>10051.73283855015</v>
      </c>
      <c r="J526" s="28">
        <f>+(Basis!I650/(EOMONTH($B526,0)-$B526+1)*$C526)</f>
        <v>10000.628374338447</v>
      </c>
      <c r="K526" s="28">
        <f>+(Basis!J650/(EOMONTH($B526,0)-$B526+1)*$C526)</f>
        <v>10620.082755427295</v>
      </c>
      <c r="L526" s="28">
        <f>+(Basis!K650/(EOMONTH($B526,0)-$B526+1)*$C526)</f>
        <v>11817.768622537018</v>
      </c>
      <c r="M526" s="28">
        <f>+(Basis!L650/(EOMONTH($B526,0)-$B526+1)*$C526)</f>
        <v>13146.98102320723</v>
      </c>
      <c r="N526" s="28">
        <f>+(Basis!M650/(EOMONTH($B526,0)-$B526+1)*$C526)</f>
        <v>14107.465402100413</v>
      </c>
      <c r="O526" s="28">
        <f>+(Basis!N650/(EOMONTH($B526,0)-$B526+1)*$C526)</f>
        <v>14623.886073356727</v>
      </c>
      <c r="P526" s="28">
        <f>+(Basis!O650/(EOMONTH($B526,0)-$B526+1)*$C526)</f>
        <v>15072.207298379424</v>
      </c>
      <c r="Q526" s="28">
        <f>+(Basis!P650/(EOMONTH($B526,0)-$B526+1)*$C526)</f>
        <v>15695.20735723359</v>
      </c>
      <c r="R526" s="28">
        <f>+(Basis!Q650/(EOMONTH($B526,0)-$B526+1)*$C526)</f>
        <v>15699.195734132829</v>
      </c>
      <c r="S526" s="28">
        <f>+(Basis!R650/(EOMONTH($B526,0)-$B526+1)*$C526)</f>
        <v>15196.581410234197</v>
      </c>
      <c r="T526" s="28">
        <f>+(Basis!S650/(EOMONTH($B526,0)-$B526+1)*$C526)</f>
        <v>14807.765639538813</v>
      </c>
      <c r="U526" s="28">
        <f>+(Basis!T650/(EOMONTH($B526,0)-$B526+1)*$C526)</f>
        <v>14854.226051773056</v>
      </c>
      <c r="V526" s="28">
        <f>+(Basis!U650/(EOMONTH($B526,0)-$B526+1)*$C526)</f>
        <v>15139.227936085092</v>
      </c>
      <c r="W526" s="28">
        <f>+(Basis!V650/(EOMONTH($B526,0)-$B526+1)*$C526)</f>
        <v>15890.449602597793</v>
      </c>
      <c r="X526" s="28">
        <f>+(Basis!W650/(EOMONTH($B526,0)-$B526+1)*$C526)</f>
        <v>19280.706967591457</v>
      </c>
      <c r="Y526" s="28">
        <f>+(Basis!X650/(EOMONTH($B526,0)-$B526+1)*$C526)</f>
        <v>21346.197835387244</v>
      </c>
      <c r="Z526" s="28">
        <f>+(Basis!Y650/(EOMONTH($B526,0)-$B526+1)*$C526)</f>
        <v>19882.10369267167</v>
      </c>
      <c r="AA526" s="28">
        <f>+(Basis!Z650/(EOMONTH($B526,0)-$B526+1)*$C526)</f>
        <v>17227.708278558086</v>
      </c>
      <c r="AB526" s="28">
        <f>+(Basis!AA650/(EOMONTH($B526,0)-$B526+1)*$C526)</f>
        <v>14364.637694446583</v>
      </c>
      <c r="AC526" s="28">
        <f>+(Basis!AB650/(EOMONTH($B526,0)-$B526+1)*$C526)</f>
        <v>12037.722449561827</v>
      </c>
      <c r="AD526" s="30">
        <f>+SUM(F526:AC526)*E526</f>
        <v>1029647.0335548865</v>
      </c>
    </row>
    <row r="527" spans="2:31" x14ac:dyDescent="0.25">
      <c r="B527" s="46">
        <f t="shared" si="206"/>
        <v>48792</v>
      </c>
      <c r="C527" s="44">
        <f>IFERROR(VLOOKUP(B527,'Prod- 5'!$B$10:$E$117,4,0),0)</f>
        <v>10639686.013400493</v>
      </c>
      <c r="D527" s="37" t="s">
        <v>48</v>
      </c>
      <c r="E527" s="37">
        <f>+Basis!D651</f>
        <v>2</v>
      </c>
      <c r="F527" s="28">
        <f>+(Basis!E651/(EOMONTH($B527,0)-$B527+1)*$C527)</f>
        <v>11557.79949017627</v>
      </c>
      <c r="G527" s="28">
        <f>+(Basis!F651/(EOMONTH($B527,0)-$B527+1)*$C527)</f>
        <v>10724.011543486358</v>
      </c>
      <c r="H527" s="28">
        <f>+(Basis!G651/(EOMONTH($B527,0)-$B527+1)*$C527)</f>
        <v>10249.019464954843</v>
      </c>
      <c r="I527" s="28">
        <f>+(Basis!H651/(EOMONTH($B527,0)-$B527+1)*$C527)</f>
        <v>10033.916990334717</v>
      </c>
      <c r="J527" s="28">
        <f>+(Basis!I651/(EOMONTH($B527,0)-$B527+1)*$C527)</f>
        <v>10360.438570971872</v>
      </c>
      <c r="K527" s="28">
        <f>+(Basis!J651/(EOMONTH($B527,0)-$B527+1)*$C527)</f>
        <v>11368.567216932413</v>
      </c>
      <c r="L527" s="28">
        <f>+(Basis!K651/(EOMONTH($B527,0)-$B527+1)*$C527)</f>
        <v>12205.995658124619</v>
      </c>
      <c r="M527" s="28">
        <f>+(Basis!L651/(EOMONTH($B527,0)-$B527+1)*$C527)</f>
        <v>12827.835953813405</v>
      </c>
      <c r="N527" s="28">
        <f>+(Basis!M651/(EOMONTH($B527,0)-$B527+1)*$C527)</f>
        <v>13576.890053774256</v>
      </c>
      <c r="O527" s="28">
        <f>+(Basis!N651/(EOMONTH($B527,0)-$B527+1)*$C527)</f>
        <v>14185.104820969413</v>
      </c>
      <c r="P527" s="28">
        <f>+(Basis!O651/(EOMONTH($B527,0)-$B527+1)*$C527)</f>
        <v>14852.131626415548</v>
      </c>
      <c r="Q527" s="28">
        <f>+(Basis!P651/(EOMONTH($B527,0)-$B527+1)*$C527)</f>
        <v>15540.26260247051</v>
      </c>
      <c r="R527" s="28">
        <f>+(Basis!Q651/(EOMONTH($B527,0)-$B527+1)*$C527)</f>
        <v>15707.330565694116</v>
      </c>
      <c r="S527" s="28">
        <f>+(Basis!R651/(EOMONTH($B527,0)-$B527+1)*$C527)</f>
        <v>15175.036740148416</v>
      </c>
      <c r="T527" s="28">
        <f>+(Basis!S651/(EOMONTH($B527,0)-$B527+1)*$C527)</f>
        <v>14842.509409154207</v>
      </c>
      <c r="U527" s="28">
        <f>+(Basis!T651/(EOMONTH($B527,0)-$B527+1)*$C527)</f>
        <v>14948.758507353732</v>
      </c>
      <c r="V527" s="28">
        <f>+(Basis!U651/(EOMONTH($B527,0)-$B527+1)*$C527)</f>
        <v>15250.963740931289</v>
      </c>
      <c r="W527" s="28">
        <f>+(Basis!V651/(EOMONTH($B527,0)-$B527+1)*$C527)</f>
        <v>16190.235559057948</v>
      </c>
      <c r="X527" s="28">
        <f>+(Basis!W651/(EOMONTH($B527,0)-$B527+1)*$C527)</f>
        <v>19528.88325686055</v>
      </c>
      <c r="Y527" s="28">
        <f>+(Basis!X651/(EOMONTH($B527,0)-$B527+1)*$C527)</f>
        <v>21274.82056457315</v>
      </c>
      <c r="Z527" s="28">
        <f>+(Basis!Y651/(EOMONTH($B527,0)-$B527+1)*$C527)</f>
        <v>19634.922897086104</v>
      </c>
      <c r="AA527" s="28">
        <f>+(Basis!Z651/(EOMONTH($B527,0)-$B527+1)*$C527)</f>
        <v>16934.110771436812</v>
      </c>
      <c r="AB527" s="28">
        <f>+(Basis!AA651/(EOMONTH($B527,0)-$B527+1)*$C527)</f>
        <v>14198.470329065414</v>
      </c>
      <c r="AC527" s="28">
        <f>+(Basis!AB651/(EOMONTH($B527,0)-$B527+1)*$C527)</f>
        <v>12047.661517842804</v>
      </c>
      <c r="AD527" s="31">
        <f>+SUM(F527:AC527)*E527</f>
        <v>686431.35570325761</v>
      </c>
    </row>
    <row r="528" spans="2:31" ht="15.75" thickBot="1" x14ac:dyDescent="0.3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321174.42210634041</v>
      </c>
      <c r="G528" s="32">
        <f t="shared" si="207"/>
        <v>301875.74365974334</v>
      </c>
      <c r="H528" s="32">
        <f t="shared" si="207"/>
        <v>291480.21513388393</v>
      </c>
      <c r="I528" s="32">
        <f t="shared" si="207"/>
        <v>290290.37791291327</v>
      </c>
      <c r="J528" s="32">
        <f t="shared" si="207"/>
        <v>310234.04405523004</v>
      </c>
      <c r="K528" s="32">
        <f t="shared" si="207"/>
        <v>359666.73403389449</v>
      </c>
      <c r="L528" s="32">
        <f t="shared" si="207"/>
        <v>402796.54972927691</v>
      </c>
      <c r="M528" s="32">
        <f t="shared" si="207"/>
        <v>417503.96610053309</v>
      </c>
      <c r="N528" s="32">
        <f t="shared" si="207"/>
        <v>435777.45784588275</v>
      </c>
      <c r="O528" s="32">
        <f t="shared" si="207"/>
        <v>449724.99112990987</v>
      </c>
      <c r="P528" s="32">
        <f t="shared" si="207"/>
        <v>470031.81103853788</v>
      </c>
      <c r="Q528" s="32">
        <f t="shared" si="207"/>
        <v>491987.48479751672</v>
      </c>
      <c r="R528" s="32">
        <f t="shared" si="207"/>
        <v>485234.77162298484</v>
      </c>
      <c r="S528" s="32">
        <f t="shared" si="207"/>
        <v>468702.33263760118</v>
      </c>
      <c r="T528" s="32">
        <f t="shared" si="207"/>
        <v>467659.81818505097</v>
      </c>
      <c r="U528" s="32">
        <f t="shared" si="207"/>
        <v>476468.63698080019</v>
      </c>
      <c r="V528" s="32">
        <f t="shared" si="207"/>
        <v>486831.44951238181</v>
      </c>
      <c r="W528" s="32">
        <f t="shared" si="207"/>
        <v>508787.2636066408</v>
      </c>
      <c r="X528" s="32">
        <f t="shared" si="207"/>
        <v>605193.32193414227</v>
      </c>
      <c r="Y528" s="32">
        <f t="shared" si="207"/>
        <v>656797.72154339997</v>
      </c>
      <c r="Z528" s="32">
        <f t="shared" si="207"/>
        <v>609337.98809085437</v>
      </c>
      <c r="AA528" s="32">
        <f t="shared" si="207"/>
        <v>532565.8477737396</v>
      </c>
      <c r="AB528" s="32">
        <f t="shared" si="207"/>
        <v>438293.07258873188</v>
      </c>
      <c r="AC528" s="32">
        <f t="shared" si="207"/>
        <v>361269.99138050305</v>
      </c>
      <c r="AD528" s="33">
        <f>+SUM(AD524:AD527)</f>
        <v>10639686.013400491</v>
      </c>
      <c r="AE528" s="2">
        <f>+AD528-C524</f>
        <v>0</v>
      </c>
    </row>
    <row r="529" spans="2:31" x14ac:dyDescent="0.25">
      <c r="B529" s="45">
        <f>+EDATE(B524,1)</f>
        <v>48823</v>
      </c>
      <c r="C529" s="43">
        <f>IFERROR(VLOOKUP(B529,'Prod- 5'!$B$10:$E$117,4,0),0)</f>
        <v>6556214.2056306023</v>
      </c>
      <c r="D529" s="34" t="s">
        <v>45</v>
      </c>
      <c r="E529" s="34">
        <f>+Basis!D653</f>
        <v>22</v>
      </c>
      <c r="F529" s="28">
        <f>+(Basis!E653/(EOMONTH($B529,0)-$B529+1)*$C529)</f>
        <v>6416.6230352346065</v>
      </c>
      <c r="G529" s="28">
        <f>+(Basis!F653/(EOMONTH($B529,0)-$B529+1)*$C529)</f>
        <v>6051.9780290859271</v>
      </c>
      <c r="H529" s="28">
        <f>+(Basis!G653/(EOMONTH($B529,0)-$B529+1)*$C529)</f>
        <v>5853.6418551895467</v>
      </c>
      <c r="I529" s="28">
        <f>+(Basis!H653/(EOMONTH($B529,0)-$B529+1)*$C529)</f>
        <v>5854.0413408906525</v>
      </c>
      <c r="J529" s="28">
        <f>+(Basis!I653/(EOMONTH($B529,0)-$B529+1)*$C529)</f>
        <v>6367.3461036953404</v>
      </c>
      <c r="K529" s="28">
        <f>+(Basis!J653/(EOMONTH($B529,0)-$B529+1)*$C529)</f>
        <v>7548.4849560728499</v>
      </c>
      <c r="L529" s="28">
        <f>+(Basis!K653/(EOMONTH($B529,0)-$B529+1)*$C529)</f>
        <v>8476.9741314667863</v>
      </c>
      <c r="M529" s="28">
        <f>+(Basis!L653/(EOMONTH($B529,0)-$B529+1)*$C529)</f>
        <v>8649.5387466325556</v>
      </c>
      <c r="N529" s="28">
        <f>+(Basis!M653/(EOMONTH($B529,0)-$B529+1)*$C529)</f>
        <v>8950.8798081704099</v>
      </c>
      <c r="O529" s="28">
        <f>+(Basis!N653/(EOMONTH($B529,0)-$B529+1)*$C529)</f>
        <v>9215.1786735275346</v>
      </c>
      <c r="P529" s="28">
        <f>+(Basis!O653/(EOMONTH($B529,0)-$B529+1)*$C529)</f>
        <v>9648.6438454380204</v>
      </c>
      <c r="Q529" s="28">
        <f>+(Basis!P653/(EOMONTH($B529,0)-$B529+1)*$C529)</f>
        <v>10117.291112150875</v>
      </c>
      <c r="R529" s="28">
        <f>+(Basis!Q653/(EOMONTH($B529,0)-$B529+1)*$C529)</f>
        <v>9928.7036850613476</v>
      </c>
      <c r="S529" s="28">
        <f>+(Basis!R653/(EOMONTH($B529,0)-$B529+1)*$C529)</f>
        <v>9589.4966450950596</v>
      </c>
      <c r="T529" s="28">
        <f>+(Basis!S653/(EOMONTH($B529,0)-$B529+1)*$C529)</f>
        <v>9641.6793287891433</v>
      </c>
      <c r="U529" s="28">
        <f>+(Basis!T653/(EOMONTH($B529,0)-$B529+1)*$C529)</f>
        <v>9875.5014701732907</v>
      </c>
      <c r="V529" s="28">
        <f>+(Basis!U653/(EOMONTH($B529,0)-$B529+1)*$C529)</f>
        <v>10105.972708307456</v>
      </c>
      <c r="W529" s="28">
        <f>+(Basis!V653/(EOMONTH($B529,0)-$B529+1)*$C529)</f>
        <v>10543.974449046034</v>
      </c>
      <c r="X529" s="28">
        <f>+(Basis!W653/(EOMONTH($B529,0)-$B529+1)*$C529)</f>
        <v>12477.980356176808</v>
      </c>
      <c r="Y529" s="28">
        <f>+(Basis!X653/(EOMONTH($B529,0)-$B529+1)*$C529)</f>
        <v>13492.675295589284</v>
      </c>
      <c r="Z529" s="28">
        <f>+(Basis!Y653/(EOMONTH($B529,0)-$B529+1)*$C529)</f>
        <v>12507.482487273755</v>
      </c>
      <c r="AA529" s="28">
        <f>+(Basis!Z653/(EOMONTH($B529,0)-$B529+1)*$C529)</f>
        <v>10955.271220771758</v>
      </c>
      <c r="AB529" s="28">
        <f>+(Basis!AA653/(EOMONTH($B529,0)-$B529+1)*$C529)</f>
        <v>8962.451515302153</v>
      </c>
      <c r="AC529" s="28">
        <f>+(Basis!AB653/(EOMONTH($B529,0)-$B529+1)*$C529)</f>
        <v>7308.6627218789181</v>
      </c>
      <c r="AD529" s="29">
        <f>+SUM(F529:AC529)*E529</f>
        <v>4807890.4174624439</v>
      </c>
    </row>
    <row r="530" spans="2:31" x14ac:dyDescent="0.25">
      <c r="B530" s="46">
        <f>+B529</f>
        <v>48823</v>
      </c>
      <c r="C530" s="44">
        <f>IFERROR(VLOOKUP(B530,'Prod- 5'!$B$10:$E$117,4,0),0)</f>
        <v>6556214.2056306023</v>
      </c>
      <c r="D530" s="35" t="s">
        <v>46</v>
      </c>
      <c r="E530" s="35">
        <f>+Basis!D654</f>
        <v>4</v>
      </c>
      <c r="F530" s="28">
        <f>+(Basis!E654/(EOMONTH($B530,0)-$B530+1)*$C530)</f>
        <v>6700.3357921487077</v>
      </c>
      <c r="G530" s="28">
        <f>+(Basis!F654/(EOMONTH($B530,0)-$B530+1)*$C530)</f>
        <v>6250.2577920272524</v>
      </c>
      <c r="H530" s="28">
        <f>+(Basis!G654/(EOMONTH($B530,0)-$B530+1)*$C530)</f>
        <v>6050.0435618769434</v>
      </c>
      <c r="I530" s="28">
        <f>+(Basis!H654/(EOMONTH($B530,0)-$B530+1)*$C530)</f>
        <v>6018.1243193186192</v>
      </c>
      <c r="J530" s="28">
        <f>+(Basis!I654/(EOMONTH($B530,0)-$B530+1)*$C530)</f>
        <v>6290.1498705136946</v>
      </c>
      <c r="K530" s="28">
        <f>+(Basis!J654/(EOMONTH($B530,0)-$B530+1)*$C530)</f>
        <v>7046.0913796596533</v>
      </c>
      <c r="L530" s="28">
        <f>+(Basis!K654/(EOMONTH($B530,0)-$B530+1)*$C530)</f>
        <v>7966.4841407636395</v>
      </c>
      <c r="M530" s="28">
        <f>+(Basis!L654/(EOMONTH($B530,0)-$B530+1)*$C530)</f>
        <v>8525.8406400535405</v>
      </c>
      <c r="N530" s="28">
        <f>+(Basis!M654/(EOMONTH($B530,0)-$B530+1)*$C530)</f>
        <v>9080.1835010457489</v>
      </c>
      <c r="O530" s="28">
        <f>+(Basis!N654/(EOMONTH($B530,0)-$B530+1)*$C530)</f>
        <v>9406.5319924382202</v>
      </c>
      <c r="P530" s="28">
        <f>+(Basis!O654/(EOMONTH($B530,0)-$B530+1)*$C530)</f>
        <v>9828.5722924824822</v>
      </c>
      <c r="Q530" s="28">
        <f>+(Basis!P654/(EOMONTH($B530,0)-$B530+1)*$C530)</f>
        <v>10229.447229129935</v>
      </c>
      <c r="R530" s="28">
        <f>+(Basis!Q654/(EOMONTH($B530,0)-$B530+1)*$C530)</f>
        <v>10136.646494673623</v>
      </c>
      <c r="S530" s="28">
        <f>+(Basis!R654/(EOMONTH($B530,0)-$B530+1)*$C530)</f>
        <v>9780.0478322858835</v>
      </c>
      <c r="T530" s="28">
        <f>+(Basis!S654/(EOMONTH($B530,0)-$B530+1)*$C530)</f>
        <v>9618.6388108019401</v>
      </c>
      <c r="U530" s="28">
        <f>+(Basis!T654/(EOMONTH($B530,0)-$B530+1)*$C530)</f>
        <v>9678.8430742169658</v>
      </c>
      <c r="V530" s="28">
        <f>+(Basis!U654/(EOMONTH($B530,0)-$B530+1)*$C530)</f>
        <v>9828.547001005416</v>
      </c>
      <c r="W530" s="28">
        <f>+(Basis!V654/(EOMONTH($B530,0)-$B530+1)*$C530)</f>
        <v>10256.805235575504</v>
      </c>
      <c r="X530" s="28">
        <f>+(Basis!W654/(EOMONTH($B530,0)-$B530+1)*$C530)</f>
        <v>12284.288174900164</v>
      </c>
      <c r="Y530" s="28">
        <f>+(Basis!X654/(EOMONTH($B530,0)-$B530+1)*$C530)</f>
        <v>13375.91319562555</v>
      </c>
      <c r="Z530" s="28">
        <f>+(Basis!Y654/(EOMONTH($B530,0)-$B530+1)*$C530)</f>
        <v>12460.837333510552</v>
      </c>
      <c r="AA530" s="28">
        <f>+(Basis!Z654/(EOMONTH($B530,0)-$B530+1)*$C530)</f>
        <v>10904.442405932175</v>
      </c>
      <c r="AB530" s="28">
        <f>+(Basis!AA654/(EOMONTH($B530,0)-$B530+1)*$C530)</f>
        <v>9096.2813010180398</v>
      </c>
      <c r="AC530" s="28">
        <f>+(Basis!AB654/(EOMONTH($B530,0)-$B530+1)*$C530)</f>
        <v>7727.1201500156931</v>
      </c>
      <c r="AD530" s="30">
        <f>+SUM(F530:AC530)*E530</f>
        <v>874161.89408407989</v>
      </c>
    </row>
    <row r="531" spans="2:31" x14ac:dyDescent="0.25">
      <c r="B531" s="41">
        <f t="shared" ref="B531:B532" si="208">+B530</f>
        <v>48823</v>
      </c>
      <c r="C531" s="39">
        <f>IFERROR(VLOOKUP(B531,'Prod- 5'!$B$10:$E$117,4,0),0)</f>
        <v>6556214.2056306023</v>
      </c>
      <c r="D531" s="36" t="s">
        <v>47</v>
      </c>
      <c r="E531" s="36">
        <f>+Basis!D655</f>
        <v>4</v>
      </c>
      <c r="F531" s="28">
        <f>+(Basis!E655/(EOMONTH($B531,0)-$B531+1)*$C531)</f>
        <v>7273.3579526089989</v>
      </c>
      <c r="G531" s="28">
        <f>+(Basis!F655/(EOMONTH($B531,0)-$B531+1)*$C531)</f>
        <v>6805.3599336264497</v>
      </c>
      <c r="H531" s="28">
        <f>+(Basis!G655/(EOMONTH($B531,0)-$B531+1)*$C531)</f>
        <v>6521.9800737464429</v>
      </c>
      <c r="I531" s="28">
        <f>+(Basis!H655/(EOMONTH($B531,0)-$B531+1)*$C531)</f>
        <v>6400.3791085358534</v>
      </c>
      <c r="J531" s="28">
        <f>+(Basis!I655/(EOMONTH($B531,0)-$B531+1)*$C531)</f>
        <v>6367.8386550292653</v>
      </c>
      <c r="K531" s="28">
        <f>+(Basis!J655/(EOMONTH($B531,0)-$B531+1)*$C531)</f>
        <v>6762.2724251158097</v>
      </c>
      <c r="L531" s="28">
        <f>+(Basis!K655/(EOMONTH($B531,0)-$B531+1)*$C531)</f>
        <v>7524.8915402039711</v>
      </c>
      <c r="M531" s="28">
        <f>+(Basis!L655/(EOMONTH($B531,0)-$B531+1)*$C531)</f>
        <v>8371.2593671948362</v>
      </c>
      <c r="N531" s="28">
        <f>+(Basis!M655/(EOMONTH($B531,0)-$B531+1)*$C531)</f>
        <v>8982.8418924651432</v>
      </c>
      <c r="O531" s="28">
        <f>+(Basis!N655/(EOMONTH($B531,0)-$B531+1)*$C531)</f>
        <v>9311.6695810452256</v>
      </c>
      <c r="P531" s="28">
        <f>+(Basis!O655/(EOMONTH($B531,0)-$B531+1)*$C531)</f>
        <v>9597.1353657648251</v>
      </c>
      <c r="Q531" s="28">
        <f>+(Basis!P655/(EOMONTH($B531,0)-$B531+1)*$C531)</f>
        <v>9993.8268243772436</v>
      </c>
      <c r="R531" s="28">
        <f>+(Basis!Q655/(EOMONTH($B531,0)-$B531+1)*$C531)</f>
        <v>9996.3663988558819</v>
      </c>
      <c r="S531" s="28">
        <f>+(Basis!R655/(EOMONTH($B531,0)-$B531+1)*$C531)</f>
        <v>9676.3298171041042</v>
      </c>
      <c r="T531" s="28">
        <f>+(Basis!S655/(EOMONTH($B531,0)-$B531+1)*$C531)</f>
        <v>9428.7537647160098</v>
      </c>
      <c r="U531" s="28">
        <f>+(Basis!T655/(EOMONTH($B531,0)-$B531+1)*$C531)</f>
        <v>9458.3371466675853</v>
      </c>
      <c r="V531" s="28">
        <f>+(Basis!U655/(EOMONTH($B531,0)-$B531+1)*$C531)</f>
        <v>9639.8103449253322</v>
      </c>
      <c r="W531" s="28">
        <f>+(Basis!V655/(EOMONTH($B531,0)-$B531+1)*$C531)</f>
        <v>10118.146124183955</v>
      </c>
      <c r="X531" s="28">
        <f>+(Basis!W655/(EOMONTH($B531,0)-$B531+1)*$C531)</f>
        <v>12276.871665341005</v>
      </c>
      <c r="Y531" s="28">
        <f>+(Basis!X655/(EOMONTH($B531,0)-$B531+1)*$C531)</f>
        <v>13592.060281219356</v>
      </c>
      <c r="Z531" s="28">
        <f>+(Basis!Y655/(EOMONTH($B531,0)-$B531+1)*$C531)</f>
        <v>12659.807333943641</v>
      </c>
      <c r="AA531" s="28">
        <f>+(Basis!Z655/(EOMONTH($B531,0)-$B531+1)*$C531)</f>
        <v>10969.637367514602</v>
      </c>
      <c r="AB531" s="28">
        <f>+(Basis!AA655/(EOMONTH($B531,0)-$B531+1)*$C531)</f>
        <v>9146.5947690750345</v>
      </c>
      <c r="AC531" s="28">
        <f>+(Basis!AB655/(EOMONTH($B531,0)-$B531+1)*$C531)</f>
        <v>7664.945787759475</v>
      </c>
      <c r="AD531" s="30">
        <f>+SUM(F531:AC531)*E531</f>
        <v>874161.89408408024</v>
      </c>
    </row>
    <row r="532" spans="2:31" x14ac:dyDescent="0.25">
      <c r="B532" s="46">
        <f t="shared" si="208"/>
        <v>48823</v>
      </c>
      <c r="C532" s="44">
        <f>IFERROR(VLOOKUP(B532,'Prod- 5'!$B$10:$E$117,4,0),0)</f>
        <v>6556214.2056306023</v>
      </c>
      <c r="D532" s="37" t="s">
        <v>48</v>
      </c>
      <c r="E532" s="37">
        <f>+Basis!D656</f>
        <v>0</v>
      </c>
      <c r="F532" s="28">
        <f>+(Basis!E656/(EOMONTH($B532,0)-$B532+1)*$C532)</f>
        <v>7359.3577929037465</v>
      </c>
      <c r="G532" s="28">
        <f>+(Basis!F656/(EOMONTH($B532,0)-$B532+1)*$C532)</f>
        <v>6828.4484421820016</v>
      </c>
      <c r="H532" s="28">
        <f>+(Basis!G656/(EOMONTH($B532,0)-$B532+1)*$C532)</f>
        <v>6526.0001554056444</v>
      </c>
      <c r="I532" s="28">
        <f>+(Basis!H656/(EOMONTH($B532,0)-$B532+1)*$C532)</f>
        <v>6389.0349766781528</v>
      </c>
      <c r="J532" s="28">
        <f>+(Basis!I656/(EOMONTH($B532,0)-$B532+1)*$C532)</f>
        <v>6596.9455863972207</v>
      </c>
      <c r="K532" s="28">
        <f>+(Basis!J656/(EOMONTH($B532,0)-$B532+1)*$C532)</f>
        <v>7238.8653059082972</v>
      </c>
      <c r="L532" s="28">
        <f>+(Basis!K656/(EOMONTH($B532,0)-$B532+1)*$C532)</f>
        <v>7772.092719130459</v>
      </c>
      <c r="M532" s="28">
        <f>+(Basis!L656/(EOMONTH($B532,0)-$B532+1)*$C532)</f>
        <v>8168.0457056750483</v>
      </c>
      <c r="N532" s="28">
        <f>+(Basis!M656/(EOMONTH($B532,0)-$B532+1)*$C532)</f>
        <v>8645.0013002533142</v>
      </c>
      <c r="O532" s="28">
        <f>+(Basis!N656/(EOMONTH($B532,0)-$B532+1)*$C532)</f>
        <v>9032.2783152699976</v>
      </c>
      <c r="P532" s="28">
        <f>+(Basis!O656/(EOMONTH($B532,0)-$B532+1)*$C532)</f>
        <v>9457.0035341932089</v>
      </c>
      <c r="Q532" s="28">
        <f>+(Basis!P656/(EOMONTH($B532,0)-$B532+1)*$C532)</f>
        <v>9895.1667040485918</v>
      </c>
      <c r="R532" s="28">
        <f>+(Basis!Q656/(EOMONTH($B532,0)-$B532+1)*$C532)</f>
        <v>10001.546202857102</v>
      </c>
      <c r="S532" s="28">
        <f>+(Basis!R656/(EOMONTH($B532,0)-$B532+1)*$C532)</f>
        <v>9662.6113808372265</v>
      </c>
      <c r="T532" s="28">
        <f>+(Basis!S656/(EOMONTH($B532,0)-$B532+1)*$C532)</f>
        <v>9450.8766464887249</v>
      </c>
      <c r="U532" s="28">
        <f>+(Basis!T656/(EOMONTH($B532,0)-$B532+1)*$C532)</f>
        <v>9518.5301067765831</v>
      </c>
      <c r="V532" s="28">
        <f>+(Basis!U656/(EOMONTH($B532,0)-$B532+1)*$C532)</f>
        <v>9710.9574319500007</v>
      </c>
      <c r="W532" s="28">
        <f>+(Basis!V656/(EOMONTH($B532,0)-$B532+1)*$C532)</f>
        <v>10309.032989521374</v>
      </c>
      <c r="X532" s="28">
        <f>+(Basis!W656/(EOMONTH($B532,0)-$B532+1)*$C532)</f>
        <v>12434.896392279625</v>
      </c>
      <c r="Y532" s="28">
        <f>+(Basis!X656/(EOMONTH($B532,0)-$B532+1)*$C532)</f>
        <v>13546.611242702258</v>
      </c>
      <c r="Z532" s="28">
        <f>+(Basis!Y656/(EOMONTH($B532,0)-$B532+1)*$C532)</f>
        <v>12502.416481489854</v>
      </c>
      <c r="AA532" s="28">
        <f>+(Basis!Z656/(EOMONTH($B532,0)-$B532+1)*$C532)</f>
        <v>10782.690959260457</v>
      </c>
      <c r="AB532" s="28">
        <f>+(Basis!AA656/(EOMONTH($B532,0)-$B532+1)*$C532)</f>
        <v>9040.7887204077597</v>
      </c>
      <c r="AC532" s="28">
        <f>+(Basis!AB656/(EOMONTH($B532,0)-$B532+1)*$C532)</f>
        <v>7671.2744284033961</v>
      </c>
      <c r="AD532" s="31">
        <f>+SUM(F532:AC532)*E532</f>
        <v>0</v>
      </c>
    </row>
    <row r="533" spans="2:31" ht="15.75" thickBot="1" x14ac:dyDescent="0.3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197060.48175419218</v>
      </c>
      <c r="G533" s="32">
        <f t="shared" si="209"/>
        <v>185365.9875425052</v>
      </c>
      <c r="H533" s="32">
        <f t="shared" si="209"/>
        <v>179068.21535666357</v>
      </c>
      <c r="I533" s="32">
        <f t="shared" si="209"/>
        <v>178462.92321101224</v>
      </c>
      <c r="J533" s="32">
        <f t="shared" si="209"/>
        <v>190713.5683834693</v>
      </c>
      <c r="K533" s="32">
        <f t="shared" si="209"/>
        <v>221300.12425270453</v>
      </c>
      <c r="L533" s="32">
        <f t="shared" si="209"/>
        <v>248458.93361613975</v>
      </c>
      <c r="M533" s="32">
        <f t="shared" si="209"/>
        <v>257878.25245490973</v>
      </c>
      <c r="N533" s="32">
        <f t="shared" si="209"/>
        <v>269171.45735379262</v>
      </c>
      <c r="O533" s="32">
        <f t="shared" si="209"/>
        <v>277606.73711153952</v>
      </c>
      <c r="P533" s="32">
        <f t="shared" si="209"/>
        <v>289972.99523262569</v>
      </c>
      <c r="Q533" s="32">
        <f t="shared" si="209"/>
        <v>303473.50068134797</v>
      </c>
      <c r="R533" s="32">
        <f t="shared" si="209"/>
        <v>298963.53264546767</v>
      </c>
      <c r="S533" s="32">
        <f t="shared" si="209"/>
        <v>288794.43678965128</v>
      </c>
      <c r="T533" s="32">
        <f t="shared" si="209"/>
        <v>288306.51553543296</v>
      </c>
      <c r="U533" s="32">
        <f t="shared" si="209"/>
        <v>293809.75322735059</v>
      </c>
      <c r="V533" s="32">
        <f t="shared" si="209"/>
        <v>300204.82896648697</v>
      </c>
      <c r="W533" s="32">
        <f t="shared" si="209"/>
        <v>313467.24331805058</v>
      </c>
      <c r="X533" s="32">
        <f t="shared" si="209"/>
        <v>372760.20719685446</v>
      </c>
      <c r="Y533" s="32">
        <f t="shared" si="209"/>
        <v>404710.75041034387</v>
      </c>
      <c r="Z533" s="32">
        <f t="shared" si="209"/>
        <v>375647.19338983938</v>
      </c>
      <c r="AA533" s="32">
        <f t="shared" si="209"/>
        <v>328512.28595076577</v>
      </c>
      <c r="AB533" s="32">
        <f t="shared" si="209"/>
        <v>270145.43761701969</v>
      </c>
      <c r="AC533" s="32">
        <f t="shared" si="209"/>
        <v>222358.84363243685</v>
      </c>
      <c r="AD533" s="33">
        <f>+SUM(AD529:AD532)</f>
        <v>6556214.2056306042</v>
      </c>
      <c r="AE533" s="2">
        <f>+AD533-C529</f>
        <v>0</v>
      </c>
    </row>
    <row r="534" spans="2:31" x14ac:dyDescent="0.25">
      <c r="B534" s="45">
        <f>+EDATE(B529,1)</f>
        <v>48853</v>
      </c>
      <c r="C534" s="43">
        <f>IFERROR(VLOOKUP(B534,'Prod- 5'!$B$10:$E$117,4,0),0)</f>
        <v>6650989.312396124</v>
      </c>
      <c r="D534" s="34" t="s">
        <v>45</v>
      </c>
      <c r="E534" s="34">
        <f>+Basis!D658</f>
        <v>20</v>
      </c>
      <c r="F534" s="28">
        <f>+(Basis!E658/(EOMONTH($B534,0)-$B534+1)*$C534)</f>
        <v>6299.4002366391833</v>
      </c>
      <c r="G534" s="28">
        <f>+(Basis!F658/(EOMONTH($B534,0)-$B534+1)*$C534)</f>
        <v>5941.4167887400499</v>
      </c>
      <c r="H534" s="28">
        <f>+(Basis!G658/(EOMONTH($B534,0)-$B534+1)*$C534)</f>
        <v>5746.7039415124136</v>
      </c>
      <c r="I534" s="28">
        <f>+(Basis!H658/(EOMONTH($B534,0)-$B534+1)*$C534)</f>
        <v>5747.0961291641215</v>
      </c>
      <c r="J534" s="28">
        <f>+(Basis!I658/(EOMONTH($B534,0)-$B534+1)*$C534)</f>
        <v>6251.02352625823</v>
      </c>
      <c r="K534" s="28">
        <f>+(Basis!J658/(EOMONTH($B534,0)-$B534+1)*$C534)</f>
        <v>7410.5846108527167</v>
      </c>
      <c r="L534" s="28">
        <f>+(Basis!K658/(EOMONTH($B534,0)-$B534+1)*$C534)</f>
        <v>8322.1115774636892</v>
      </c>
      <c r="M534" s="28">
        <f>+(Basis!L658/(EOMONTH($B534,0)-$B534+1)*$C534)</f>
        <v>8491.5236765758891</v>
      </c>
      <c r="N534" s="28">
        <f>+(Basis!M658/(EOMONTH($B534,0)-$B534+1)*$C534)</f>
        <v>8787.3596550862349</v>
      </c>
      <c r="O534" s="28">
        <f>+(Basis!N658/(EOMONTH($B534,0)-$B534+1)*$C534)</f>
        <v>9046.8301469371363</v>
      </c>
      <c r="P534" s="28">
        <f>+(Basis!O658/(EOMONTH($B534,0)-$B534+1)*$C534)</f>
        <v>9472.3765116703926</v>
      </c>
      <c r="Q534" s="28">
        <f>+(Basis!P658/(EOMONTH($B534,0)-$B534+1)*$C534)</f>
        <v>9932.46224315568</v>
      </c>
      <c r="R534" s="28">
        <f>+(Basis!Q658/(EOMONTH($B534,0)-$B534+1)*$C534)</f>
        <v>9747.3200466589369</v>
      </c>
      <c r="S534" s="28">
        <f>+(Basis!R658/(EOMONTH($B534,0)-$B534+1)*$C534)</f>
        <v>9414.3098485999508</v>
      </c>
      <c r="T534" s="28">
        <f>+(Basis!S658/(EOMONTH($B534,0)-$B534+1)*$C534)</f>
        <v>9465.5392270761276</v>
      </c>
      <c r="U534" s="28">
        <f>+(Basis!T658/(EOMONTH($B534,0)-$B534+1)*$C534)</f>
        <v>9695.0897624089121</v>
      </c>
      <c r="V534" s="28">
        <f>+(Basis!U658/(EOMONTH($B534,0)-$B534+1)*$C534)</f>
        <v>9921.3506108440888</v>
      </c>
      <c r="W534" s="28">
        <f>+(Basis!V658/(EOMONTH($B534,0)-$B534+1)*$C534)</f>
        <v>10351.350667588282</v>
      </c>
      <c r="X534" s="28">
        <f>+(Basis!W658/(EOMONTH($B534,0)-$B534+1)*$C534)</f>
        <v>12250.024970588807</v>
      </c>
      <c r="Y534" s="28">
        <f>+(Basis!X658/(EOMONTH($B534,0)-$B534+1)*$C534)</f>
        <v>13246.182841536234</v>
      </c>
      <c r="Z534" s="28">
        <f>+(Basis!Y658/(EOMONTH($B534,0)-$B534+1)*$C534)</f>
        <v>12278.988138690309</v>
      </c>
      <c r="AA534" s="28">
        <f>+(Basis!Z658/(EOMONTH($B534,0)-$B534+1)*$C534)</f>
        <v>10755.133618045373</v>
      </c>
      <c r="AB534" s="28">
        <f>+(Basis!AA658/(EOMONTH($B534,0)-$B534+1)*$C534)</f>
        <v>8798.7199631865769</v>
      </c>
      <c r="AC534" s="28">
        <f>+(Basis!AB658/(EOMONTH($B534,0)-$B534+1)*$C534)</f>
        <v>7175.1435960795379</v>
      </c>
      <c r="AD534" s="29">
        <f>+SUM(F534:AC534)*E534</f>
        <v>4290960.8467071764</v>
      </c>
    </row>
    <row r="535" spans="2:31" x14ac:dyDescent="0.25">
      <c r="B535" s="46">
        <f>+B534</f>
        <v>48853</v>
      </c>
      <c r="C535" s="44">
        <f>IFERROR(VLOOKUP(B535,'Prod- 5'!$B$10:$E$117,4,0),0)</f>
        <v>6650989.312396124</v>
      </c>
      <c r="D535" s="35" t="s">
        <v>46</v>
      </c>
      <c r="E535" s="35">
        <f>+Basis!D659</f>
        <v>5</v>
      </c>
      <c r="F535" s="28">
        <f>+(Basis!E659/(EOMONTH($B535,0)-$B535+1)*$C535)</f>
        <v>6577.9299551887016</v>
      </c>
      <c r="G535" s="28">
        <f>+(Basis!F659/(EOMONTH($B535,0)-$B535+1)*$C535)</f>
        <v>6136.0742555624993</v>
      </c>
      <c r="H535" s="28">
        <f>+(Basis!G659/(EOMONTH($B535,0)-$B535+1)*$C535)</f>
        <v>5939.5176615625405</v>
      </c>
      <c r="I535" s="28">
        <f>+(Basis!H659/(EOMONTH($B535,0)-$B535+1)*$C535)</f>
        <v>5908.1815392718709</v>
      </c>
      <c r="J535" s="28">
        <f>+(Basis!I659/(EOMONTH($B535,0)-$B535+1)*$C535)</f>
        <v>6175.2375611326752</v>
      </c>
      <c r="K535" s="28">
        <f>+(Basis!J659/(EOMONTH($B535,0)-$B535+1)*$C535)</f>
        <v>6917.3690679160291</v>
      </c>
      <c r="L535" s="28">
        <f>+(Basis!K659/(EOMONTH($B535,0)-$B535+1)*$C535)</f>
        <v>7820.9475304908465</v>
      </c>
      <c r="M535" s="28">
        <f>+(Basis!L659/(EOMONTH($B535,0)-$B535+1)*$C535)</f>
        <v>8370.0853627499364</v>
      </c>
      <c r="N535" s="28">
        <f>+(Basis!M659/(EOMONTH($B535,0)-$B535+1)*$C535)</f>
        <v>8914.3011489256733</v>
      </c>
      <c r="O535" s="28">
        <f>+(Basis!N659/(EOMONTH($B535,0)-$B535+1)*$C535)</f>
        <v>9234.6877062496569</v>
      </c>
      <c r="P535" s="28">
        <f>+(Basis!O659/(EOMONTH($B535,0)-$B535+1)*$C535)</f>
        <v>9649.0179156715494</v>
      </c>
      <c r="Q535" s="28">
        <f>+(Basis!P659/(EOMONTH($B535,0)-$B535+1)*$C535)</f>
        <v>10042.569423515013</v>
      </c>
      <c r="R535" s="28">
        <f>+(Basis!Q659/(EOMONTH($B535,0)-$B535+1)*$C535)</f>
        <v>9951.4640296989328</v>
      </c>
      <c r="S535" s="28">
        <f>+(Basis!R659/(EOMONTH($B535,0)-$B535+1)*$C535)</f>
        <v>9601.3799300260252</v>
      </c>
      <c r="T535" s="28">
        <f>+(Basis!S659/(EOMONTH($B535,0)-$B535+1)*$C535)</f>
        <v>9442.9196273795442</v>
      </c>
      <c r="U535" s="28">
        <f>+(Basis!T659/(EOMONTH($B535,0)-$B535+1)*$C535)</f>
        <v>9502.0240424465956</v>
      </c>
      <c r="V535" s="28">
        <f>+(Basis!U659/(EOMONTH($B535,0)-$B535+1)*$C535)</f>
        <v>9648.9930862346719</v>
      </c>
      <c r="W535" s="28">
        <f>+(Basis!V659/(EOMONTH($B535,0)-$B535+1)*$C535)</f>
        <v>10069.427637147144</v>
      </c>
      <c r="X535" s="28">
        <f>+(Basis!W659/(EOMONTH($B535,0)-$B535+1)*$C535)</f>
        <v>12059.871276680147</v>
      </c>
      <c r="Y535" s="28">
        <f>+(Basis!X659/(EOMONTH($B535,0)-$B535+1)*$C535)</f>
        <v>13131.5538231097</v>
      </c>
      <c r="Z535" s="28">
        <f>+(Basis!Y659/(EOMONTH($B535,0)-$B535+1)*$C535)</f>
        <v>12233.195127157529</v>
      </c>
      <c r="AA535" s="28">
        <f>+(Basis!Z659/(EOMONTH($B535,0)-$B535+1)*$C535)</f>
        <v>10705.233375118471</v>
      </c>
      <c r="AB535" s="28">
        <f>+(Basis!AA659/(EOMONTH($B535,0)-$B535+1)*$C535)</f>
        <v>8930.104864431165</v>
      </c>
      <c r="AC535" s="28">
        <f>+(Basis!AB659/(EOMONTH($B535,0)-$B535+1)*$C535)</f>
        <v>7585.9563876917928</v>
      </c>
      <c r="AD535" s="30">
        <f>+SUM(F535:AC535)*E535</f>
        <v>1072740.2116767934</v>
      </c>
    </row>
    <row r="536" spans="2:31" x14ac:dyDescent="0.25">
      <c r="B536" s="41">
        <f t="shared" ref="B536:B537" si="210">+B535</f>
        <v>48853</v>
      </c>
      <c r="C536" s="39">
        <f>IFERROR(VLOOKUP(B536,'Prod- 5'!$B$10:$E$117,4,0),0)</f>
        <v>6650989.312396124</v>
      </c>
      <c r="D536" s="36" t="s">
        <v>47</v>
      </c>
      <c r="E536" s="36">
        <f>+Basis!D660</f>
        <v>5</v>
      </c>
      <c r="F536" s="28">
        <f>+(Basis!E660/(EOMONTH($B536,0)-$B536+1)*$C536)</f>
        <v>7140.4837959522438</v>
      </c>
      <c r="G536" s="28">
        <f>+(Basis!F660/(EOMONTH($B536,0)-$B536+1)*$C536)</f>
        <v>6681.0354513421817</v>
      </c>
      <c r="H536" s="28">
        <f>+(Basis!G660/(EOMONTH($B536,0)-$B536+1)*$C536)</f>
        <v>6402.8325482599021</v>
      </c>
      <c r="I536" s="28">
        <f>+(Basis!H660/(EOMONTH($B536,0)-$B536+1)*$C536)</f>
        <v>6283.4530639397462</v>
      </c>
      <c r="J536" s="28">
        <f>+(Basis!I660/(EOMONTH($B536,0)-$B536+1)*$C536)</f>
        <v>6251.5070793627892</v>
      </c>
      <c r="K536" s="28">
        <f>+(Basis!J660/(EOMONTH($B536,0)-$B536+1)*$C536)</f>
        <v>6638.7350918200964</v>
      </c>
      <c r="L536" s="28">
        <f>+(Basis!K660/(EOMONTH($B536,0)-$B536+1)*$C536)</f>
        <v>7387.4222139515086</v>
      </c>
      <c r="M536" s="28">
        <f>+(Basis!L660/(EOMONTH($B536,0)-$B536+1)*$C536)</f>
        <v>8218.3280752360843</v>
      </c>
      <c r="N536" s="28">
        <f>+(Basis!M660/(EOMONTH($B536,0)-$B536+1)*$C536)</f>
        <v>8818.7378364542437</v>
      </c>
      <c r="O536" s="28">
        <f>+(Basis!N660/(EOMONTH($B536,0)-$B536+1)*$C536)</f>
        <v>9141.5582994735669</v>
      </c>
      <c r="P536" s="28">
        <f>+(Basis!O660/(EOMONTH($B536,0)-$B536+1)*$C536)</f>
        <v>9421.8090204432265</v>
      </c>
      <c r="Q536" s="28">
        <f>+(Basis!P660/(EOMONTH($B536,0)-$B536+1)*$C536)</f>
        <v>9811.2534765900036</v>
      </c>
      <c r="R536" s="28">
        <f>+(Basis!Q660/(EOMONTH($B536,0)-$B536+1)*$C536)</f>
        <v>9813.7466565670475</v>
      </c>
      <c r="S536" s="28">
        <f>+(Basis!R660/(EOMONTH($B536,0)-$B536+1)*$C536)</f>
        <v>9499.5566990535735</v>
      </c>
      <c r="T536" s="28">
        <f>+(Basis!S660/(EOMONTH($B536,0)-$B536+1)*$C536)</f>
        <v>9256.5035175847752</v>
      </c>
      <c r="U536" s="28">
        <f>+(Basis!T660/(EOMONTH($B536,0)-$B536+1)*$C536)</f>
        <v>9285.5464522005423</v>
      </c>
      <c r="V536" s="28">
        <f>+(Basis!U660/(EOMONTH($B536,0)-$B536+1)*$C536)</f>
        <v>9463.7043869539448</v>
      </c>
      <c r="W536" s="28">
        <f>+(Basis!V660/(EOMONTH($B536,0)-$B536+1)*$C536)</f>
        <v>9933.3016353054045</v>
      </c>
      <c r="X536" s="28">
        <f>+(Basis!W660/(EOMONTH($B536,0)-$B536+1)*$C536)</f>
        <v>12052.590256458847</v>
      </c>
      <c r="Y536" s="28">
        <f>+(Basis!X660/(EOMONTH($B536,0)-$B536+1)*$C536)</f>
        <v>13343.752201394005</v>
      </c>
      <c r="Z536" s="28">
        <f>+(Basis!Y660/(EOMONTH($B536,0)-$B536+1)*$C536)</f>
        <v>12428.530221790601</v>
      </c>
      <c r="AA536" s="28">
        <f>+(Basis!Z660/(EOMONTH($B536,0)-$B536+1)*$C536)</f>
        <v>10769.237315222927</v>
      </c>
      <c r="AB536" s="28">
        <f>+(Basis!AA660/(EOMONTH($B536,0)-$B536+1)*$C536)</f>
        <v>8979.4991752460555</v>
      </c>
      <c r="AC536" s="28">
        <f>+(Basis!AB660/(EOMONTH($B536,0)-$B536+1)*$C536)</f>
        <v>7524.9178647555</v>
      </c>
      <c r="AD536" s="30">
        <f>+SUM(F536:AC536)*E536</f>
        <v>1072740.2116767941</v>
      </c>
    </row>
    <row r="537" spans="2:31" x14ac:dyDescent="0.25">
      <c r="B537" s="46">
        <f t="shared" si="210"/>
        <v>48853</v>
      </c>
      <c r="C537" s="44">
        <f>IFERROR(VLOOKUP(B537,'Prod- 5'!$B$10:$E$117,4,0),0)</f>
        <v>6650989.312396124</v>
      </c>
      <c r="D537" s="37" t="s">
        <v>48</v>
      </c>
      <c r="E537" s="37">
        <f>+Basis!D661</f>
        <v>1</v>
      </c>
      <c r="F537" s="28">
        <f>+(Basis!E661/(EOMONTH($B537,0)-$B537+1)*$C537)</f>
        <v>7224.9125385055868</v>
      </c>
      <c r="G537" s="28">
        <f>+(Basis!F661/(EOMONTH($B537,0)-$B537+1)*$C537)</f>
        <v>6703.7021648860236</v>
      </c>
      <c r="H537" s="28">
        <f>+(Basis!G661/(EOMONTH($B537,0)-$B537+1)*$C537)</f>
        <v>6406.7791886058012</v>
      </c>
      <c r="I537" s="28">
        <f>+(Basis!H661/(EOMONTH($B537,0)-$B537+1)*$C537)</f>
        <v>6272.3161736289921</v>
      </c>
      <c r="J537" s="28">
        <f>+(Basis!I661/(EOMONTH($B537,0)-$B537+1)*$C537)</f>
        <v>6476.4285450231473</v>
      </c>
      <c r="K537" s="28">
        <f>+(Basis!J661/(EOMONTH($B537,0)-$B537+1)*$C537)</f>
        <v>7106.6212820418004</v>
      </c>
      <c r="L537" s="28">
        <f>+(Basis!K661/(EOMONTH($B537,0)-$B537+1)*$C537)</f>
        <v>7630.1073703766388</v>
      </c>
      <c r="M537" s="28">
        <f>+(Basis!L661/(EOMONTH($B537,0)-$B537+1)*$C537)</f>
        <v>8018.826845315496</v>
      </c>
      <c r="N537" s="28">
        <f>+(Basis!M661/(EOMONTH($B537,0)-$B537+1)*$C537)</f>
        <v>8487.0691230454449</v>
      </c>
      <c r="O537" s="28">
        <f>+(Basis!N661/(EOMONTH($B537,0)-$B537+1)*$C537)</f>
        <v>8867.2711244166876</v>
      </c>
      <c r="P537" s="28">
        <f>+(Basis!O661/(EOMONTH($B537,0)-$B537+1)*$C537)</f>
        <v>9284.237202975437</v>
      </c>
      <c r="Q537" s="28">
        <f>+(Basis!P661/(EOMONTH($B537,0)-$B537+1)*$C537)</f>
        <v>9714.3957397504819</v>
      </c>
      <c r="R537" s="28">
        <f>+(Basis!Q661/(EOMONTH($B537,0)-$B537+1)*$C537)</f>
        <v>9818.8318327371071</v>
      </c>
      <c r="S537" s="28">
        <f>+(Basis!R661/(EOMONTH($B537,0)-$B537+1)*$C537)</f>
        <v>9486.0888795804094</v>
      </c>
      <c r="T537" s="28">
        <f>+(Basis!S661/(EOMONTH($B537,0)-$B537+1)*$C537)</f>
        <v>9278.2222450071167</v>
      </c>
      <c r="U537" s="28">
        <f>+(Basis!T661/(EOMONTH($B537,0)-$B537+1)*$C537)</f>
        <v>9344.6397704572792</v>
      </c>
      <c r="V537" s="28">
        <f>+(Basis!U661/(EOMONTH($B537,0)-$B537+1)*$C537)</f>
        <v>9533.5517154284935</v>
      </c>
      <c r="W537" s="28">
        <f>+(Basis!V661/(EOMONTH($B537,0)-$B537+1)*$C537)</f>
        <v>10120.701262504148</v>
      </c>
      <c r="X537" s="28">
        <f>+(Basis!W661/(EOMONTH($B537,0)-$B537+1)*$C537)</f>
        <v>12207.728090925009</v>
      </c>
      <c r="Y537" s="28">
        <f>+(Basis!X661/(EOMONTH($B537,0)-$B537+1)*$C537)</f>
        <v>13299.133453741619</v>
      </c>
      <c r="Z537" s="28">
        <f>+(Basis!Y661/(EOMONTH($B537,0)-$B537+1)*$C537)</f>
        <v>12274.014681802053</v>
      </c>
      <c r="AA537" s="28">
        <f>+(Basis!Z661/(EOMONTH($B537,0)-$B537+1)*$C537)</f>
        <v>10585.706158424658</v>
      </c>
      <c r="AB537" s="28">
        <f>+(Basis!AA661/(EOMONTH($B537,0)-$B537+1)*$C537)</f>
        <v>8875.6260562623538</v>
      </c>
      <c r="AC537" s="28">
        <f>+(Basis!AB661/(EOMONTH($B537,0)-$B537+1)*$C537)</f>
        <v>7531.1308899170226</v>
      </c>
      <c r="AD537" s="31">
        <f>+SUM(F537:AC537)*E537</f>
        <v>214548.0423353588</v>
      </c>
    </row>
    <row r="538" spans="2:31" ht="15.75" thickBot="1" x14ac:dyDescent="0.3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201804.98602699398</v>
      </c>
      <c r="G538" s="32">
        <f t="shared" si="211"/>
        <v>189617.58647421043</v>
      </c>
      <c r="H538" s="32">
        <f t="shared" si="211"/>
        <v>183052.60906796629</v>
      </c>
      <c r="I538" s="32">
        <f t="shared" si="211"/>
        <v>182172.4117729695</v>
      </c>
      <c r="J538" s="32">
        <f t="shared" si="211"/>
        <v>193630.62227266506</v>
      </c>
      <c r="K538" s="32">
        <f t="shared" si="211"/>
        <v>223098.83429777678</v>
      </c>
      <c r="L538" s="32">
        <f t="shared" si="211"/>
        <v>250114.1876418622</v>
      </c>
      <c r="M538" s="32">
        <f t="shared" si="211"/>
        <v>260791.36756676339</v>
      </c>
      <c r="N538" s="32">
        <f t="shared" si="211"/>
        <v>272899.45715166972</v>
      </c>
      <c r="O538" s="32">
        <f t="shared" si="211"/>
        <v>281685.10409177549</v>
      </c>
      <c r="P538" s="32">
        <f t="shared" si="211"/>
        <v>294085.90211695718</v>
      </c>
      <c r="Q538" s="32">
        <f t="shared" si="211"/>
        <v>307632.75510338915</v>
      </c>
      <c r="R538" s="32">
        <f t="shared" si="211"/>
        <v>303591.2861972457</v>
      </c>
      <c r="S538" s="32">
        <f t="shared" si="211"/>
        <v>293276.96899697743</v>
      </c>
      <c r="T538" s="32">
        <f t="shared" si="211"/>
        <v>292086.12251135125</v>
      </c>
      <c r="U538" s="32">
        <f t="shared" si="211"/>
        <v>297184.28749187122</v>
      </c>
      <c r="V538" s="32">
        <f t="shared" si="211"/>
        <v>303524.05129825335</v>
      </c>
      <c r="W538" s="32">
        <f t="shared" si="211"/>
        <v>317161.36097653257</v>
      </c>
      <c r="X538" s="32">
        <f t="shared" si="211"/>
        <v>377770.53516839613</v>
      </c>
      <c r="Y538" s="32">
        <f t="shared" si="211"/>
        <v>410599.32040698477</v>
      </c>
      <c r="Z538" s="32">
        <f t="shared" si="211"/>
        <v>381162.40420034889</v>
      </c>
      <c r="AA538" s="32">
        <f t="shared" si="211"/>
        <v>333060.73197103909</v>
      </c>
      <c r="AB538" s="32">
        <f t="shared" si="211"/>
        <v>274398.04551838001</v>
      </c>
      <c r="AC538" s="32">
        <f t="shared" si="211"/>
        <v>226588.37407374426</v>
      </c>
      <c r="AD538" s="33">
        <f>+SUM(AD534:AD537)</f>
        <v>6650989.3123961221</v>
      </c>
      <c r="AE538" s="2">
        <f>+AD538-C534</f>
        <v>0</v>
      </c>
    </row>
    <row r="539" spans="2:31" x14ac:dyDescent="0.25">
      <c r="B539" s="45">
        <f>+EDATE(B534,1)</f>
        <v>48884</v>
      </c>
      <c r="C539" s="43">
        <f>IFERROR(VLOOKUP(B539,'Prod- 5'!$B$10:$E$117,4,0),0)</f>
        <v>6318215.6940744538</v>
      </c>
      <c r="D539" s="34" t="s">
        <v>45</v>
      </c>
      <c r="E539" s="34">
        <f>+Basis!D663</f>
        <v>20</v>
      </c>
      <c r="F539" s="28">
        <f>+(Basis!E663/(EOMONTH($B539,0)-$B539+1)*$C539)</f>
        <v>6183.6918521303096</v>
      </c>
      <c r="G539" s="28">
        <f>+(Basis!F663/(EOMONTH($B539,0)-$B539+1)*$C539)</f>
        <v>5832.2839010850521</v>
      </c>
      <c r="H539" s="28">
        <f>+(Basis!G663/(EOMONTH($B539,0)-$B539+1)*$C539)</f>
        <v>5641.147570374781</v>
      </c>
      <c r="I539" s="28">
        <f>+(Basis!H663/(EOMONTH($B539,0)-$B539+1)*$C539)</f>
        <v>5641.5325542613837</v>
      </c>
      <c r="J539" s="28">
        <f>+(Basis!I663/(EOMONTH($B539,0)-$B539+1)*$C539)</f>
        <v>6136.2037328525967</v>
      </c>
      <c r="K539" s="28">
        <f>+(Basis!J663/(EOMONTH($B539,0)-$B539+1)*$C539)</f>
        <v>7274.4658151932817</v>
      </c>
      <c r="L539" s="28">
        <f>+(Basis!K663/(EOMONTH($B539,0)-$B539+1)*$C539)</f>
        <v>8169.2497096417046</v>
      </c>
      <c r="M539" s="28">
        <f>+(Basis!L663/(EOMONTH($B539,0)-$B539+1)*$C539)</f>
        <v>8335.5500203981628</v>
      </c>
      <c r="N539" s="28">
        <f>+(Basis!M663/(EOMONTH($B539,0)-$B539+1)*$C539)</f>
        <v>8625.9520366474771</v>
      </c>
      <c r="O539" s="28">
        <f>+(Basis!N663/(EOMONTH($B539,0)-$B539+1)*$C539)</f>
        <v>8880.6565332747105</v>
      </c>
      <c r="P539" s="28">
        <f>+(Basis!O663/(EOMONTH($B539,0)-$B539+1)*$C539)</f>
        <v>9298.3863947620684</v>
      </c>
      <c r="Q539" s="28">
        <f>+(Basis!P663/(EOMONTH($B539,0)-$B539+1)*$C539)</f>
        <v>9750.021198424718</v>
      </c>
      <c r="R539" s="28">
        <f>+(Basis!Q663/(EOMONTH($B539,0)-$B539+1)*$C539)</f>
        <v>9568.2797232119556</v>
      </c>
      <c r="S539" s="28">
        <f>+(Basis!R663/(EOMONTH($B539,0)-$B539+1)*$C539)</f>
        <v>9241.3863093855834</v>
      </c>
      <c r="T539" s="28">
        <f>+(Basis!S663/(EOMONTH($B539,0)-$B539+1)*$C539)</f>
        <v>9291.6746984976617</v>
      </c>
      <c r="U539" s="28">
        <f>+(Basis!T663/(EOMONTH($B539,0)-$B539+1)*$C539)</f>
        <v>9517.0088131223256</v>
      </c>
      <c r="V539" s="28">
        <f>+(Basis!U663/(EOMONTH($B539,0)-$B539+1)*$C539)</f>
        <v>9739.1136663410416</v>
      </c>
      <c r="W539" s="28">
        <f>+(Basis!V663/(EOMONTH($B539,0)-$B539+1)*$C539)</f>
        <v>10161.215413716796</v>
      </c>
      <c r="X539" s="28">
        <f>+(Basis!W663/(EOMONTH($B539,0)-$B539+1)*$C539)</f>
        <v>12025.014565424201</v>
      </c>
      <c r="Y539" s="28">
        <f>+(Basis!X663/(EOMONTH($B539,0)-$B539+1)*$C539)</f>
        <v>13002.874850310545</v>
      </c>
      <c r="Z539" s="28">
        <f>+(Basis!Y663/(EOMONTH($B539,0)-$B539+1)*$C539)</f>
        <v>12053.445733451825</v>
      </c>
      <c r="AA539" s="28">
        <f>+(Basis!Z663/(EOMONTH($B539,0)-$B539+1)*$C539)</f>
        <v>10557.581614779574</v>
      </c>
      <c r="AB539" s="28">
        <f>+(Basis!AA663/(EOMONTH($B539,0)-$B539+1)*$C539)</f>
        <v>8637.1036768035028</v>
      </c>
      <c r="AC539" s="28">
        <f>+(Basis!AB663/(EOMONTH($B539,0)-$B539+1)*$C539)</f>
        <v>7043.3494183905696</v>
      </c>
      <c r="AD539" s="29">
        <f>+SUM(F539:AC539)*E539</f>
        <v>4212143.7960496368</v>
      </c>
    </row>
    <row r="540" spans="2:31" x14ac:dyDescent="0.25">
      <c r="B540" s="46">
        <f>+B539</f>
        <v>48884</v>
      </c>
      <c r="C540" s="44">
        <f>IFERROR(VLOOKUP(B540,'Prod- 5'!$B$10:$E$117,4,0),0)</f>
        <v>6318215.6940744538</v>
      </c>
      <c r="D540" s="35" t="s">
        <v>46</v>
      </c>
      <c r="E540" s="35">
        <f>+Basis!D664</f>
        <v>4</v>
      </c>
      <c r="F540" s="28">
        <f>+(Basis!E664/(EOMONTH($B540,0)-$B540+1)*$C540)</f>
        <v>6457.1054925516864</v>
      </c>
      <c r="G540" s="28">
        <f>+(Basis!F664/(EOMONTH($B540,0)-$B540+1)*$C540)</f>
        <v>6023.3658686262188</v>
      </c>
      <c r="H540" s="28">
        <f>+(Basis!G664/(EOMONTH($B540,0)-$B540+1)*$C540)</f>
        <v>5830.419657377307</v>
      </c>
      <c r="I540" s="28">
        <f>+(Basis!H664/(EOMONTH($B540,0)-$B540+1)*$C540)</f>
        <v>5799.6591219601196</v>
      </c>
      <c r="J540" s="28">
        <f>+(Basis!I664/(EOMONTH($B540,0)-$B540+1)*$C540)</f>
        <v>6061.8098163767099</v>
      </c>
      <c r="K540" s="28">
        <f>+(Basis!J664/(EOMONTH($B540,0)-$B540+1)*$C540)</f>
        <v>6790.3097337202325</v>
      </c>
      <c r="L540" s="28">
        <f>+(Basis!K664/(EOMONTH($B540,0)-$B540+1)*$C540)</f>
        <v>7677.291123517638</v>
      </c>
      <c r="M540" s="28">
        <f>+(Basis!L664/(EOMONTH($B540,0)-$B540+1)*$C540)</f>
        <v>8216.3423048168734</v>
      </c>
      <c r="N540" s="28">
        <f>+(Basis!M664/(EOMONTH($B540,0)-$B540+1)*$C540)</f>
        <v>8750.5618489573189</v>
      </c>
      <c r="O540" s="28">
        <f>+(Basis!N664/(EOMONTH($B540,0)-$B540+1)*$C540)</f>
        <v>9065.0634950875829</v>
      </c>
      <c r="P540" s="28">
        <f>+(Basis!O664/(EOMONTH($B540,0)-$B540+1)*$C540)</f>
        <v>9471.7832213865604</v>
      </c>
      <c r="Q540" s="28">
        <f>+(Basis!P664/(EOMONTH($B540,0)-$B540+1)*$C540)</f>
        <v>9858.1059125993961</v>
      </c>
      <c r="R540" s="28">
        <f>+(Basis!Q664/(EOMONTH($B540,0)-$B540+1)*$C540)</f>
        <v>9768.6739571333965</v>
      </c>
      <c r="S540" s="28">
        <f>+(Basis!R664/(EOMONTH($B540,0)-$B540+1)*$C540)</f>
        <v>9425.0202578309563</v>
      </c>
      <c r="T540" s="28">
        <f>+(Basis!S664/(EOMONTH($B540,0)-$B540+1)*$C540)</f>
        <v>9269.4705792025143</v>
      </c>
      <c r="U540" s="28">
        <f>+(Basis!T664/(EOMONTH($B540,0)-$B540+1)*$C540)</f>
        <v>9327.4893549820372</v>
      </c>
      <c r="V540" s="28">
        <f>+(Basis!U664/(EOMONTH($B540,0)-$B540+1)*$C540)</f>
        <v>9471.7588480207251</v>
      </c>
      <c r="W540" s="28">
        <f>+(Basis!V664/(EOMONTH($B540,0)-$B540+1)*$C540)</f>
        <v>9884.4707902958162</v>
      </c>
      <c r="X540" s="28">
        <f>+(Basis!W664/(EOMONTH($B540,0)-$B540+1)*$C540)</f>
        <v>11838.353644780304</v>
      </c>
      <c r="Y540" s="28">
        <f>+(Basis!X664/(EOMONTH($B540,0)-$B540+1)*$C540)</f>
        <v>12890.351355908793</v>
      </c>
      <c r="Z540" s="28">
        <f>+(Basis!Y664/(EOMONTH($B540,0)-$B540+1)*$C540)</f>
        <v>12008.4938552313</v>
      </c>
      <c r="AA540" s="28">
        <f>+(Basis!Z664/(EOMONTH($B540,0)-$B540+1)*$C540)</f>
        <v>10508.597947443805</v>
      </c>
      <c r="AB540" s="28">
        <f>+(Basis!AA664/(EOMONTH($B540,0)-$B540+1)*$C540)</f>
        <v>8766.075279305227</v>
      </c>
      <c r="AC540" s="28">
        <f>+(Basis!AB664/(EOMONTH($B540,0)-$B540+1)*$C540)</f>
        <v>7446.6163353691472</v>
      </c>
      <c r="AD540" s="30">
        <f>+SUM(F540:AC540)*E540</f>
        <v>842428.75920992659</v>
      </c>
    </row>
    <row r="541" spans="2:31" x14ac:dyDescent="0.25">
      <c r="B541" s="41">
        <f t="shared" ref="B541:B542" si="212">+B540</f>
        <v>48884</v>
      </c>
      <c r="C541" s="39">
        <f>IFERROR(VLOOKUP(B541,'Prod- 5'!$B$10:$E$117,4,0),0)</f>
        <v>6318215.6940744538</v>
      </c>
      <c r="D541" s="36" t="s">
        <v>47</v>
      </c>
      <c r="E541" s="36">
        <f>+Basis!D665</f>
        <v>4</v>
      </c>
      <c r="F541" s="28">
        <f>+(Basis!E665/(EOMONTH($B541,0)-$B541+1)*$C541)</f>
        <v>7009.3262549793881</v>
      </c>
      <c r="G541" s="28">
        <f>+(Basis!F665/(EOMONTH($B541,0)-$B541+1)*$C541)</f>
        <v>6558.3171305685592</v>
      </c>
      <c r="H541" s="28">
        <f>+(Basis!G665/(EOMONTH($B541,0)-$B541+1)*$C541)</f>
        <v>6285.2243026159886</v>
      </c>
      <c r="I541" s="28">
        <f>+(Basis!H665/(EOMONTH($B541,0)-$B541+1)*$C541)</f>
        <v>6168.0375996329904</v>
      </c>
      <c r="J541" s="28">
        <f>+(Basis!I665/(EOMONTH($B541,0)-$B541+1)*$C541)</f>
        <v>6136.6784039768972</v>
      </c>
      <c r="K541" s="28">
        <f>+(Basis!J665/(EOMONTH($B541,0)-$B541+1)*$C541)</f>
        <v>6516.7937507716197</v>
      </c>
      <c r="L541" s="28">
        <f>+(Basis!K665/(EOMONTH($B541,0)-$B541+1)*$C541)</f>
        <v>7251.728868878814</v>
      </c>
      <c r="M541" s="28">
        <f>+(Basis!L665/(EOMONTH($B541,0)-$B541+1)*$C541)</f>
        <v>8067.3725192740094</v>
      </c>
      <c r="N541" s="28">
        <f>+(Basis!M665/(EOMONTH($B541,0)-$B541+1)*$C541)</f>
        <v>8656.7538585941857</v>
      </c>
      <c r="O541" s="28">
        <f>+(Basis!N665/(EOMONTH($B541,0)-$B541+1)*$C541)</f>
        <v>8973.6447040532348</v>
      </c>
      <c r="P541" s="28">
        <f>+(Basis!O665/(EOMONTH($B541,0)-$B541+1)*$C541)</f>
        <v>9248.7477352488368</v>
      </c>
      <c r="Q541" s="28">
        <f>+(Basis!P665/(EOMONTH($B541,0)-$B541+1)*$C541)</f>
        <v>9631.0388137431528</v>
      </c>
      <c r="R541" s="28">
        <f>+(Basis!Q665/(EOMONTH($B541,0)-$B541+1)*$C541)</f>
        <v>9633.4861985942189</v>
      </c>
      <c r="S541" s="28">
        <f>+(Basis!R665/(EOMONTH($B541,0)-$B541+1)*$C541)</f>
        <v>9325.0673321445156</v>
      </c>
      <c r="T541" s="28">
        <f>+(Basis!S665/(EOMONTH($B541,0)-$B541+1)*$C541)</f>
        <v>9086.4785901336072</v>
      </c>
      <c r="U541" s="28">
        <f>+(Basis!T665/(EOMONTH($B541,0)-$B541+1)*$C541)</f>
        <v>9114.9880595114864</v>
      </c>
      <c r="V541" s="28">
        <f>+(Basis!U665/(EOMONTH($B541,0)-$B541+1)*$C541)</f>
        <v>9289.8735610103959</v>
      </c>
      <c r="W541" s="28">
        <f>+(Basis!V665/(EOMONTH($B541,0)-$B541+1)*$C541)</f>
        <v>9750.8451724860588</v>
      </c>
      <c r="X541" s="28">
        <f>+(Basis!W665/(EOMONTH($B541,0)-$B541+1)*$C541)</f>
        <v>11831.206363495368</v>
      </c>
      <c r="Y541" s="28">
        <f>+(Basis!X665/(EOMONTH($B541,0)-$B541+1)*$C541)</f>
        <v>13098.652040662868</v>
      </c>
      <c r="Z541" s="28">
        <f>+(Basis!Y665/(EOMONTH($B541,0)-$B541+1)*$C541)</f>
        <v>12200.241003807789</v>
      </c>
      <c r="AA541" s="28">
        <f>+(Basis!Z665/(EOMONTH($B541,0)-$B541+1)*$C541)</f>
        <v>10571.426253006322</v>
      </c>
      <c r="AB541" s="28">
        <f>+(Basis!AA665/(EOMONTH($B541,0)-$B541+1)*$C541)</f>
        <v>8814.5623075704098</v>
      </c>
      <c r="AC541" s="28">
        <f>+(Basis!AB665/(EOMONTH($B541,0)-$B541+1)*$C541)</f>
        <v>7386.6989777210501</v>
      </c>
      <c r="AD541" s="30">
        <f>+SUM(F541:AC541)*E541</f>
        <v>842428.75920992706</v>
      </c>
    </row>
    <row r="542" spans="2:31" x14ac:dyDescent="0.25">
      <c r="B542" s="46">
        <f t="shared" si="212"/>
        <v>48884</v>
      </c>
      <c r="C542" s="44">
        <f>IFERROR(VLOOKUP(B542,'Prod- 5'!$B$10:$E$117,4,0),0)</f>
        <v>6318215.6940744538</v>
      </c>
      <c r="D542" s="37" t="s">
        <v>48</v>
      </c>
      <c r="E542" s="37">
        <f>+Basis!D666</f>
        <v>2</v>
      </c>
      <c r="F542" s="28">
        <f>+(Basis!E666/(EOMONTH($B542,0)-$B542+1)*$C542)</f>
        <v>7092.2041969739494</v>
      </c>
      <c r="G542" s="28">
        <f>+(Basis!F666/(EOMONTH($B542,0)-$B542+1)*$C542)</f>
        <v>6580.5674983163326</v>
      </c>
      <c r="H542" s="28">
        <f>+(Basis!G666/(EOMONTH($B542,0)-$B542+1)*$C542)</f>
        <v>6289.0984504449007</v>
      </c>
      <c r="I542" s="28">
        <f>+(Basis!H666/(EOMONTH($B542,0)-$B542+1)*$C542)</f>
        <v>6157.1052734930945</v>
      </c>
      <c r="J542" s="28">
        <f>+(Basis!I666/(EOMONTH($B542,0)-$B542+1)*$C542)</f>
        <v>6357.4684764164267</v>
      </c>
      <c r="K542" s="28">
        <f>+(Basis!J666/(EOMONTH($B542,0)-$B542+1)*$C542)</f>
        <v>6976.0857331051375</v>
      </c>
      <c r="L542" s="28">
        <f>+(Basis!K666/(EOMONTH($B542,0)-$B542+1)*$C542)</f>
        <v>7489.9563457885342</v>
      </c>
      <c r="M542" s="28">
        <f>+(Basis!L666/(EOMONTH($B542,0)-$B542+1)*$C542)</f>
        <v>7871.5357596449558</v>
      </c>
      <c r="N542" s="28">
        <f>+(Basis!M666/(EOMONTH($B542,0)-$B542+1)*$C542)</f>
        <v>8331.1772888147862</v>
      </c>
      <c r="O542" s="28">
        <f>+(Basis!N666/(EOMONTH($B542,0)-$B542+1)*$C542)</f>
        <v>8704.3956794114929</v>
      </c>
      <c r="P542" s="28">
        <f>+(Basis!O666/(EOMONTH($B542,0)-$B542+1)*$C542)</f>
        <v>9113.7028587841851</v>
      </c>
      <c r="Q542" s="28">
        <f>+(Basis!P666/(EOMONTH($B542,0)-$B542+1)*$C542)</f>
        <v>9535.9601752044036</v>
      </c>
      <c r="R542" s="28">
        <f>+(Basis!Q666/(EOMONTH($B542,0)-$B542+1)*$C542)</f>
        <v>9638.4779694403605</v>
      </c>
      <c r="S542" s="28">
        <f>+(Basis!R666/(EOMONTH($B542,0)-$B542+1)*$C542)</f>
        <v>9311.8468917194441</v>
      </c>
      <c r="T542" s="28">
        <f>+(Basis!S666/(EOMONTH($B542,0)-$B542+1)*$C542)</f>
        <v>9107.798384519594</v>
      </c>
      <c r="U542" s="28">
        <f>+(Basis!T666/(EOMONTH($B542,0)-$B542+1)*$C542)</f>
        <v>9172.995942308673</v>
      </c>
      <c r="V542" s="28">
        <f>+(Basis!U666/(EOMONTH($B542,0)-$B542+1)*$C542)</f>
        <v>9358.4379226569199</v>
      </c>
      <c r="W542" s="28">
        <f>+(Basis!V666/(EOMONTH($B542,0)-$B542+1)*$C542)</f>
        <v>9934.8026135549844</v>
      </c>
      <c r="X542" s="28">
        <f>+(Basis!W666/(EOMONTH($B542,0)-$B542+1)*$C542)</f>
        <v>11983.494601566959</v>
      </c>
      <c r="Y542" s="28">
        <f>+(Basis!X666/(EOMONTH($B542,0)-$B542+1)*$C542)</f>
        <v>13054.85285725719</v>
      </c>
      <c r="Z542" s="28">
        <f>+(Basis!Y666/(EOMONTH($B542,0)-$B542+1)*$C542)</f>
        <v>12048.563629809965</v>
      </c>
      <c r="AA542" s="28">
        <f>+(Basis!Z666/(EOMONTH($B542,0)-$B542+1)*$C542)</f>
        <v>10391.266225658866</v>
      </c>
      <c r="AB542" s="28">
        <f>+(Basis!AA666/(EOMONTH($B542,0)-$B542+1)*$C542)</f>
        <v>8712.597146541435</v>
      </c>
      <c r="AC542" s="28">
        <f>+(Basis!AB666/(EOMONTH($B542,0)-$B542+1)*$C542)</f>
        <v>7392.7978810491686</v>
      </c>
      <c r="AD542" s="31">
        <f>+SUM(F542:AC542)*E542</f>
        <v>421214.37960496353</v>
      </c>
    </row>
    <row r="543" spans="2:31" ht="15.75" thickBot="1" x14ac:dyDescent="0.3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191723.97242667837</v>
      </c>
      <c r="G543" s="32">
        <f t="shared" si="213"/>
        <v>180133.54501511282</v>
      </c>
      <c r="H543" s="32">
        <f t="shared" si="213"/>
        <v>173863.72414835863</v>
      </c>
      <c r="I543" s="32">
        <f t="shared" si="213"/>
        <v>173015.6485185863</v>
      </c>
      <c r="J543" s="32">
        <f t="shared" si="213"/>
        <v>184232.96449129924</v>
      </c>
      <c r="K543" s="32">
        <f t="shared" si="213"/>
        <v>212669.90170804333</v>
      </c>
      <c r="L543" s="32">
        <f t="shared" si="213"/>
        <v>238080.98685399696</v>
      </c>
      <c r="M543" s="32">
        <f t="shared" si="213"/>
        <v>247588.9312236167</v>
      </c>
      <c r="N543" s="32">
        <f t="shared" si="213"/>
        <v>258810.65814078512</v>
      </c>
      <c r="O543" s="32">
        <f t="shared" si="213"/>
        <v>267176.75482088048</v>
      </c>
      <c r="P543" s="32">
        <f t="shared" si="213"/>
        <v>279077.25743935135</v>
      </c>
      <c r="Q543" s="32">
        <f t="shared" si="213"/>
        <v>292028.92322427337</v>
      </c>
      <c r="R543" s="32">
        <f t="shared" si="213"/>
        <v>288251.19102603028</v>
      </c>
      <c r="S543" s="32">
        <f t="shared" si="213"/>
        <v>278451.77033105242</v>
      </c>
      <c r="T543" s="32">
        <f t="shared" si="213"/>
        <v>277472.88741633692</v>
      </c>
      <c r="U543" s="32">
        <f t="shared" si="213"/>
        <v>282456.07780503796</v>
      </c>
      <c r="V543" s="32">
        <f t="shared" si="213"/>
        <v>288545.67880825914</v>
      </c>
      <c r="W543" s="32">
        <f t="shared" si="213"/>
        <v>301635.17735257343</v>
      </c>
      <c r="X543" s="32">
        <f t="shared" si="213"/>
        <v>359145.52054472058</v>
      </c>
      <c r="Y543" s="32">
        <f t="shared" si="213"/>
        <v>390123.2163070119</v>
      </c>
      <c r="Z543" s="32">
        <f t="shared" si="213"/>
        <v>362000.98136481282</v>
      </c>
      <c r="AA543" s="32">
        <f t="shared" si="213"/>
        <v>316254.26154870971</v>
      </c>
      <c r="AB543" s="32">
        <f t="shared" si="213"/>
        <v>260489.81817665545</v>
      </c>
      <c r="AC543" s="32">
        <f t="shared" si="213"/>
        <v>214985.84538227049</v>
      </c>
      <c r="AD543" s="33">
        <f>+SUM(AD539:AD542)</f>
        <v>6318215.6940744538</v>
      </c>
      <c r="AE543" s="2">
        <f>+AD543-C539</f>
        <v>0</v>
      </c>
    </row>
    <row r="544" spans="2:31" x14ac:dyDescent="0.25">
      <c r="B544" s="45">
        <f>+EDATE(B539,1)</f>
        <v>48914</v>
      </c>
      <c r="C544" s="43">
        <f>IFERROR(VLOOKUP(B544,'Prod- 5'!$B$10:$E$117,4,0),0)</f>
        <v>10723758.20221146</v>
      </c>
      <c r="D544" s="34" t="s">
        <v>45</v>
      </c>
      <c r="E544" s="34">
        <f>+Basis!D668</f>
        <v>21</v>
      </c>
      <c r="F544" s="28">
        <f>+(Basis!E668/(EOMONTH($B544,0)-$B544+1)*$C544)</f>
        <v>10156.87167482985</v>
      </c>
      <c r="G544" s="28">
        <f>+(Basis!F668/(EOMONTH($B544,0)-$B544+1)*$C544)</f>
        <v>9579.67514731337</v>
      </c>
      <c r="H544" s="28">
        <f>+(Basis!G668/(EOMONTH($B544,0)-$B544+1)*$C544)</f>
        <v>9265.7288463259974</v>
      </c>
      <c r="I544" s="28">
        <f>+(Basis!H668/(EOMONTH($B544,0)-$B544+1)*$C544)</f>
        <v>9266.361192184524</v>
      </c>
      <c r="J544" s="28">
        <f>+(Basis!I668/(EOMONTH($B544,0)-$B544+1)*$C544)</f>
        <v>10078.87122702025</v>
      </c>
      <c r="K544" s="28">
        <f>+(Basis!J668/(EOMONTH($B544,0)-$B544+1)*$C544)</f>
        <v>11948.495745692871</v>
      </c>
      <c r="L544" s="28">
        <f>+(Basis!K668/(EOMONTH($B544,0)-$B544+1)*$C544)</f>
        <v>13418.201127193439</v>
      </c>
      <c r="M544" s="28">
        <f>+(Basis!L668/(EOMONTH($B544,0)-$B544+1)*$C544)</f>
        <v>13691.353631591886</v>
      </c>
      <c r="N544" s="28">
        <f>+(Basis!M668/(EOMONTH($B544,0)-$B544+1)*$C544)</f>
        <v>14168.346354335663</v>
      </c>
      <c r="O544" s="28">
        <f>+(Basis!N668/(EOMONTH($B544,0)-$B544+1)*$C544)</f>
        <v>14586.704990100106</v>
      </c>
      <c r="P544" s="28">
        <f>+(Basis!O668/(EOMONTH($B544,0)-$B544+1)*$C544)</f>
        <v>15272.83694805171</v>
      </c>
      <c r="Q544" s="28">
        <f>+(Basis!P668/(EOMONTH($B544,0)-$B544+1)*$C544)</f>
        <v>16014.658638779747</v>
      </c>
      <c r="R544" s="28">
        <f>+(Basis!Q668/(EOMONTH($B544,0)-$B544+1)*$C544)</f>
        <v>15716.143627703581</v>
      </c>
      <c r="S544" s="28">
        <f>+(Basis!R668/(EOMONTH($B544,0)-$B544+1)*$C544)</f>
        <v>15179.212853179668</v>
      </c>
      <c r="T544" s="28">
        <f>+(Basis!S668/(EOMONTH($B544,0)-$B544+1)*$C544)</f>
        <v>15261.812815655052</v>
      </c>
      <c r="U544" s="28">
        <f>+(Basis!T668/(EOMONTH($B544,0)-$B544+1)*$C544)</f>
        <v>15631.92984944865</v>
      </c>
      <c r="V544" s="28">
        <f>+(Basis!U668/(EOMONTH($B544,0)-$B544+1)*$C544)</f>
        <v>15996.742738972287</v>
      </c>
      <c r="W544" s="28">
        <f>+(Basis!V668/(EOMONTH($B544,0)-$B544+1)*$C544)</f>
        <v>16690.055631066029</v>
      </c>
      <c r="X544" s="28">
        <f>+(Basis!W668/(EOMONTH($B544,0)-$B544+1)*$C544)</f>
        <v>19751.393301866567</v>
      </c>
      <c r="Y544" s="28">
        <f>+(Basis!X668/(EOMONTH($B544,0)-$B544+1)*$C544)</f>
        <v>21357.553774769418</v>
      </c>
      <c r="Z544" s="28">
        <f>+(Basis!Y668/(EOMONTH($B544,0)-$B544+1)*$C544)</f>
        <v>19798.092220914838</v>
      </c>
      <c r="AA544" s="28">
        <f>+(Basis!Z668/(EOMONTH($B544,0)-$B544+1)*$C544)</f>
        <v>17341.097231570027</v>
      </c>
      <c r="AB544" s="28">
        <f>+(Basis!AA668/(EOMONTH($B544,0)-$B544+1)*$C544)</f>
        <v>14186.663207881591</v>
      </c>
      <c r="AC544" s="28">
        <f>+(Basis!AB668/(EOMONTH($B544,0)-$B544+1)*$C544)</f>
        <v>11568.881165858091</v>
      </c>
      <c r="AD544" s="29">
        <f>+SUM(F544:AC544)*E544</f>
        <v>7264481.3627884109</v>
      </c>
    </row>
    <row r="545" spans="2:32" x14ac:dyDescent="0.25">
      <c r="B545" s="46">
        <f>+B544</f>
        <v>48914</v>
      </c>
      <c r="C545" s="44">
        <f>IFERROR(VLOOKUP(B545,'Prod- 5'!$B$10:$E$117,4,0),0)</f>
        <v>10723758.20221146</v>
      </c>
      <c r="D545" s="35" t="s">
        <v>46</v>
      </c>
      <c r="E545" s="35">
        <f>+Basis!D669</f>
        <v>5</v>
      </c>
      <c r="F545" s="28">
        <f>+(Basis!E669/(EOMONTH($B545,0)-$B545+1)*$C545)</f>
        <v>10605.960556733191</v>
      </c>
      <c r="G545" s="28">
        <f>+(Basis!F669/(EOMONTH($B545,0)-$B545+1)*$C545)</f>
        <v>9893.5321554081402</v>
      </c>
      <c r="H545" s="28">
        <f>+(Basis!G669/(EOMONTH($B545,0)-$B545+1)*$C545)</f>
        <v>9576.6130794479304</v>
      </c>
      <c r="I545" s="28">
        <f>+(Basis!H669/(EOMONTH($B545,0)-$B545+1)*$C545)</f>
        <v>9526.0881150168861</v>
      </c>
      <c r="J545" s="28">
        <f>+(Basis!I669/(EOMONTH($B545,0)-$B545+1)*$C545)</f>
        <v>9956.6773206771832</v>
      </c>
      <c r="K545" s="28">
        <f>+(Basis!J669/(EOMONTH($B545,0)-$B545+1)*$C545)</f>
        <v>11153.257026218822</v>
      </c>
      <c r="L545" s="28">
        <f>+(Basis!K669/(EOMONTH($B545,0)-$B545+1)*$C545)</f>
        <v>12610.146594710313</v>
      </c>
      <c r="M545" s="28">
        <f>+(Basis!L669/(EOMONTH($B545,0)-$B545+1)*$C545)</f>
        <v>13495.551916570845</v>
      </c>
      <c r="N545" s="28">
        <f>+(Basis!M669/(EOMONTH($B545,0)-$B545+1)*$C545)</f>
        <v>14373.021151094767</v>
      </c>
      <c r="O545" s="28">
        <f>+(Basis!N669/(EOMONTH($B545,0)-$B545+1)*$C545)</f>
        <v>14889.598130940127</v>
      </c>
      <c r="P545" s="28">
        <f>+(Basis!O669/(EOMONTH($B545,0)-$B545+1)*$C545)</f>
        <v>15557.645660866361</v>
      </c>
      <c r="Q545" s="28">
        <f>+(Basis!P669/(EOMONTH($B545,0)-$B545+1)*$C545)</f>
        <v>16192.190540131636</v>
      </c>
      <c r="R545" s="28">
        <f>+(Basis!Q669/(EOMONTH($B545,0)-$B545+1)*$C545)</f>
        <v>16045.296270976824</v>
      </c>
      <c r="S545" s="28">
        <f>+(Basis!R669/(EOMONTH($B545,0)-$B545+1)*$C545)</f>
        <v>15480.836299836285</v>
      </c>
      <c r="T545" s="28">
        <f>+(Basis!S669/(EOMONTH($B545,0)-$B545+1)*$C545)</f>
        <v>15225.341983064045</v>
      </c>
      <c r="U545" s="28">
        <f>+(Basis!T669/(EOMONTH($B545,0)-$B545+1)*$C545)</f>
        <v>15320.639302920037</v>
      </c>
      <c r="V545" s="28">
        <f>+(Basis!U669/(EOMONTH($B545,0)-$B545+1)*$C545)</f>
        <v>15557.60562699097</v>
      </c>
      <c r="W545" s="28">
        <f>+(Basis!V669/(EOMONTH($B545,0)-$B545+1)*$C545)</f>
        <v>16235.495524579212</v>
      </c>
      <c r="X545" s="28">
        <f>+(Basis!W669/(EOMONTH($B545,0)-$B545+1)*$C545)</f>
        <v>19444.797976125596</v>
      </c>
      <c r="Y545" s="28">
        <f>+(Basis!X669/(EOMONTH($B545,0)-$B545+1)*$C545)</f>
        <v>21172.731063616971</v>
      </c>
      <c r="Z545" s="28">
        <f>+(Basis!Y669/(EOMONTH($B545,0)-$B545+1)*$C545)</f>
        <v>19724.257613766495</v>
      </c>
      <c r="AA545" s="28">
        <f>+(Basis!Z669/(EOMONTH($B545,0)-$B545+1)*$C545)</f>
        <v>17260.64030790871</v>
      </c>
      <c r="AB545" s="28">
        <f>+(Basis!AA669/(EOMONTH($B545,0)-$B545+1)*$C545)</f>
        <v>14398.50235634367</v>
      </c>
      <c r="AC545" s="28">
        <f>+(Basis!AB669/(EOMONTH($B545,0)-$B545+1)*$C545)</f>
        <v>12231.257368359937</v>
      </c>
      <c r="AD545" s="30">
        <f>+SUM(F545:AC545)*E545</f>
        <v>1729638.4197115246</v>
      </c>
    </row>
    <row r="546" spans="2:32" x14ac:dyDescent="0.25">
      <c r="B546" s="41">
        <f t="shared" ref="B546:B547" si="214">+B545</f>
        <v>48914</v>
      </c>
      <c r="C546" s="39">
        <f>IFERROR(VLOOKUP(B546,'Prod- 5'!$B$10:$E$117,4,0),0)</f>
        <v>10723758.20221146</v>
      </c>
      <c r="D546" s="36" t="s">
        <v>47</v>
      </c>
      <c r="E546" s="36">
        <f>+Basis!D670</f>
        <v>3</v>
      </c>
      <c r="F546" s="28">
        <f>+(Basis!E670/(EOMONTH($B546,0)-$B546+1)*$C546)</f>
        <v>11512.997251684701</v>
      </c>
      <c r="G546" s="28">
        <f>+(Basis!F670/(EOMONTH($B546,0)-$B546+1)*$C546)</f>
        <v>10772.203255095103</v>
      </c>
      <c r="H546" s="28">
        <f>+(Basis!G670/(EOMONTH($B546,0)-$B546+1)*$C546)</f>
        <v>10323.641315858904</v>
      </c>
      <c r="I546" s="28">
        <f>+(Basis!H670/(EOMONTH($B546,0)-$B546+1)*$C546)</f>
        <v>10131.159165606759</v>
      </c>
      <c r="J546" s="28">
        <f>+(Basis!I670/(EOMONTH($B546,0)-$B546+1)*$C546)</f>
        <v>10079.650886455511</v>
      </c>
      <c r="K546" s="28">
        <f>+(Basis!J670/(EOMONTH($B546,0)-$B546+1)*$C546)</f>
        <v>10704.000044102717</v>
      </c>
      <c r="L546" s="28">
        <f>+(Basis!K670/(EOMONTH($B546,0)-$B546+1)*$C546)</f>
        <v>11911.149731124893</v>
      </c>
      <c r="M546" s="28">
        <f>+(Basis!L670/(EOMONTH($B546,0)-$B546+1)*$C546)</f>
        <v>13250.865242110418</v>
      </c>
      <c r="N546" s="28">
        <f>+(Basis!M670/(EOMONTH($B546,0)-$B546+1)*$C546)</f>
        <v>14218.939132945081</v>
      </c>
      <c r="O546" s="28">
        <f>+(Basis!N670/(EOMONTH($B546,0)-$B546+1)*$C546)</f>
        <v>14739.440433660295</v>
      </c>
      <c r="P546" s="28">
        <f>+(Basis!O670/(EOMONTH($B546,0)-$B546+1)*$C546)</f>
        <v>15191.304183023522</v>
      </c>
      <c r="Q546" s="28">
        <f>+(Basis!P670/(EOMONTH($B546,0)-$B546+1)*$C546)</f>
        <v>15819.227035511942</v>
      </c>
      <c r="R546" s="28">
        <f>+(Basis!Q670/(EOMONTH($B546,0)-$B546+1)*$C546)</f>
        <v>15823.246927587033</v>
      </c>
      <c r="S546" s="28">
        <f>+(Basis!R670/(EOMONTH($B546,0)-$B546+1)*$C546)</f>
        <v>15316.661068599426</v>
      </c>
      <c r="T546" s="28">
        <f>+(Basis!S670/(EOMONTH($B546,0)-$B546+1)*$C546)</f>
        <v>14924.772971066068</v>
      </c>
      <c r="U546" s="28">
        <f>+(Basis!T670/(EOMONTH($B546,0)-$B546+1)*$C546)</f>
        <v>14971.600502080384</v>
      </c>
      <c r="V546" s="28">
        <f>+(Basis!U670/(EOMONTH($B546,0)-$B546+1)*$C546)</f>
        <v>15258.854401367222</v>
      </c>
      <c r="W546" s="28">
        <f>+(Basis!V670/(EOMONTH($B546,0)-$B546+1)*$C546)</f>
        <v>16016.012037203303</v>
      </c>
      <c r="X546" s="28">
        <f>+(Basis!W670/(EOMONTH($B546,0)-$B546+1)*$C546)</f>
        <v>19433.058384216598</v>
      </c>
      <c r="Y546" s="28">
        <f>+(Basis!X670/(EOMONTH($B546,0)-$B546+1)*$C546)</f>
        <v>21514.870254155299</v>
      </c>
      <c r="Z546" s="28">
        <f>+(Basis!Y670/(EOMONTH($B546,0)-$B546+1)*$C546)</f>
        <v>20039.207198687189</v>
      </c>
      <c r="AA546" s="28">
        <f>+(Basis!Z670/(EOMONTH($B546,0)-$B546+1)*$C546)</f>
        <v>17363.837403172383</v>
      </c>
      <c r="AB546" s="28">
        <f>+(Basis!AA670/(EOMONTH($B546,0)-$B546+1)*$C546)</f>
        <v>14478.143537657332</v>
      </c>
      <c r="AC546" s="28">
        <f>+(Basis!AB670/(EOMONTH($B546,0)-$B546+1)*$C546)</f>
        <v>12132.841579333037</v>
      </c>
      <c r="AD546" s="30">
        <f>+SUM(F546:AC546)*E546</f>
        <v>1037783.0518269155</v>
      </c>
    </row>
    <row r="547" spans="2:32" x14ac:dyDescent="0.25">
      <c r="B547" s="46">
        <f t="shared" si="214"/>
        <v>48914</v>
      </c>
      <c r="C547" s="44">
        <f>IFERROR(VLOOKUP(B547,'Prod- 5'!$B$10:$E$117,4,0),0)</f>
        <v>10723758.20221146</v>
      </c>
      <c r="D547" s="37" t="s">
        <v>48</v>
      </c>
      <c r="E547" s="37">
        <f>+Basis!D671</f>
        <v>2</v>
      </c>
      <c r="F547" s="28">
        <f>+(Basis!E671/(EOMONTH($B547,0)-$B547+1)*$C547)</f>
        <v>11649.126386454373</v>
      </c>
      <c r="G547" s="28">
        <f>+(Basis!F671/(EOMONTH($B547,0)-$B547+1)*$C547)</f>
        <v>10808.750051949808</v>
      </c>
      <c r="H547" s="28">
        <f>+(Basis!G671/(EOMONTH($B547,0)-$B547+1)*$C547)</f>
        <v>10330.004702536076</v>
      </c>
      <c r="I547" s="28">
        <f>+(Basis!H671/(EOMONTH($B547,0)-$B547+1)*$C547)</f>
        <v>10113.202540929209</v>
      </c>
      <c r="J547" s="28">
        <f>+(Basis!I671/(EOMONTH($B547,0)-$B547+1)*$C547)</f>
        <v>10442.304214996153</v>
      </c>
      <c r="K547" s="28">
        <f>+(Basis!J671/(EOMONTH($B547,0)-$B547+1)*$C547)</f>
        <v>11458.398846208722</v>
      </c>
      <c r="L547" s="28">
        <f>+(Basis!K671/(EOMONTH($B547,0)-$B547+1)*$C547)</f>
        <v>12302.444441510072</v>
      </c>
      <c r="M547" s="28">
        <f>+(Basis!L671/(EOMONTH($B547,0)-$B547+1)*$C547)</f>
        <v>12929.198366669085</v>
      </c>
      <c r="N547" s="28">
        <f>+(Basis!M671/(EOMONTH($B547,0)-$B547+1)*$C547)</f>
        <v>13684.171308374158</v>
      </c>
      <c r="O547" s="28">
        <f>+(Basis!N671/(EOMONTH($B547,0)-$B547+1)*$C547)</f>
        <v>14297.192039455924</v>
      </c>
      <c r="P547" s="28">
        <f>+(Basis!O671/(EOMONTH($B547,0)-$B547+1)*$C547)</f>
        <v>14969.489527087493</v>
      </c>
      <c r="Q547" s="28">
        <f>+(Basis!P671/(EOMONTH($B547,0)-$B547+1)*$C547)</f>
        <v>15663.057945306886</v>
      </c>
      <c r="R547" s="28">
        <f>+(Basis!Q671/(EOMONTH($B547,0)-$B547+1)*$C547)</f>
        <v>15831.446038591726</v>
      </c>
      <c r="S547" s="28">
        <f>+(Basis!R671/(EOMONTH($B547,0)-$B547+1)*$C547)</f>
        <v>15294.946157815843</v>
      </c>
      <c r="T547" s="28">
        <f>+(Basis!S671/(EOMONTH($B547,0)-$B547+1)*$C547)</f>
        <v>14959.791277425822</v>
      </c>
      <c r="U547" s="28">
        <f>+(Basis!T671/(EOMONTH($B547,0)-$B547+1)*$C547)</f>
        <v>15066.879929934898</v>
      </c>
      <c r="V547" s="28">
        <f>+(Basis!U671/(EOMONTH($B547,0)-$B547+1)*$C547)</f>
        <v>15371.473115132925</v>
      </c>
      <c r="W547" s="28">
        <f>+(Basis!V671/(EOMONTH($B547,0)-$B547+1)*$C547)</f>
        <v>16318.16682874963</v>
      </c>
      <c r="X547" s="28">
        <f>+(Basis!W671/(EOMONTH($B547,0)-$B547+1)*$C547)</f>
        <v>19683.195701642308</v>
      </c>
      <c r="Y547" s="28">
        <f>+(Basis!X671/(EOMONTH($B547,0)-$B547+1)*$C547)</f>
        <v>21442.928977657099</v>
      </c>
      <c r="Z547" s="28">
        <f>+(Basis!Y671/(EOMONTH($B547,0)-$B547+1)*$C547)</f>
        <v>19790.073241091886</v>
      </c>
      <c r="AA547" s="28">
        <f>+(Basis!Z671/(EOMONTH($B547,0)-$B547+1)*$C547)</f>
        <v>17067.919960573498</v>
      </c>
      <c r="AB547" s="28">
        <f>+(Basis!AA671/(EOMONTH($B547,0)-$B547+1)*$C547)</f>
        <v>14310.663158518149</v>
      </c>
      <c r="AC547" s="28">
        <f>+(Basis!AB671/(EOMONTH($B547,0)-$B547+1)*$C547)</f>
        <v>12142.859183693376</v>
      </c>
      <c r="AD547" s="31">
        <f>+SUM(F547:AC547)*E547</f>
        <v>691855.36788461008</v>
      </c>
    </row>
    <row r="548" spans="2:32" ht="15.75" thickBot="1" x14ac:dyDescent="0.3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324161.35248305567</v>
      </c>
      <c r="G548" s="32">
        <f t="shared" si="215"/>
        <v>304574.94873980642</v>
      </c>
      <c r="H548" s="32">
        <f t="shared" si="215"/>
        <v>294094.30452273448</v>
      </c>
      <c r="I548" s="32">
        <f t="shared" si="215"/>
        <v>292843.90818963811</v>
      </c>
      <c r="J548" s="32">
        <f t="shared" si="215"/>
        <v>312563.24346016999</v>
      </c>
      <c r="K548" s="32">
        <f t="shared" si="215"/>
        <v>361713.49361537007</v>
      </c>
      <c r="L548" s="32">
        <f t="shared" si="215"/>
        <v>405171.29472100857</v>
      </c>
      <c r="M548" s="32">
        <f t="shared" si="215"/>
        <v>420607.17830595328</v>
      </c>
      <c r="N548" s="32">
        <f t="shared" si="215"/>
        <v>439425.53921210632</v>
      </c>
      <c r="O548" s="32">
        <f t="shared" si="215"/>
        <v>453581.50082669558</v>
      </c>
      <c r="P548" s="32">
        <f t="shared" si="215"/>
        <v>474030.69581666321</v>
      </c>
      <c r="Q548" s="32">
        <f t="shared" si="215"/>
        <v>496052.58111218247</v>
      </c>
      <c r="R548" s="32">
        <f t="shared" si="215"/>
        <v>489398.13039660384</v>
      </c>
      <c r="S548" s="32">
        <f t="shared" si="215"/>
        <v>472707.52693738439</v>
      </c>
      <c r="T548" s="32">
        <f t="shared" si="215"/>
        <v>471318.68051212613</v>
      </c>
      <c r="U548" s="32">
        <f t="shared" si="215"/>
        <v>479922.28471913276</v>
      </c>
      <c r="V548" s="32">
        <f t="shared" si="215"/>
        <v>490239.13508774043</v>
      </c>
      <c r="W548" s="32">
        <f t="shared" si="215"/>
        <v>512353.01564439188</v>
      </c>
      <c r="X548" s="32">
        <f t="shared" si="215"/>
        <v>609668.81577576022</v>
      </c>
      <c r="Y548" s="32">
        <f t="shared" si="215"/>
        <v>661802.75330602273</v>
      </c>
      <c r="Z548" s="32">
        <f t="shared" si="215"/>
        <v>614078.99278628943</v>
      </c>
      <c r="AA548" s="32">
        <f t="shared" si="215"/>
        <v>536693.5955331783</v>
      </c>
      <c r="AB548" s="32">
        <f t="shared" si="215"/>
        <v>441968.19607724005</v>
      </c>
      <c r="AC548" s="32">
        <f t="shared" si="215"/>
        <v>364787.03443020541</v>
      </c>
      <c r="AD548" s="33">
        <f>+SUM(AD544:AD547)</f>
        <v>10723758.20221146</v>
      </c>
      <c r="AE548" s="2">
        <f>+AD548-C544</f>
        <v>0</v>
      </c>
      <c r="AF548" s="66">
        <f>+AD548+AD543+AD538+AD533+AD528+AD523+AD518+AD513+AD508+AD503+AD498+AD493</f>
        <v>118362911.98258024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Basis</vt:lpstr>
      <vt:lpstr>Prod- 1</vt:lpstr>
      <vt:lpstr>Cant. P01</vt:lpstr>
      <vt:lpstr>Prod- 2</vt:lpstr>
      <vt:lpstr>Cant. P02</vt:lpstr>
      <vt:lpstr>Prod- 3</vt:lpstr>
      <vt:lpstr>Cant. P03</vt:lpstr>
      <vt:lpstr>Prod- 4</vt:lpstr>
      <vt:lpstr>Cant. P04</vt:lpstr>
      <vt:lpstr>Prod- 5</vt:lpstr>
      <vt:lpstr>Cant. P05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Villalobos Muñoz</dc:creator>
  <cp:lastModifiedBy>Juan Carlos Villalobos Muñoz</cp:lastModifiedBy>
  <dcterms:created xsi:type="dcterms:W3CDTF">2023-04-07T14:42:22Z</dcterms:created>
  <dcterms:modified xsi:type="dcterms:W3CDTF">2025-06-05T16:11:51Z</dcterms:modified>
</cp:coreProperties>
</file>