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172.25.2.9\XM_Comercial\09.Compra Energia\01. MERCADO REGULADO\13. INVITACIONES 2025\CE 002-2025\02.Publicación\Definitivos\"/>
    </mc:Choice>
  </mc:AlternateContent>
  <xr:revisionPtr revIDLastSave="0" documentId="13_ncr:1_{A6FBBC5D-FD6D-4D68-988F-F30D325DF575}" xr6:coauthVersionLast="47" xr6:coauthVersionMax="47" xr10:uidLastSave="{00000000-0000-0000-0000-000000000000}"/>
  <bookViews>
    <workbookView xWindow="-28920" yWindow="-2205" windowWidth="29040" windowHeight="15720" activeTab="4" xr2:uid="{AB74ADC7-B8B7-4791-9BEB-E1A35E7802FC}"/>
  </bookViews>
  <sheets>
    <sheet name="Oferta Producto No. 1" sheetId="13" r:id="rId1"/>
    <sheet name="Cantidades Producto No. 1" sheetId="12" r:id="rId2"/>
    <sheet name="Oferta Producto No. 2" sheetId="8" r:id="rId3"/>
    <sheet name="Cantidades Producto No. 2" sheetId="9" r:id="rId4"/>
    <sheet name="Oferta Producto No. 3" sheetId="16" r:id="rId5"/>
    <sheet name="Cantidades Producto No. 3" sheetId="39" r:id="rId6"/>
  </sheets>
  <definedNames>
    <definedName name="_xlnm.Print_Area" localSheetId="0">'Oferta Producto No. 1'!$A$1:$M$33</definedName>
    <definedName name="_xlnm.Print_Area" localSheetId="2">'Oferta Producto No. 2'!$A$1:$M$38</definedName>
    <definedName name="_xlnm.Print_Area" localSheetId="4">'Oferta Producto No. 3'!$A$1:$M$38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32" i="16" l="1"/>
  <c r="B32" i="8"/>
  <c r="B27" i="13"/>
  <c r="E16" i="13"/>
  <c r="E17" i="13" s="1"/>
  <c r="A3" i="39"/>
  <c r="F26" i="16"/>
  <c r="F25" i="16"/>
  <c r="F24" i="16"/>
  <c r="F23" i="16"/>
  <c r="F22" i="16"/>
  <c r="F21" i="16"/>
  <c r="F20" i="16"/>
  <c r="F19" i="16"/>
  <c r="F18" i="16"/>
  <c r="F17" i="16"/>
  <c r="F16" i="16"/>
  <c r="F15" i="16"/>
  <c r="AA35" i="39"/>
  <c r="Y35" i="39"/>
  <c r="X35" i="39"/>
  <c r="W35" i="39"/>
  <c r="V35" i="39"/>
  <c r="U35" i="39"/>
  <c r="T35" i="39"/>
  <c r="S35" i="39"/>
  <c r="R35" i="39"/>
  <c r="Q35" i="39"/>
  <c r="P35" i="39"/>
  <c r="O35" i="39"/>
  <c r="N35" i="39"/>
  <c r="M35" i="39"/>
  <c r="L35" i="39"/>
  <c r="K35" i="39"/>
  <c r="J35" i="39"/>
  <c r="I35" i="39"/>
  <c r="H35" i="39"/>
  <c r="G35" i="39"/>
  <c r="F35" i="39"/>
  <c r="E35" i="39"/>
  <c r="D35" i="39"/>
  <c r="C35" i="39"/>
  <c r="B35" i="39"/>
  <c r="A35" i="39"/>
  <c r="AA34" i="39"/>
  <c r="Y34" i="39"/>
  <c r="X34" i="39"/>
  <c r="W34" i="39"/>
  <c r="V34" i="39"/>
  <c r="U34" i="39"/>
  <c r="T34" i="39"/>
  <c r="S34" i="39"/>
  <c r="R34" i="39"/>
  <c r="Q34" i="39"/>
  <c r="P34" i="39"/>
  <c r="O34" i="39"/>
  <c r="N34" i="39"/>
  <c r="M34" i="39"/>
  <c r="L34" i="39"/>
  <c r="K34" i="39"/>
  <c r="J34" i="39"/>
  <c r="I34" i="39"/>
  <c r="H34" i="39"/>
  <c r="G34" i="39"/>
  <c r="F34" i="39"/>
  <c r="E34" i="39"/>
  <c r="D34" i="39"/>
  <c r="C34" i="39"/>
  <c r="B34" i="39"/>
  <c r="A34" i="39"/>
  <c r="AA33" i="39"/>
  <c r="Y33" i="39"/>
  <c r="X33" i="39"/>
  <c r="W33" i="39"/>
  <c r="V33" i="39"/>
  <c r="U33" i="39"/>
  <c r="T33" i="39"/>
  <c r="S33" i="39"/>
  <c r="R33" i="39"/>
  <c r="Q33" i="39"/>
  <c r="P33" i="39"/>
  <c r="O33" i="39"/>
  <c r="N33" i="39"/>
  <c r="M33" i="39"/>
  <c r="L33" i="39"/>
  <c r="K33" i="39"/>
  <c r="J33" i="39"/>
  <c r="I33" i="39"/>
  <c r="H33" i="39"/>
  <c r="G33" i="39"/>
  <c r="F33" i="39"/>
  <c r="E33" i="39"/>
  <c r="D33" i="39"/>
  <c r="C33" i="39"/>
  <c r="B33" i="39"/>
  <c r="A33" i="39"/>
  <c r="AA32" i="39"/>
  <c r="Y32" i="39"/>
  <c r="X32" i="39"/>
  <c r="W32" i="39"/>
  <c r="V32" i="39"/>
  <c r="U32" i="39"/>
  <c r="T32" i="39"/>
  <c r="S32" i="39"/>
  <c r="R32" i="39"/>
  <c r="Q32" i="39"/>
  <c r="P32" i="39"/>
  <c r="O32" i="39"/>
  <c r="N32" i="39"/>
  <c r="M32" i="39"/>
  <c r="L32" i="39"/>
  <c r="K32" i="39"/>
  <c r="J32" i="39"/>
  <c r="I32" i="39"/>
  <c r="H32" i="39"/>
  <c r="G32" i="39"/>
  <c r="F32" i="39"/>
  <c r="E32" i="39"/>
  <c r="D32" i="39"/>
  <c r="C32" i="39"/>
  <c r="B32" i="39"/>
  <c r="A32" i="39"/>
  <c r="AA31" i="39"/>
  <c r="Y31" i="39"/>
  <c r="X31" i="39"/>
  <c r="W31" i="39"/>
  <c r="V31" i="39"/>
  <c r="U31" i="39"/>
  <c r="T31" i="39"/>
  <c r="S31" i="39"/>
  <c r="R31" i="39"/>
  <c r="Q31" i="39"/>
  <c r="P31" i="39"/>
  <c r="O31" i="39"/>
  <c r="N31" i="39"/>
  <c r="M31" i="39"/>
  <c r="L31" i="39"/>
  <c r="K31" i="39"/>
  <c r="J31" i="39"/>
  <c r="I31" i="39"/>
  <c r="H31" i="39"/>
  <c r="G31" i="39"/>
  <c r="F31" i="39"/>
  <c r="E31" i="39"/>
  <c r="D31" i="39"/>
  <c r="C31" i="39"/>
  <c r="B31" i="39"/>
  <c r="A31" i="39"/>
  <c r="AA30" i="39"/>
  <c r="Y30" i="39"/>
  <c r="X30" i="39"/>
  <c r="W30" i="39"/>
  <c r="V30" i="39"/>
  <c r="U30" i="39"/>
  <c r="T30" i="39"/>
  <c r="S30" i="39"/>
  <c r="R30" i="39"/>
  <c r="Q30" i="39"/>
  <c r="P30" i="39"/>
  <c r="O30" i="39"/>
  <c r="N30" i="39"/>
  <c r="M30" i="39"/>
  <c r="L30" i="39"/>
  <c r="K30" i="39"/>
  <c r="J30" i="39"/>
  <c r="I30" i="39"/>
  <c r="H30" i="39"/>
  <c r="G30" i="39"/>
  <c r="F30" i="39"/>
  <c r="E30" i="39"/>
  <c r="D30" i="39"/>
  <c r="C30" i="39"/>
  <c r="B30" i="39"/>
  <c r="A30" i="39"/>
  <c r="AA29" i="39"/>
  <c r="Y29" i="39"/>
  <c r="X29" i="39"/>
  <c r="W29" i="39"/>
  <c r="V29" i="39"/>
  <c r="U29" i="39"/>
  <c r="T29" i="39"/>
  <c r="S29" i="39"/>
  <c r="R29" i="39"/>
  <c r="Q29" i="39"/>
  <c r="P29" i="39"/>
  <c r="O29" i="39"/>
  <c r="N29" i="39"/>
  <c r="M29" i="39"/>
  <c r="L29" i="39"/>
  <c r="K29" i="39"/>
  <c r="J29" i="39"/>
  <c r="I29" i="39"/>
  <c r="H29" i="39"/>
  <c r="G29" i="39"/>
  <c r="F29" i="39"/>
  <c r="E29" i="39"/>
  <c r="D29" i="39"/>
  <c r="C29" i="39"/>
  <c r="B29" i="39"/>
  <c r="A29" i="39"/>
  <c r="AB28" i="39"/>
  <c r="G19" i="16"/>
  <c r="AA28" i="39"/>
  <c r="Y28" i="39"/>
  <c r="X28" i="39"/>
  <c r="W28" i="39"/>
  <c r="V28" i="39"/>
  <c r="U28" i="39"/>
  <c r="T28" i="39"/>
  <c r="S28" i="39"/>
  <c r="R28" i="39"/>
  <c r="Q28" i="39"/>
  <c r="P28" i="39"/>
  <c r="O28" i="39"/>
  <c r="N28" i="39"/>
  <c r="M28" i="39"/>
  <c r="L28" i="39"/>
  <c r="K28" i="39"/>
  <c r="J28" i="39"/>
  <c r="I28" i="39"/>
  <c r="H28" i="39"/>
  <c r="G28" i="39"/>
  <c r="F28" i="39"/>
  <c r="E28" i="39"/>
  <c r="D28" i="39"/>
  <c r="C28" i="39"/>
  <c r="B28" i="39"/>
  <c r="Z28" i="39"/>
  <c r="AC28" i="39"/>
  <c r="A28" i="39"/>
  <c r="AA27" i="39"/>
  <c r="Y27" i="39"/>
  <c r="X27" i="39"/>
  <c r="W27" i="39"/>
  <c r="V27" i="39"/>
  <c r="U27" i="39"/>
  <c r="T27" i="39"/>
  <c r="S27" i="39"/>
  <c r="R27" i="39"/>
  <c r="Q27" i="39"/>
  <c r="P27" i="39"/>
  <c r="O27" i="39"/>
  <c r="N27" i="39"/>
  <c r="M27" i="39"/>
  <c r="L27" i="39"/>
  <c r="K27" i="39"/>
  <c r="J27" i="39"/>
  <c r="I27" i="39"/>
  <c r="H27" i="39"/>
  <c r="G27" i="39"/>
  <c r="F27" i="39"/>
  <c r="E27" i="39"/>
  <c r="D27" i="39"/>
  <c r="C27" i="39"/>
  <c r="B27" i="39"/>
  <c r="A27" i="39"/>
  <c r="AA26" i="39"/>
  <c r="Y26" i="39"/>
  <c r="X26" i="39"/>
  <c r="W26" i="39"/>
  <c r="V26" i="39"/>
  <c r="U26" i="39"/>
  <c r="T26" i="39"/>
  <c r="S26" i="39"/>
  <c r="R26" i="39"/>
  <c r="Q26" i="39"/>
  <c r="P26" i="39"/>
  <c r="O26" i="39"/>
  <c r="N26" i="39"/>
  <c r="M26" i="39"/>
  <c r="L26" i="39"/>
  <c r="K26" i="39"/>
  <c r="J26" i="39"/>
  <c r="I26" i="39"/>
  <c r="H26" i="39"/>
  <c r="G26" i="39"/>
  <c r="F26" i="39"/>
  <c r="E26" i="39"/>
  <c r="D26" i="39"/>
  <c r="C26" i="39"/>
  <c r="B26" i="39"/>
  <c r="A26" i="39"/>
  <c r="AA25" i="39"/>
  <c r="Y25" i="39"/>
  <c r="X25" i="39"/>
  <c r="W25" i="39"/>
  <c r="V25" i="39"/>
  <c r="U25" i="39"/>
  <c r="T25" i="39"/>
  <c r="S25" i="39"/>
  <c r="R25" i="39"/>
  <c r="Q25" i="39"/>
  <c r="P25" i="39"/>
  <c r="O25" i="39"/>
  <c r="N25" i="39"/>
  <c r="M25" i="39"/>
  <c r="L25" i="39"/>
  <c r="K25" i="39"/>
  <c r="J25" i="39"/>
  <c r="I25" i="39"/>
  <c r="H25" i="39"/>
  <c r="G25" i="39"/>
  <c r="F25" i="39"/>
  <c r="E25" i="39"/>
  <c r="D25" i="39"/>
  <c r="C25" i="39"/>
  <c r="B25" i="39"/>
  <c r="A25" i="39"/>
  <c r="AA24" i="39"/>
  <c r="Y24" i="39"/>
  <c r="X24" i="39"/>
  <c r="W24" i="39"/>
  <c r="V24" i="39"/>
  <c r="U24" i="39"/>
  <c r="T24" i="39"/>
  <c r="S24" i="39"/>
  <c r="R24" i="39"/>
  <c r="Q24" i="39"/>
  <c r="P24" i="39"/>
  <c r="O24" i="39"/>
  <c r="N24" i="39"/>
  <c r="M24" i="39"/>
  <c r="L24" i="39"/>
  <c r="K24" i="39"/>
  <c r="J24" i="39"/>
  <c r="I24" i="39"/>
  <c r="H24" i="39"/>
  <c r="G24" i="39"/>
  <c r="F24" i="39"/>
  <c r="E24" i="39"/>
  <c r="D24" i="39"/>
  <c r="C24" i="39"/>
  <c r="B24" i="39"/>
  <c r="Z24" i="39"/>
  <c r="AC24" i="39"/>
  <c r="A24" i="39"/>
  <c r="Z19" i="39"/>
  <c r="AB19" i="39"/>
  <c r="AB35" i="39"/>
  <c r="G26" i="16"/>
  <c r="Z18" i="39"/>
  <c r="AB18" i="39"/>
  <c r="AB34" i="39"/>
  <c r="G25" i="16"/>
  <c r="Z17" i="39"/>
  <c r="AB17" i="39"/>
  <c r="AB33" i="39"/>
  <c r="G24" i="16"/>
  <c r="AB16" i="39"/>
  <c r="AB32" i="39"/>
  <c r="G23" i="16"/>
  <c r="Z16" i="39"/>
  <c r="Z15" i="39"/>
  <c r="AB15" i="39"/>
  <c r="AB31" i="39"/>
  <c r="G22" i="16"/>
  <c r="Z14" i="39"/>
  <c r="AB14" i="39"/>
  <c r="AB30" i="39"/>
  <c r="G21" i="16"/>
  <c r="Z13" i="39"/>
  <c r="AB13" i="39"/>
  <c r="AB29" i="39"/>
  <c r="G20" i="16"/>
  <c r="AB12" i="39"/>
  <c r="Z12" i="39"/>
  <c r="Z11" i="39"/>
  <c r="AB11" i="39"/>
  <c r="AB27" i="39"/>
  <c r="G18" i="16"/>
  <c r="Z10" i="39"/>
  <c r="AB10" i="39"/>
  <c r="AB26" i="39"/>
  <c r="G17" i="16"/>
  <c r="Z9" i="39"/>
  <c r="AB9" i="39"/>
  <c r="AB25" i="39"/>
  <c r="G16" i="16"/>
  <c r="AB8" i="39"/>
  <c r="AB24" i="39"/>
  <c r="G15" i="16"/>
  <c r="Z8" i="39"/>
  <c r="AB35" i="9"/>
  <c r="AB34" i="9"/>
  <c r="AB33" i="9"/>
  <c r="AB32" i="9"/>
  <c r="AB31" i="9"/>
  <c r="AB30" i="9"/>
  <c r="AB29" i="9"/>
  <c r="AB28" i="9"/>
  <c r="AB27" i="9"/>
  <c r="AB26" i="9"/>
  <c r="AB25" i="9"/>
  <c r="AB24" i="9"/>
  <c r="AA35" i="9"/>
  <c r="AA34" i="9"/>
  <c r="AA33" i="9"/>
  <c r="AA32" i="9"/>
  <c r="AA31" i="9"/>
  <c r="AA30" i="9"/>
  <c r="AA29" i="9"/>
  <c r="AA28" i="9"/>
  <c r="AA27" i="9"/>
  <c r="AA26" i="9"/>
  <c r="AA25" i="9"/>
  <c r="AA24" i="9"/>
  <c r="Y35" i="9"/>
  <c r="X35" i="9"/>
  <c r="W35" i="9"/>
  <c r="V35" i="9"/>
  <c r="U35" i="9"/>
  <c r="T35" i="9"/>
  <c r="S35" i="9"/>
  <c r="R35" i="9"/>
  <c r="Q35" i="9"/>
  <c r="P35" i="9"/>
  <c r="O35" i="9"/>
  <c r="N35" i="9"/>
  <c r="M35" i="9"/>
  <c r="L35" i="9"/>
  <c r="K35" i="9"/>
  <c r="J35" i="9"/>
  <c r="I35" i="9"/>
  <c r="H35" i="9"/>
  <c r="G35" i="9"/>
  <c r="F35" i="9"/>
  <c r="E35" i="9"/>
  <c r="D35" i="9"/>
  <c r="C35" i="9"/>
  <c r="B35" i="9"/>
  <c r="Y34" i="9"/>
  <c r="X34" i="9"/>
  <c r="W34" i="9"/>
  <c r="V34" i="9"/>
  <c r="U34" i="9"/>
  <c r="T34" i="9"/>
  <c r="S34" i="9"/>
  <c r="R34" i="9"/>
  <c r="Q34" i="9"/>
  <c r="P34" i="9"/>
  <c r="O34" i="9"/>
  <c r="N34" i="9"/>
  <c r="M34" i="9"/>
  <c r="L34" i="9"/>
  <c r="K34" i="9"/>
  <c r="J34" i="9"/>
  <c r="I34" i="9"/>
  <c r="H34" i="9"/>
  <c r="G34" i="9"/>
  <c r="F34" i="9"/>
  <c r="E34" i="9"/>
  <c r="D34" i="9"/>
  <c r="C34" i="9"/>
  <c r="B34" i="9"/>
  <c r="Y33" i="9"/>
  <c r="X33" i="9"/>
  <c r="W33" i="9"/>
  <c r="V33" i="9"/>
  <c r="U33" i="9"/>
  <c r="T33" i="9"/>
  <c r="S33" i="9"/>
  <c r="R33" i="9"/>
  <c r="Q33" i="9"/>
  <c r="P33" i="9"/>
  <c r="O33" i="9"/>
  <c r="N33" i="9"/>
  <c r="M33" i="9"/>
  <c r="L33" i="9"/>
  <c r="K33" i="9"/>
  <c r="J33" i="9"/>
  <c r="I33" i="9"/>
  <c r="H33" i="9"/>
  <c r="G33" i="9"/>
  <c r="F33" i="9"/>
  <c r="E33" i="9"/>
  <c r="D33" i="9"/>
  <c r="C33" i="9"/>
  <c r="B33" i="9"/>
  <c r="Y32" i="9"/>
  <c r="X32" i="9"/>
  <c r="W32" i="9"/>
  <c r="V32" i="9"/>
  <c r="U32" i="9"/>
  <c r="T32" i="9"/>
  <c r="S32" i="9"/>
  <c r="R32" i="9"/>
  <c r="Q32" i="9"/>
  <c r="P32" i="9"/>
  <c r="O32" i="9"/>
  <c r="N32" i="9"/>
  <c r="M32" i="9"/>
  <c r="L32" i="9"/>
  <c r="K32" i="9"/>
  <c r="J32" i="9"/>
  <c r="I32" i="9"/>
  <c r="H32" i="9"/>
  <c r="G32" i="9"/>
  <c r="F32" i="9"/>
  <c r="E32" i="9"/>
  <c r="D32" i="9"/>
  <c r="C32" i="9"/>
  <c r="B32" i="9"/>
  <c r="Y31" i="9"/>
  <c r="X31" i="9"/>
  <c r="W31" i="9"/>
  <c r="V31" i="9"/>
  <c r="U31" i="9"/>
  <c r="T31" i="9"/>
  <c r="S31" i="9"/>
  <c r="R31" i="9"/>
  <c r="Q31" i="9"/>
  <c r="P31" i="9"/>
  <c r="O31" i="9"/>
  <c r="N31" i="9"/>
  <c r="M31" i="9"/>
  <c r="L31" i="9"/>
  <c r="K31" i="9"/>
  <c r="J31" i="9"/>
  <c r="I31" i="9"/>
  <c r="H31" i="9"/>
  <c r="G31" i="9"/>
  <c r="F31" i="9"/>
  <c r="E31" i="9"/>
  <c r="D31" i="9"/>
  <c r="C31" i="9"/>
  <c r="B31" i="9"/>
  <c r="Y30" i="9"/>
  <c r="X30" i="9"/>
  <c r="W30" i="9"/>
  <c r="V30" i="9"/>
  <c r="U30" i="9"/>
  <c r="T30" i="9"/>
  <c r="S30" i="9"/>
  <c r="R30" i="9"/>
  <c r="Q30" i="9"/>
  <c r="P30" i="9"/>
  <c r="O30" i="9"/>
  <c r="N30" i="9"/>
  <c r="M30" i="9"/>
  <c r="L30" i="9"/>
  <c r="K30" i="9"/>
  <c r="J30" i="9"/>
  <c r="I30" i="9"/>
  <c r="H30" i="9"/>
  <c r="G30" i="9"/>
  <c r="F30" i="9"/>
  <c r="E30" i="9"/>
  <c r="D30" i="9"/>
  <c r="C30" i="9"/>
  <c r="B30" i="9"/>
  <c r="Y29" i="9"/>
  <c r="X29" i="9"/>
  <c r="W29" i="9"/>
  <c r="V29" i="9"/>
  <c r="U29" i="9"/>
  <c r="T29" i="9"/>
  <c r="S29" i="9"/>
  <c r="R29" i="9"/>
  <c r="Q29" i="9"/>
  <c r="P29" i="9"/>
  <c r="O29" i="9"/>
  <c r="N29" i="9"/>
  <c r="M29" i="9"/>
  <c r="L29" i="9"/>
  <c r="K29" i="9"/>
  <c r="J29" i="9"/>
  <c r="I29" i="9"/>
  <c r="H29" i="9"/>
  <c r="G29" i="9"/>
  <c r="F29" i="9"/>
  <c r="E29" i="9"/>
  <c r="D29" i="9"/>
  <c r="C29" i="9"/>
  <c r="B29" i="9"/>
  <c r="Y28" i="9"/>
  <c r="X28" i="9"/>
  <c r="W28" i="9"/>
  <c r="V28" i="9"/>
  <c r="U28" i="9"/>
  <c r="T28" i="9"/>
  <c r="S28" i="9"/>
  <c r="R28" i="9"/>
  <c r="Q28" i="9"/>
  <c r="P28" i="9"/>
  <c r="O28" i="9"/>
  <c r="N28" i="9"/>
  <c r="M28" i="9"/>
  <c r="L28" i="9"/>
  <c r="K28" i="9"/>
  <c r="J28" i="9"/>
  <c r="I28" i="9"/>
  <c r="H28" i="9"/>
  <c r="G28" i="9"/>
  <c r="F28" i="9"/>
  <c r="E28" i="9"/>
  <c r="D28" i="9"/>
  <c r="C28" i="9"/>
  <c r="B28" i="9"/>
  <c r="Y27" i="9"/>
  <c r="X27" i="9"/>
  <c r="W27" i="9"/>
  <c r="V27" i="9"/>
  <c r="U27" i="9"/>
  <c r="T27" i="9"/>
  <c r="S27" i="9"/>
  <c r="R27" i="9"/>
  <c r="Q27" i="9"/>
  <c r="P27" i="9"/>
  <c r="O27" i="9"/>
  <c r="N27" i="9"/>
  <c r="M27" i="9"/>
  <c r="L27" i="9"/>
  <c r="K27" i="9"/>
  <c r="J27" i="9"/>
  <c r="I27" i="9"/>
  <c r="H27" i="9"/>
  <c r="G27" i="9"/>
  <c r="F27" i="9"/>
  <c r="E27" i="9"/>
  <c r="D27" i="9"/>
  <c r="C27" i="9"/>
  <c r="B27" i="9"/>
  <c r="Y26" i="9"/>
  <c r="X26" i="9"/>
  <c r="W26" i="9"/>
  <c r="V26" i="9"/>
  <c r="U26" i="9"/>
  <c r="T26" i="9"/>
  <c r="S26" i="9"/>
  <c r="R26" i="9"/>
  <c r="Q26" i="9"/>
  <c r="P26" i="9"/>
  <c r="O26" i="9"/>
  <c r="N26" i="9"/>
  <c r="M26" i="9"/>
  <c r="L26" i="9"/>
  <c r="K26" i="9"/>
  <c r="J26" i="9"/>
  <c r="I26" i="9"/>
  <c r="H26" i="9"/>
  <c r="G26" i="9"/>
  <c r="F26" i="9"/>
  <c r="E26" i="9"/>
  <c r="D26" i="9"/>
  <c r="C26" i="9"/>
  <c r="B26" i="9"/>
  <c r="Y25" i="9"/>
  <c r="X25" i="9"/>
  <c r="W25" i="9"/>
  <c r="V25" i="9"/>
  <c r="U25" i="9"/>
  <c r="T25" i="9"/>
  <c r="S25" i="9"/>
  <c r="R25" i="9"/>
  <c r="Q25" i="9"/>
  <c r="P25" i="9"/>
  <c r="O25" i="9"/>
  <c r="N25" i="9"/>
  <c r="M25" i="9"/>
  <c r="L25" i="9"/>
  <c r="K25" i="9"/>
  <c r="J25" i="9"/>
  <c r="I25" i="9"/>
  <c r="H25" i="9"/>
  <c r="G25" i="9"/>
  <c r="F25" i="9"/>
  <c r="E25" i="9"/>
  <c r="D25" i="9"/>
  <c r="C25" i="9"/>
  <c r="B25" i="9"/>
  <c r="Y24" i="9"/>
  <c r="X24" i="9"/>
  <c r="W24" i="9"/>
  <c r="V24" i="9"/>
  <c r="U24" i="9"/>
  <c r="T24" i="9"/>
  <c r="S24" i="9"/>
  <c r="R24" i="9"/>
  <c r="Q24" i="9"/>
  <c r="P24" i="9"/>
  <c r="O24" i="9"/>
  <c r="N24" i="9"/>
  <c r="M24" i="9"/>
  <c r="L24" i="9"/>
  <c r="K24" i="9"/>
  <c r="J24" i="9"/>
  <c r="I24" i="9"/>
  <c r="H24" i="9"/>
  <c r="G24" i="9"/>
  <c r="F24" i="9"/>
  <c r="E24" i="9"/>
  <c r="D24" i="9"/>
  <c r="C24" i="9"/>
  <c r="B24" i="9"/>
  <c r="A35" i="9"/>
  <c r="A34" i="9"/>
  <c r="A33" i="9"/>
  <c r="A32" i="9"/>
  <c r="A31" i="9"/>
  <c r="A30" i="9"/>
  <c r="A29" i="9"/>
  <c r="A28" i="9"/>
  <c r="A27" i="9"/>
  <c r="A26" i="9"/>
  <c r="A25" i="9"/>
  <c r="A24" i="9"/>
  <c r="Z32" i="39"/>
  <c r="AC32" i="39"/>
  <c r="Z25" i="39"/>
  <c r="Z29" i="39"/>
  <c r="AC29" i="39"/>
  <c r="Z33" i="39"/>
  <c r="AC33" i="39"/>
  <c r="Z26" i="39"/>
  <c r="AC26" i="39"/>
  <c r="Z30" i="39"/>
  <c r="AC30" i="39"/>
  <c r="Z34" i="39"/>
  <c r="Z27" i="39"/>
  <c r="AC27" i="39"/>
  <c r="Z31" i="39"/>
  <c r="Z35" i="39"/>
  <c r="AC35" i="39"/>
  <c r="AC25" i="39"/>
  <c r="AC34" i="39"/>
  <c r="AC31" i="39"/>
  <c r="Y443" i="12"/>
  <c r="X443" i="12"/>
  <c r="W443" i="12"/>
  <c r="V443" i="12"/>
  <c r="U443" i="12"/>
  <c r="T443" i="12"/>
  <c r="S443" i="12"/>
  <c r="R443" i="12"/>
  <c r="Q443" i="12"/>
  <c r="P443" i="12"/>
  <c r="O443" i="12"/>
  <c r="N443" i="12"/>
  <c r="M443" i="12"/>
  <c r="L443" i="12"/>
  <c r="K443" i="12"/>
  <c r="J443" i="12"/>
  <c r="I443" i="12"/>
  <c r="H443" i="12"/>
  <c r="G443" i="12"/>
  <c r="F443" i="12"/>
  <c r="E443" i="12"/>
  <c r="D443" i="12"/>
  <c r="C443" i="12"/>
  <c r="B443" i="12"/>
  <c r="Y442" i="12"/>
  <c r="X442" i="12"/>
  <c r="W442" i="12"/>
  <c r="V442" i="12"/>
  <c r="U442" i="12"/>
  <c r="T442" i="12"/>
  <c r="S442" i="12"/>
  <c r="R442" i="12"/>
  <c r="Q442" i="12"/>
  <c r="P442" i="12"/>
  <c r="O442" i="12"/>
  <c r="N442" i="12"/>
  <c r="M442" i="12"/>
  <c r="L442" i="12"/>
  <c r="K442" i="12"/>
  <c r="J442" i="12"/>
  <c r="I442" i="12"/>
  <c r="H442" i="12"/>
  <c r="G442" i="12"/>
  <c r="F442" i="12"/>
  <c r="E442" i="12"/>
  <c r="D442" i="12"/>
  <c r="C442" i="12"/>
  <c r="B442" i="12"/>
  <c r="Y441" i="12"/>
  <c r="X441" i="12"/>
  <c r="W441" i="12"/>
  <c r="V441" i="12"/>
  <c r="U441" i="12"/>
  <c r="T441" i="12"/>
  <c r="S441" i="12"/>
  <c r="R441" i="12"/>
  <c r="Q441" i="12"/>
  <c r="P441" i="12"/>
  <c r="O441" i="12"/>
  <c r="N441" i="12"/>
  <c r="M441" i="12"/>
  <c r="L441" i="12"/>
  <c r="K441" i="12"/>
  <c r="J441" i="12"/>
  <c r="I441" i="12"/>
  <c r="H441" i="12"/>
  <c r="G441" i="12"/>
  <c r="F441" i="12"/>
  <c r="E441" i="12"/>
  <c r="D441" i="12"/>
  <c r="C441" i="12"/>
  <c r="B441" i="12"/>
  <c r="Y440" i="12"/>
  <c r="X440" i="12"/>
  <c r="W440" i="12"/>
  <c r="V440" i="12"/>
  <c r="U440" i="12"/>
  <c r="T440" i="12"/>
  <c r="S440" i="12"/>
  <c r="R440" i="12"/>
  <c r="Q440" i="12"/>
  <c r="P440" i="12"/>
  <c r="O440" i="12"/>
  <c r="N440" i="12"/>
  <c r="M440" i="12"/>
  <c r="L440" i="12"/>
  <c r="K440" i="12"/>
  <c r="J440" i="12"/>
  <c r="I440" i="12"/>
  <c r="H440" i="12"/>
  <c r="G440" i="12"/>
  <c r="F440" i="12"/>
  <c r="E440" i="12"/>
  <c r="D440" i="12"/>
  <c r="C440" i="12"/>
  <c r="B440" i="12"/>
  <c r="Y439" i="12"/>
  <c r="X439" i="12"/>
  <c r="W439" i="12"/>
  <c r="V439" i="12"/>
  <c r="U439" i="12"/>
  <c r="T439" i="12"/>
  <c r="S439" i="12"/>
  <c r="R439" i="12"/>
  <c r="Q439" i="12"/>
  <c r="P439" i="12"/>
  <c r="O439" i="12"/>
  <c r="N439" i="12"/>
  <c r="M439" i="12"/>
  <c r="L439" i="12"/>
  <c r="K439" i="12"/>
  <c r="J439" i="12"/>
  <c r="I439" i="12"/>
  <c r="H439" i="12"/>
  <c r="G439" i="12"/>
  <c r="F439" i="12"/>
  <c r="E439" i="12"/>
  <c r="D439" i="12"/>
  <c r="C439" i="12"/>
  <c r="B439" i="12"/>
  <c r="Y438" i="12"/>
  <c r="X438" i="12"/>
  <c r="W438" i="12"/>
  <c r="V438" i="12"/>
  <c r="U438" i="12"/>
  <c r="T438" i="12"/>
  <c r="S438" i="12"/>
  <c r="R438" i="12"/>
  <c r="Q438" i="12"/>
  <c r="P438" i="12"/>
  <c r="O438" i="12"/>
  <c r="N438" i="12"/>
  <c r="M438" i="12"/>
  <c r="L438" i="12"/>
  <c r="K438" i="12"/>
  <c r="J438" i="12"/>
  <c r="I438" i="12"/>
  <c r="H438" i="12"/>
  <c r="G438" i="12"/>
  <c r="F438" i="12"/>
  <c r="E438" i="12"/>
  <c r="D438" i="12"/>
  <c r="C438" i="12"/>
  <c r="B438" i="12"/>
  <c r="Y437" i="12"/>
  <c r="X437" i="12"/>
  <c r="W437" i="12"/>
  <c r="V437" i="12"/>
  <c r="U437" i="12"/>
  <c r="T437" i="12"/>
  <c r="S437" i="12"/>
  <c r="R437" i="12"/>
  <c r="Q437" i="12"/>
  <c r="P437" i="12"/>
  <c r="O437" i="12"/>
  <c r="N437" i="12"/>
  <c r="M437" i="12"/>
  <c r="L437" i="12"/>
  <c r="K437" i="12"/>
  <c r="J437" i="12"/>
  <c r="I437" i="12"/>
  <c r="H437" i="12"/>
  <c r="G437" i="12"/>
  <c r="F437" i="12"/>
  <c r="E437" i="12"/>
  <c r="D437" i="12"/>
  <c r="C437" i="12"/>
  <c r="B437" i="12"/>
  <c r="Y436" i="12"/>
  <c r="X436" i="12"/>
  <c r="W436" i="12"/>
  <c r="V436" i="12"/>
  <c r="U436" i="12"/>
  <c r="T436" i="12"/>
  <c r="S436" i="12"/>
  <c r="R436" i="12"/>
  <c r="Q436" i="12"/>
  <c r="P436" i="12"/>
  <c r="O436" i="12"/>
  <c r="N436" i="12"/>
  <c r="M436" i="12"/>
  <c r="L436" i="12"/>
  <c r="K436" i="12"/>
  <c r="J436" i="12"/>
  <c r="I436" i="12"/>
  <c r="H436" i="12"/>
  <c r="G436" i="12"/>
  <c r="F436" i="12"/>
  <c r="E436" i="12"/>
  <c r="D436" i="12"/>
  <c r="C436" i="12"/>
  <c r="B436" i="12"/>
  <c r="Y435" i="12"/>
  <c r="X435" i="12"/>
  <c r="W435" i="12"/>
  <c r="V435" i="12"/>
  <c r="U435" i="12"/>
  <c r="T435" i="12"/>
  <c r="S435" i="12"/>
  <c r="R435" i="12"/>
  <c r="Q435" i="12"/>
  <c r="P435" i="12"/>
  <c r="O435" i="12"/>
  <c r="N435" i="12"/>
  <c r="M435" i="12"/>
  <c r="L435" i="12"/>
  <c r="K435" i="12"/>
  <c r="J435" i="12"/>
  <c r="I435" i="12"/>
  <c r="H435" i="12"/>
  <c r="G435" i="12"/>
  <c r="F435" i="12"/>
  <c r="E435" i="12"/>
  <c r="D435" i="12"/>
  <c r="C435" i="12"/>
  <c r="B435" i="12"/>
  <c r="Y434" i="12"/>
  <c r="X434" i="12"/>
  <c r="W434" i="12"/>
  <c r="V434" i="12"/>
  <c r="U434" i="12"/>
  <c r="T434" i="12"/>
  <c r="S434" i="12"/>
  <c r="R434" i="12"/>
  <c r="Q434" i="12"/>
  <c r="P434" i="12"/>
  <c r="O434" i="12"/>
  <c r="N434" i="12"/>
  <c r="M434" i="12"/>
  <c r="L434" i="12"/>
  <c r="K434" i="12"/>
  <c r="J434" i="12"/>
  <c r="I434" i="12"/>
  <c r="H434" i="12"/>
  <c r="G434" i="12"/>
  <c r="F434" i="12"/>
  <c r="E434" i="12"/>
  <c r="D434" i="12"/>
  <c r="C434" i="12"/>
  <c r="B434" i="12"/>
  <c r="Y433" i="12"/>
  <c r="X433" i="12"/>
  <c r="W433" i="12"/>
  <c r="V433" i="12"/>
  <c r="U433" i="12"/>
  <c r="T433" i="12"/>
  <c r="S433" i="12"/>
  <c r="R433" i="12"/>
  <c r="Q433" i="12"/>
  <c r="P433" i="12"/>
  <c r="O433" i="12"/>
  <c r="N433" i="12"/>
  <c r="M433" i="12"/>
  <c r="L433" i="12"/>
  <c r="K433" i="12"/>
  <c r="J433" i="12"/>
  <c r="I433" i="12"/>
  <c r="H433" i="12"/>
  <c r="G433" i="12"/>
  <c r="F433" i="12"/>
  <c r="E433" i="12"/>
  <c r="D433" i="12"/>
  <c r="C433" i="12"/>
  <c r="B433" i="12"/>
  <c r="Y432" i="12"/>
  <c r="X432" i="12"/>
  <c r="W432" i="12"/>
  <c r="V432" i="12"/>
  <c r="U432" i="12"/>
  <c r="T432" i="12"/>
  <c r="S432" i="12"/>
  <c r="R432" i="12"/>
  <c r="Q432" i="12"/>
  <c r="P432" i="12"/>
  <c r="O432" i="12"/>
  <c r="N432" i="12"/>
  <c r="M432" i="12"/>
  <c r="L432" i="12"/>
  <c r="K432" i="12"/>
  <c r="J432" i="12"/>
  <c r="I432" i="12"/>
  <c r="H432" i="12"/>
  <c r="G432" i="12"/>
  <c r="F432" i="12"/>
  <c r="E432" i="12"/>
  <c r="D432" i="12"/>
  <c r="C432" i="12"/>
  <c r="B432" i="12"/>
  <c r="Y431" i="12"/>
  <c r="X431" i="12"/>
  <c r="W431" i="12"/>
  <c r="V431" i="12"/>
  <c r="U431" i="12"/>
  <c r="T431" i="12"/>
  <c r="S431" i="12"/>
  <c r="R431" i="12"/>
  <c r="Q431" i="12"/>
  <c r="P431" i="12"/>
  <c r="O431" i="12"/>
  <c r="N431" i="12"/>
  <c r="M431" i="12"/>
  <c r="L431" i="12"/>
  <c r="K431" i="12"/>
  <c r="J431" i="12"/>
  <c r="I431" i="12"/>
  <c r="H431" i="12"/>
  <c r="G431" i="12"/>
  <c r="F431" i="12"/>
  <c r="E431" i="12"/>
  <c r="D431" i="12"/>
  <c r="C431" i="12"/>
  <c r="B431" i="12"/>
  <c r="Y430" i="12"/>
  <c r="X430" i="12"/>
  <c r="W430" i="12"/>
  <c r="V430" i="12"/>
  <c r="U430" i="12"/>
  <c r="T430" i="12"/>
  <c r="S430" i="12"/>
  <c r="R430" i="12"/>
  <c r="Q430" i="12"/>
  <c r="P430" i="12"/>
  <c r="O430" i="12"/>
  <c r="N430" i="12"/>
  <c r="M430" i="12"/>
  <c r="L430" i="12"/>
  <c r="K430" i="12"/>
  <c r="J430" i="12"/>
  <c r="I430" i="12"/>
  <c r="H430" i="12"/>
  <c r="G430" i="12"/>
  <c r="F430" i="12"/>
  <c r="E430" i="12"/>
  <c r="D430" i="12"/>
  <c r="C430" i="12"/>
  <c r="B430" i="12"/>
  <c r="Y429" i="12"/>
  <c r="X429" i="12"/>
  <c r="W429" i="12"/>
  <c r="V429" i="12"/>
  <c r="U429" i="12"/>
  <c r="T429" i="12"/>
  <c r="S429" i="12"/>
  <c r="R429" i="12"/>
  <c r="Q429" i="12"/>
  <c r="P429" i="12"/>
  <c r="O429" i="12"/>
  <c r="N429" i="12"/>
  <c r="M429" i="12"/>
  <c r="L429" i="12"/>
  <c r="K429" i="12"/>
  <c r="J429" i="12"/>
  <c r="I429" i="12"/>
  <c r="H429" i="12"/>
  <c r="G429" i="12"/>
  <c r="F429" i="12"/>
  <c r="E429" i="12"/>
  <c r="D429" i="12"/>
  <c r="C429" i="12"/>
  <c r="B429" i="12"/>
  <c r="Y428" i="12"/>
  <c r="X428" i="12"/>
  <c r="W428" i="12"/>
  <c r="V428" i="12"/>
  <c r="U428" i="12"/>
  <c r="T428" i="12"/>
  <c r="S428" i="12"/>
  <c r="R428" i="12"/>
  <c r="Q428" i="12"/>
  <c r="P428" i="12"/>
  <c r="O428" i="12"/>
  <c r="N428" i="12"/>
  <c r="M428" i="12"/>
  <c r="L428" i="12"/>
  <c r="K428" i="12"/>
  <c r="J428" i="12"/>
  <c r="I428" i="12"/>
  <c r="H428" i="12"/>
  <c r="G428" i="12"/>
  <c r="F428" i="12"/>
  <c r="E428" i="12"/>
  <c r="D428" i="12"/>
  <c r="C428" i="12"/>
  <c r="B428" i="12"/>
  <c r="Y427" i="12"/>
  <c r="X427" i="12"/>
  <c r="W427" i="12"/>
  <c r="V427" i="12"/>
  <c r="U427" i="12"/>
  <c r="T427" i="12"/>
  <c r="S427" i="12"/>
  <c r="R427" i="12"/>
  <c r="Q427" i="12"/>
  <c r="P427" i="12"/>
  <c r="O427" i="12"/>
  <c r="N427" i="12"/>
  <c r="M427" i="12"/>
  <c r="L427" i="12"/>
  <c r="K427" i="12"/>
  <c r="J427" i="12"/>
  <c r="I427" i="12"/>
  <c r="H427" i="12"/>
  <c r="G427" i="12"/>
  <c r="F427" i="12"/>
  <c r="E427" i="12"/>
  <c r="D427" i="12"/>
  <c r="C427" i="12"/>
  <c r="B427" i="12"/>
  <c r="Y426" i="12"/>
  <c r="X426" i="12"/>
  <c r="W426" i="12"/>
  <c r="V426" i="12"/>
  <c r="U426" i="12"/>
  <c r="T426" i="12"/>
  <c r="S426" i="12"/>
  <c r="R426" i="12"/>
  <c r="Q426" i="12"/>
  <c r="P426" i="12"/>
  <c r="O426" i="12"/>
  <c r="N426" i="12"/>
  <c r="M426" i="12"/>
  <c r="L426" i="12"/>
  <c r="K426" i="12"/>
  <c r="J426" i="12"/>
  <c r="I426" i="12"/>
  <c r="H426" i="12"/>
  <c r="G426" i="12"/>
  <c r="F426" i="12"/>
  <c r="E426" i="12"/>
  <c r="D426" i="12"/>
  <c r="C426" i="12"/>
  <c r="B426" i="12"/>
  <c r="Y425" i="12"/>
  <c r="X425" i="12"/>
  <c r="W425" i="12"/>
  <c r="V425" i="12"/>
  <c r="U425" i="12"/>
  <c r="T425" i="12"/>
  <c r="S425" i="12"/>
  <c r="R425" i="12"/>
  <c r="Q425" i="12"/>
  <c r="P425" i="12"/>
  <c r="O425" i="12"/>
  <c r="N425" i="12"/>
  <c r="M425" i="12"/>
  <c r="L425" i="12"/>
  <c r="K425" i="12"/>
  <c r="J425" i="12"/>
  <c r="I425" i="12"/>
  <c r="H425" i="12"/>
  <c r="G425" i="12"/>
  <c r="F425" i="12"/>
  <c r="E425" i="12"/>
  <c r="D425" i="12"/>
  <c r="C425" i="12"/>
  <c r="B425" i="12"/>
  <c r="Y424" i="12"/>
  <c r="X424" i="12"/>
  <c r="W424" i="12"/>
  <c r="V424" i="12"/>
  <c r="U424" i="12"/>
  <c r="T424" i="12"/>
  <c r="S424" i="12"/>
  <c r="R424" i="12"/>
  <c r="Q424" i="12"/>
  <c r="P424" i="12"/>
  <c r="O424" i="12"/>
  <c r="N424" i="12"/>
  <c r="M424" i="12"/>
  <c r="L424" i="12"/>
  <c r="K424" i="12"/>
  <c r="J424" i="12"/>
  <c r="I424" i="12"/>
  <c r="H424" i="12"/>
  <c r="G424" i="12"/>
  <c r="F424" i="12"/>
  <c r="E424" i="12"/>
  <c r="D424" i="12"/>
  <c r="C424" i="12"/>
  <c r="B424" i="12"/>
  <c r="Y423" i="12"/>
  <c r="X423" i="12"/>
  <c r="W423" i="12"/>
  <c r="V423" i="12"/>
  <c r="U423" i="12"/>
  <c r="T423" i="12"/>
  <c r="S423" i="12"/>
  <c r="R423" i="12"/>
  <c r="Q423" i="12"/>
  <c r="P423" i="12"/>
  <c r="O423" i="12"/>
  <c r="N423" i="12"/>
  <c r="M423" i="12"/>
  <c r="L423" i="12"/>
  <c r="K423" i="12"/>
  <c r="J423" i="12"/>
  <c r="I423" i="12"/>
  <c r="H423" i="12"/>
  <c r="G423" i="12"/>
  <c r="F423" i="12"/>
  <c r="E423" i="12"/>
  <c r="D423" i="12"/>
  <c r="C423" i="12"/>
  <c r="B423" i="12"/>
  <c r="Y422" i="12"/>
  <c r="X422" i="12"/>
  <c r="W422" i="12"/>
  <c r="V422" i="12"/>
  <c r="U422" i="12"/>
  <c r="T422" i="12"/>
  <c r="S422" i="12"/>
  <c r="R422" i="12"/>
  <c r="Q422" i="12"/>
  <c r="P422" i="12"/>
  <c r="O422" i="12"/>
  <c r="N422" i="12"/>
  <c r="M422" i="12"/>
  <c r="L422" i="12"/>
  <c r="K422" i="12"/>
  <c r="J422" i="12"/>
  <c r="I422" i="12"/>
  <c r="H422" i="12"/>
  <c r="G422" i="12"/>
  <c r="F422" i="12"/>
  <c r="E422" i="12"/>
  <c r="D422" i="12"/>
  <c r="C422" i="12"/>
  <c r="B422" i="12"/>
  <c r="Y421" i="12"/>
  <c r="X421" i="12"/>
  <c r="W421" i="12"/>
  <c r="V421" i="12"/>
  <c r="U421" i="12"/>
  <c r="T421" i="12"/>
  <c r="S421" i="12"/>
  <c r="R421" i="12"/>
  <c r="Q421" i="12"/>
  <c r="P421" i="12"/>
  <c r="O421" i="12"/>
  <c r="N421" i="12"/>
  <c r="M421" i="12"/>
  <c r="L421" i="12"/>
  <c r="K421" i="12"/>
  <c r="J421" i="12"/>
  <c r="I421" i="12"/>
  <c r="H421" i="12"/>
  <c r="G421" i="12"/>
  <c r="F421" i="12"/>
  <c r="E421" i="12"/>
  <c r="D421" i="12"/>
  <c r="C421" i="12"/>
  <c r="B421" i="12"/>
  <c r="Y420" i="12"/>
  <c r="X420" i="12"/>
  <c r="W420" i="12"/>
  <c r="V420" i="12"/>
  <c r="U420" i="12"/>
  <c r="T420" i="12"/>
  <c r="S420" i="12"/>
  <c r="R420" i="12"/>
  <c r="Q420" i="12"/>
  <c r="P420" i="12"/>
  <c r="O420" i="12"/>
  <c r="N420" i="12"/>
  <c r="M420" i="12"/>
  <c r="L420" i="12"/>
  <c r="K420" i="12"/>
  <c r="J420" i="12"/>
  <c r="I420" i="12"/>
  <c r="H420" i="12"/>
  <c r="G420" i="12"/>
  <c r="F420" i="12"/>
  <c r="E420" i="12"/>
  <c r="D420" i="12"/>
  <c r="C420" i="12"/>
  <c r="B420" i="12"/>
  <c r="Y419" i="12"/>
  <c r="X419" i="12"/>
  <c r="W419" i="12"/>
  <c r="V419" i="12"/>
  <c r="U419" i="12"/>
  <c r="T419" i="12"/>
  <c r="S419" i="12"/>
  <c r="R419" i="12"/>
  <c r="Q419" i="12"/>
  <c r="P419" i="12"/>
  <c r="O419" i="12"/>
  <c r="N419" i="12"/>
  <c r="M419" i="12"/>
  <c r="L419" i="12"/>
  <c r="K419" i="12"/>
  <c r="J419" i="12"/>
  <c r="I419" i="12"/>
  <c r="H419" i="12"/>
  <c r="G419" i="12"/>
  <c r="F419" i="12"/>
  <c r="E419" i="12"/>
  <c r="D419" i="12"/>
  <c r="C419" i="12"/>
  <c r="B419" i="12"/>
  <c r="Y418" i="12"/>
  <c r="X418" i="12"/>
  <c r="W418" i="12"/>
  <c r="V418" i="12"/>
  <c r="U418" i="12"/>
  <c r="T418" i="12"/>
  <c r="S418" i="12"/>
  <c r="R418" i="12"/>
  <c r="Q418" i="12"/>
  <c r="P418" i="12"/>
  <c r="O418" i="12"/>
  <c r="N418" i="12"/>
  <c r="M418" i="12"/>
  <c r="L418" i="12"/>
  <c r="K418" i="12"/>
  <c r="J418" i="12"/>
  <c r="I418" i="12"/>
  <c r="H418" i="12"/>
  <c r="G418" i="12"/>
  <c r="F418" i="12"/>
  <c r="E418" i="12"/>
  <c r="D418" i="12"/>
  <c r="C418" i="12"/>
  <c r="B418" i="12"/>
  <c r="Y417" i="12"/>
  <c r="X417" i="12"/>
  <c r="W417" i="12"/>
  <c r="V417" i="12"/>
  <c r="U417" i="12"/>
  <c r="T417" i="12"/>
  <c r="S417" i="12"/>
  <c r="R417" i="12"/>
  <c r="Q417" i="12"/>
  <c r="P417" i="12"/>
  <c r="O417" i="12"/>
  <c r="N417" i="12"/>
  <c r="M417" i="12"/>
  <c r="L417" i="12"/>
  <c r="K417" i="12"/>
  <c r="J417" i="12"/>
  <c r="I417" i="12"/>
  <c r="H417" i="12"/>
  <c r="G417" i="12"/>
  <c r="F417" i="12"/>
  <c r="E417" i="12"/>
  <c r="D417" i="12"/>
  <c r="C417" i="12"/>
  <c r="B417" i="12"/>
  <c r="Y416" i="12"/>
  <c r="X416" i="12"/>
  <c r="W416" i="12"/>
  <c r="V416" i="12"/>
  <c r="U416" i="12"/>
  <c r="T416" i="12"/>
  <c r="S416" i="12"/>
  <c r="R416" i="12"/>
  <c r="Q416" i="12"/>
  <c r="P416" i="12"/>
  <c r="O416" i="12"/>
  <c r="N416" i="12"/>
  <c r="M416" i="12"/>
  <c r="L416" i="12"/>
  <c r="K416" i="12"/>
  <c r="J416" i="12"/>
  <c r="I416" i="12"/>
  <c r="H416" i="12"/>
  <c r="G416" i="12"/>
  <c r="F416" i="12"/>
  <c r="E416" i="12"/>
  <c r="D416" i="12"/>
  <c r="C416" i="12"/>
  <c r="B416" i="12"/>
  <c r="Y415" i="12"/>
  <c r="X415" i="12"/>
  <c r="W415" i="12"/>
  <c r="V415" i="12"/>
  <c r="U415" i="12"/>
  <c r="T415" i="12"/>
  <c r="S415" i="12"/>
  <c r="R415" i="12"/>
  <c r="Q415" i="12"/>
  <c r="P415" i="12"/>
  <c r="O415" i="12"/>
  <c r="N415" i="12"/>
  <c r="M415" i="12"/>
  <c r="L415" i="12"/>
  <c r="K415" i="12"/>
  <c r="J415" i="12"/>
  <c r="I415" i="12"/>
  <c r="H415" i="12"/>
  <c r="G415" i="12"/>
  <c r="F415" i="12"/>
  <c r="E415" i="12"/>
  <c r="D415" i="12"/>
  <c r="C415" i="12"/>
  <c r="B415" i="12"/>
  <c r="Y414" i="12"/>
  <c r="X414" i="12"/>
  <c r="W414" i="12"/>
  <c r="V414" i="12"/>
  <c r="U414" i="12"/>
  <c r="T414" i="12"/>
  <c r="S414" i="12"/>
  <c r="R414" i="12"/>
  <c r="Q414" i="12"/>
  <c r="P414" i="12"/>
  <c r="O414" i="12"/>
  <c r="N414" i="12"/>
  <c r="M414" i="12"/>
  <c r="L414" i="12"/>
  <c r="K414" i="12"/>
  <c r="J414" i="12"/>
  <c r="I414" i="12"/>
  <c r="H414" i="12"/>
  <c r="G414" i="12"/>
  <c r="F414" i="12"/>
  <c r="E414" i="12"/>
  <c r="D414" i="12"/>
  <c r="C414" i="12"/>
  <c r="B414" i="12"/>
  <c r="Y413" i="12"/>
  <c r="X413" i="12"/>
  <c r="W413" i="12"/>
  <c r="V413" i="12"/>
  <c r="U413" i="12"/>
  <c r="T413" i="12"/>
  <c r="S413" i="12"/>
  <c r="R413" i="12"/>
  <c r="Q413" i="12"/>
  <c r="P413" i="12"/>
  <c r="O413" i="12"/>
  <c r="N413" i="12"/>
  <c r="M413" i="12"/>
  <c r="L413" i="12"/>
  <c r="K413" i="12"/>
  <c r="J413" i="12"/>
  <c r="I413" i="12"/>
  <c r="H413" i="12"/>
  <c r="G413" i="12"/>
  <c r="F413" i="12"/>
  <c r="E413" i="12"/>
  <c r="D413" i="12"/>
  <c r="C413" i="12"/>
  <c r="B413" i="12"/>
  <c r="Y412" i="12"/>
  <c r="X412" i="12"/>
  <c r="W412" i="12"/>
  <c r="V412" i="12"/>
  <c r="U412" i="12"/>
  <c r="T412" i="12"/>
  <c r="S412" i="12"/>
  <c r="R412" i="12"/>
  <c r="Q412" i="12"/>
  <c r="P412" i="12"/>
  <c r="O412" i="12"/>
  <c r="N412" i="12"/>
  <c r="M412" i="12"/>
  <c r="L412" i="12"/>
  <c r="K412" i="12"/>
  <c r="J412" i="12"/>
  <c r="I412" i="12"/>
  <c r="H412" i="12"/>
  <c r="G412" i="12"/>
  <c r="F412" i="12"/>
  <c r="E412" i="12"/>
  <c r="D412" i="12"/>
  <c r="C412" i="12"/>
  <c r="B412" i="12"/>
  <c r="Y411" i="12"/>
  <c r="X411" i="12"/>
  <c r="W411" i="12"/>
  <c r="V411" i="12"/>
  <c r="U411" i="12"/>
  <c r="T411" i="12"/>
  <c r="S411" i="12"/>
  <c r="R411" i="12"/>
  <c r="Q411" i="12"/>
  <c r="P411" i="12"/>
  <c r="O411" i="12"/>
  <c r="N411" i="12"/>
  <c r="M411" i="12"/>
  <c r="L411" i="12"/>
  <c r="K411" i="12"/>
  <c r="J411" i="12"/>
  <c r="I411" i="12"/>
  <c r="H411" i="12"/>
  <c r="G411" i="12"/>
  <c r="F411" i="12"/>
  <c r="E411" i="12"/>
  <c r="D411" i="12"/>
  <c r="C411" i="12"/>
  <c r="B411" i="12"/>
  <c r="Y410" i="12"/>
  <c r="X410" i="12"/>
  <c r="W410" i="12"/>
  <c r="V410" i="12"/>
  <c r="U410" i="12"/>
  <c r="T410" i="12"/>
  <c r="S410" i="12"/>
  <c r="R410" i="12"/>
  <c r="Q410" i="12"/>
  <c r="P410" i="12"/>
  <c r="O410" i="12"/>
  <c r="N410" i="12"/>
  <c r="M410" i="12"/>
  <c r="L410" i="12"/>
  <c r="K410" i="12"/>
  <c r="J410" i="12"/>
  <c r="I410" i="12"/>
  <c r="H410" i="12"/>
  <c r="G410" i="12"/>
  <c r="F410" i="12"/>
  <c r="E410" i="12"/>
  <c r="D410" i="12"/>
  <c r="C410" i="12"/>
  <c r="B410" i="12"/>
  <c r="Y409" i="12"/>
  <c r="X409" i="12"/>
  <c r="W409" i="12"/>
  <c r="V409" i="12"/>
  <c r="U409" i="12"/>
  <c r="T409" i="12"/>
  <c r="S409" i="12"/>
  <c r="R409" i="12"/>
  <c r="Q409" i="12"/>
  <c r="P409" i="12"/>
  <c r="O409" i="12"/>
  <c r="N409" i="12"/>
  <c r="M409" i="12"/>
  <c r="L409" i="12"/>
  <c r="K409" i="12"/>
  <c r="J409" i="12"/>
  <c r="I409" i="12"/>
  <c r="H409" i="12"/>
  <c r="G409" i="12"/>
  <c r="F409" i="12"/>
  <c r="E409" i="12"/>
  <c r="D409" i="12"/>
  <c r="C409" i="12"/>
  <c r="B409" i="12"/>
  <c r="Y408" i="12"/>
  <c r="X408" i="12"/>
  <c r="W408" i="12"/>
  <c r="V408" i="12"/>
  <c r="U408" i="12"/>
  <c r="T408" i="12"/>
  <c r="S408" i="12"/>
  <c r="R408" i="12"/>
  <c r="Q408" i="12"/>
  <c r="P408" i="12"/>
  <c r="O408" i="12"/>
  <c r="N408" i="12"/>
  <c r="M408" i="12"/>
  <c r="L408" i="12"/>
  <c r="K408" i="12"/>
  <c r="J408" i="12"/>
  <c r="I408" i="12"/>
  <c r="H408" i="12"/>
  <c r="G408" i="12"/>
  <c r="F408" i="12"/>
  <c r="E408" i="12"/>
  <c r="D408" i="12"/>
  <c r="C408" i="12"/>
  <c r="B408" i="12"/>
  <c r="Y407" i="12"/>
  <c r="X407" i="12"/>
  <c r="W407" i="12"/>
  <c r="V407" i="12"/>
  <c r="U407" i="12"/>
  <c r="T407" i="12"/>
  <c r="S407" i="12"/>
  <c r="R407" i="12"/>
  <c r="Q407" i="12"/>
  <c r="P407" i="12"/>
  <c r="O407" i="12"/>
  <c r="N407" i="12"/>
  <c r="M407" i="12"/>
  <c r="L407" i="12"/>
  <c r="K407" i="12"/>
  <c r="J407" i="12"/>
  <c r="I407" i="12"/>
  <c r="H407" i="12"/>
  <c r="G407" i="12"/>
  <c r="F407" i="12"/>
  <c r="E407" i="12"/>
  <c r="D407" i="12"/>
  <c r="C407" i="12"/>
  <c r="B407" i="12"/>
  <c r="Y406" i="12"/>
  <c r="X406" i="12"/>
  <c r="W406" i="12"/>
  <c r="V406" i="12"/>
  <c r="U406" i="12"/>
  <c r="T406" i="12"/>
  <c r="S406" i="12"/>
  <c r="R406" i="12"/>
  <c r="Q406" i="12"/>
  <c r="P406" i="12"/>
  <c r="O406" i="12"/>
  <c r="N406" i="12"/>
  <c r="M406" i="12"/>
  <c r="L406" i="12"/>
  <c r="K406" i="12"/>
  <c r="J406" i="12"/>
  <c r="I406" i="12"/>
  <c r="H406" i="12"/>
  <c r="G406" i="12"/>
  <c r="F406" i="12"/>
  <c r="E406" i="12"/>
  <c r="D406" i="12"/>
  <c r="C406" i="12"/>
  <c r="B406" i="12"/>
  <c r="Y405" i="12"/>
  <c r="X405" i="12"/>
  <c r="W405" i="12"/>
  <c r="V405" i="12"/>
  <c r="U405" i="12"/>
  <c r="T405" i="12"/>
  <c r="S405" i="12"/>
  <c r="R405" i="12"/>
  <c r="Q405" i="12"/>
  <c r="P405" i="12"/>
  <c r="O405" i="12"/>
  <c r="N405" i="12"/>
  <c r="M405" i="12"/>
  <c r="L405" i="12"/>
  <c r="K405" i="12"/>
  <c r="J405" i="12"/>
  <c r="I405" i="12"/>
  <c r="H405" i="12"/>
  <c r="G405" i="12"/>
  <c r="F405" i="12"/>
  <c r="E405" i="12"/>
  <c r="D405" i="12"/>
  <c r="C405" i="12"/>
  <c r="B405" i="12"/>
  <c r="Y404" i="12"/>
  <c r="X404" i="12"/>
  <c r="W404" i="12"/>
  <c r="V404" i="12"/>
  <c r="U404" i="12"/>
  <c r="T404" i="12"/>
  <c r="S404" i="12"/>
  <c r="R404" i="12"/>
  <c r="Q404" i="12"/>
  <c r="P404" i="12"/>
  <c r="O404" i="12"/>
  <c r="N404" i="12"/>
  <c r="M404" i="12"/>
  <c r="L404" i="12"/>
  <c r="K404" i="12"/>
  <c r="J404" i="12"/>
  <c r="I404" i="12"/>
  <c r="H404" i="12"/>
  <c r="G404" i="12"/>
  <c r="F404" i="12"/>
  <c r="E404" i="12"/>
  <c r="D404" i="12"/>
  <c r="C404" i="12"/>
  <c r="B404" i="12"/>
  <c r="Y403" i="12"/>
  <c r="X403" i="12"/>
  <c r="W403" i="12"/>
  <c r="V403" i="12"/>
  <c r="U403" i="12"/>
  <c r="T403" i="12"/>
  <c r="S403" i="12"/>
  <c r="R403" i="12"/>
  <c r="Q403" i="12"/>
  <c r="P403" i="12"/>
  <c r="O403" i="12"/>
  <c r="N403" i="12"/>
  <c r="M403" i="12"/>
  <c r="L403" i="12"/>
  <c r="K403" i="12"/>
  <c r="J403" i="12"/>
  <c r="I403" i="12"/>
  <c r="H403" i="12"/>
  <c r="G403" i="12"/>
  <c r="F403" i="12"/>
  <c r="E403" i="12"/>
  <c r="D403" i="12"/>
  <c r="C403" i="12"/>
  <c r="B403" i="12"/>
  <c r="Y402" i="12"/>
  <c r="X402" i="12"/>
  <c r="W402" i="12"/>
  <c r="V402" i="12"/>
  <c r="U402" i="12"/>
  <c r="T402" i="12"/>
  <c r="S402" i="12"/>
  <c r="R402" i="12"/>
  <c r="Q402" i="12"/>
  <c r="P402" i="12"/>
  <c r="O402" i="12"/>
  <c r="N402" i="12"/>
  <c r="M402" i="12"/>
  <c r="L402" i="12"/>
  <c r="K402" i="12"/>
  <c r="J402" i="12"/>
  <c r="I402" i="12"/>
  <c r="H402" i="12"/>
  <c r="G402" i="12"/>
  <c r="F402" i="12"/>
  <c r="E402" i="12"/>
  <c r="D402" i="12"/>
  <c r="C402" i="12"/>
  <c r="B402" i="12"/>
  <c r="Y401" i="12"/>
  <c r="X401" i="12"/>
  <c r="W401" i="12"/>
  <c r="V401" i="12"/>
  <c r="U401" i="12"/>
  <c r="T401" i="12"/>
  <c r="S401" i="12"/>
  <c r="R401" i="12"/>
  <c r="Q401" i="12"/>
  <c r="P401" i="12"/>
  <c r="O401" i="12"/>
  <c r="N401" i="12"/>
  <c r="M401" i="12"/>
  <c r="L401" i="12"/>
  <c r="K401" i="12"/>
  <c r="J401" i="12"/>
  <c r="I401" i="12"/>
  <c r="H401" i="12"/>
  <c r="G401" i="12"/>
  <c r="F401" i="12"/>
  <c r="E401" i="12"/>
  <c r="D401" i="12"/>
  <c r="C401" i="12"/>
  <c r="B401" i="12"/>
  <c r="Y400" i="12"/>
  <c r="X400" i="12"/>
  <c r="W400" i="12"/>
  <c r="V400" i="12"/>
  <c r="U400" i="12"/>
  <c r="T400" i="12"/>
  <c r="S400" i="12"/>
  <c r="R400" i="12"/>
  <c r="Q400" i="12"/>
  <c r="P400" i="12"/>
  <c r="O400" i="12"/>
  <c r="N400" i="12"/>
  <c r="M400" i="12"/>
  <c r="L400" i="12"/>
  <c r="K400" i="12"/>
  <c r="J400" i="12"/>
  <c r="I400" i="12"/>
  <c r="H400" i="12"/>
  <c r="G400" i="12"/>
  <c r="F400" i="12"/>
  <c r="E400" i="12"/>
  <c r="D400" i="12"/>
  <c r="C400" i="12"/>
  <c r="B400" i="12"/>
  <c r="Y399" i="12"/>
  <c r="X399" i="12"/>
  <c r="W399" i="12"/>
  <c r="V399" i="12"/>
  <c r="U399" i="12"/>
  <c r="T399" i="12"/>
  <c r="S399" i="12"/>
  <c r="R399" i="12"/>
  <c r="Q399" i="12"/>
  <c r="P399" i="12"/>
  <c r="O399" i="12"/>
  <c r="N399" i="12"/>
  <c r="M399" i="12"/>
  <c r="L399" i="12"/>
  <c r="K399" i="12"/>
  <c r="J399" i="12"/>
  <c r="I399" i="12"/>
  <c r="H399" i="12"/>
  <c r="G399" i="12"/>
  <c r="F399" i="12"/>
  <c r="E399" i="12"/>
  <c r="D399" i="12"/>
  <c r="C399" i="12"/>
  <c r="B399" i="12"/>
  <c r="Y398" i="12"/>
  <c r="X398" i="12"/>
  <c r="W398" i="12"/>
  <c r="V398" i="12"/>
  <c r="U398" i="12"/>
  <c r="T398" i="12"/>
  <c r="S398" i="12"/>
  <c r="R398" i="12"/>
  <c r="Q398" i="12"/>
  <c r="P398" i="12"/>
  <c r="O398" i="12"/>
  <c r="N398" i="12"/>
  <c r="M398" i="12"/>
  <c r="L398" i="12"/>
  <c r="K398" i="12"/>
  <c r="J398" i="12"/>
  <c r="I398" i="12"/>
  <c r="H398" i="12"/>
  <c r="G398" i="12"/>
  <c r="F398" i="12"/>
  <c r="E398" i="12"/>
  <c r="D398" i="12"/>
  <c r="C398" i="12"/>
  <c r="B398" i="12"/>
  <c r="Y397" i="12"/>
  <c r="X397" i="12"/>
  <c r="W397" i="12"/>
  <c r="V397" i="12"/>
  <c r="U397" i="12"/>
  <c r="T397" i="12"/>
  <c r="S397" i="12"/>
  <c r="R397" i="12"/>
  <c r="Q397" i="12"/>
  <c r="P397" i="12"/>
  <c r="O397" i="12"/>
  <c r="N397" i="12"/>
  <c r="M397" i="12"/>
  <c r="L397" i="12"/>
  <c r="K397" i="12"/>
  <c r="J397" i="12"/>
  <c r="I397" i="12"/>
  <c r="H397" i="12"/>
  <c r="G397" i="12"/>
  <c r="F397" i="12"/>
  <c r="E397" i="12"/>
  <c r="D397" i="12"/>
  <c r="C397" i="12"/>
  <c r="B397" i="12"/>
  <c r="Y396" i="12"/>
  <c r="X396" i="12"/>
  <c r="W396" i="12"/>
  <c r="V396" i="12"/>
  <c r="U396" i="12"/>
  <c r="T396" i="12"/>
  <c r="S396" i="12"/>
  <c r="R396" i="12"/>
  <c r="Q396" i="12"/>
  <c r="P396" i="12"/>
  <c r="O396" i="12"/>
  <c r="N396" i="12"/>
  <c r="M396" i="12"/>
  <c r="L396" i="12"/>
  <c r="K396" i="12"/>
  <c r="J396" i="12"/>
  <c r="I396" i="12"/>
  <c r="H396" i="12"/>
  <c r="G396" i="12"/>
  <c r="F396" i="12"/>
  <c r="E396" i="12"/>
  <c r="D396" i="12"/>
  <c r="C396" i="12"/>
  <c r="B396" i="12"/>
  <c r="Y395" i="12"/>
  <c r="X395" i="12"/>
  <c r="W395" i="12"/>
  <c r="V395" i="12"/>
  <c r="U395" i="12"/>
  <c r="T395" i="12"/>
  <c r="S395" i="12"/>
  <c r="R395" i="12"/>
  <c r="Q395" i="12"/>
  <c r="P395" i="12"/>
  <c r="O395" i="12"/>
  <c r="N395" i="12"/>
  <c r="M395" i="12"/>
  <c r="L395" i="12"/>
  <c r="K395" i="12"/>
  <c r="J395" i="12"/>
  <c r="I395" i="12"/>
  <c r="H395" i="12"/>
  <c r="G395" i="12"/>
  <c r="F395" i="12"/>
  <c r="E395" i="12"/>
  <c r="D395" i="12"/>
  <c r="C395" i="12"/>
  <c r="B395" i="12"/>
  <c r="Y394" i="12"/>
  <c r="X394" i="12"/>
  <c r="W394" i="12"/>
  <c r="V394" i="12"/>
  <c r="U394" i="12"/>
  <c r="T394" i="12"/>
  <c r="S394" i="12"/>
  <c r="R394" i="12"/>
  <c r="Q394" i="12"/>
  <c r="P394" i="12"/>
  <c r="O394" i="12"/>
  <c r="N394" i="12"/>
  <c r="M394" i="12"/>
  <c r="L394" i="12"/>
  <c r="K394" i="12"/>
  <c r="J394" i="12"/>
  <c r="I394" i="12"/>
  <c r="H394" i="12"/>
  <c r="G394" i="12"/>
  <c r="F394" i="12"/>
  <c r="E394" i="12"/>
  <c r="D394" i="12"/>
  <c r="C394" i="12"/>
  <c r="B394" i="12"/>
  <c r="Y393" i="12"/>
  <c r="X393" i="12"/>
  <c r="W393" i="12"/>
  <c r="V393" i="12"/>
  <c r="U393" i="12"/>
  <c r="T393" i="12"/>
  <c r="S393" i="12"/>
  <c r="R393" i="12"/>
  <c r="Q393" i="12"/>
  <c r="P393" i="12"/>
  <c r="O393" i="12"/>
  <c r="N393" i="12"/>
  <c r="M393" i="12"/>
  <c r="L393" i="12"/>
  <c r="K393" i="12"/>
  <c r="J393" i="12"/>
  <c r="I393" i="12"/>
  <c r="H393" i="12"/>
  <c r="G393" i="12"/>
  <c r="F393" i="12"/>
  <c r="E393" i="12"/>
  <c r="D393" i="12"/>
  <c r="C393" i="12"/>
  <c r="B393" i="12"/>
  <c r="Y392" i="12"/>
  <c r="X392" i="12"/>
  <c r="W392" i="12"/>
  <c r="V392" i="12"/>
  <c r="U392" i="12"/>
  <c r="T392" i="12"/>
  <c r="S392" i="12"/>
  <c r="R392" i="12"/>
  <c r="Q392" i="12"/>
  <c r="P392" i="12"/>
  <c r="O392" i="12"/>
  <c r="N392" i="12"/>
  <c r="M392" i="12"/>
  <c r="L392" i="12"/>
  <c r="K392" i="12"/>
  <c r="J392" i="12"/>
  <c r="I392" i="12"/>
  <c r="H392" i="12"/>
  <c r="G392" i="12"/>
  <c r="F392" i="12"/>
  <c r="E392" i="12"/>
  <c r="D392" i="12"/>
  <c r="C392" i="12"/>
  <c r="B392" i="12"/>
  <c r="Y391" i="12"/>
  <c r="X391" i="12"/>
  <c r="W391" i="12"/>
  <c r="V391" i="12"/>
  <c r="U391" i="12"/>
  <c r="T391" i="12"/>
  <c r="S391" i="12"/>
  <c r="R391" i="12"/>
  <c r="Q391" i="12"/>
  <c r="P391" i="12"/>
  <c r="O391" i="12"/>
  <c r="N391" i="12"/>
  <c r="M391" i="12"/>
  <c r="L391" i="12"/>
  <c r="K391" i="12"/>
  <c r="J391" i="12"/>
  <c r="I391" i="12"/>
  <c r="H391" i="12"/>
  <c r="G391" i="12"/>
  <c r="F391" i="12"/>
  <c r="E391" i="12"/>
  <c r="D391" i="12"/>
  <c r="C391" i="12"/>
  <c r="B391" i="12"/>
  <c r="Y390" i="12"/>
  <c r="X390" i="12"/>
  <c r="W390" i="12"/>
  <c r="V390" i="12"/>
  <c r="U390" i="12"/>
  <c r="T390" i="12"/>
  <c r="S390" i="12"/>
  <c r="R390" i="12"/>
  <c r="Q390" i="12"/>
  <c r="P390" i="12"/>
  <c r="O390" i="12"/>
  <c r="N390" i="12"/>
  <c r="M390" i="12"/>
  <c r="L390" i="12"/>
  <c r="K390" i="12"/>
  <c r="J390" i="12"/>
  <c r="I390" i="12"/>
  <c r="H390" i="12"/>
  <c r="G390" i="12"/>
  <c r="F390" i="12"/>
  <c r="E390" i="12"/>
  <c r="D390" i="12"/>
  <c r="C390" i="12"/>
  <c r="B390" i="12"/>
  <c r="Y389" i="12"/>
  <c r="X389" i="12"/>
  <c r="W389" i="12"/>
  <c r="V389" i="12"/>
  <c r="U389" i="12"/>
  <c r="T389" i="12"/>
  <c r="S389" i="12"/>
  <c r="R389" i="12"/>
  <c r="Q389" i="12"/>
  <c r="P389" i="12"/>
  <c r="O389" i="12"/>
  <c r="N389" i="12"/>
  <c r="M389" i="12"/>
  <c r="L389" i="12"/>
  <c r="K389" i="12"/>
  <c r="J389" i="12"/>
  <c r="I389" i="12"/>
  <c r="H389" i="12"/>
  <c r="G389" i="12"/>
  <c r="F389" i="12"/>
  <c r="E389" i="12"/>
  <c r="D389" i="12"/>
  <c r="C389" i="12"/>
  <c r="B389" i="12"/>
  <c r="Y388" i="12"/>
  <c r="X388" i="12"/>
  <c r="W388" i="12"/>
  <c r="V388" i="12"/>
  <c r="U388" i="12"/>
  <c r="T388" i="12"/>
  <c r="S388" i="12"/>
  <c r="R388" i="12"/>
  <c r="Q388" i="12"/>
  <c r="P388" i="12"/>
  <c r="O388" i="12"/>
  <c r="N388" i="12"/>
  <c r="M388" i="12"/>
  <c r="L388" i="12"/>
  <c r="K388" i="12"/>
  <c r="J388" i="12"/>
  <c r="I388" i="12"/>
  <c r="H388" i="12"/>
  <c r="G388" i="12"/>
  <c r="F388" i="12"/>
  <c r="E388" i="12"/>
  <c r="D388" i="12"/>
  <c r="C388" i="12"/>
  <c r="B388" i="12"/>
  <c r="Y387" i="12"/>
  <c r="X387" i="12"/>
  <c r="W387" i="12"/>
  <c r="V387" i="12"/>
  <c r="U387" i="12"/>
  <c r="T387" i="12"/>
  <c r="S387" i="12"/>
  <c r="R387" i="12"/>
  <c r="Q387" i="12"/>
  <c r="P387" i="12"/>
  <c r="O387" i="12"/>
  <c r="N387" i="12"/>
  <c r="M387" i="12"/>
  <c r="L387" i="12"/>
  <c r="K387" i="12"/>
  <c r="J387" i="12"/>
  <c r="I387" i="12"/>
  <c r="H387" i="12"/>
  <c r="G387" i="12"/>
  <c r="F387" i="12"/>
  <c r="E387" i="12"/>
  <c r="D387" i="12"/>
  <c r="C387" i="12"/>
  <c r="B387" i="12"/>
  <c r="Y386" i="12"/>
  <c r="X386" i="12"/>
  <c r="W386" i="12"/>
  <c r="V386" i="12"/>
  <c r="U386" i="12"/>
  <c r="T386" i="12"/>
  <c r="S386" i="12"/>
  <c r="R386" i="12"/>
  <c r="Q386" i="12"/>
  <c r="P386" i="12"/>
  <c r="O386" i="12"/>
  <c r="N386" i="12"/>
  <c r="M386" i="12"/>
  <c r="L386" i="12"/>
  <c r="K386" i="12"/>
  <c r="J386" i="12"/>
  <c r="I386" i="12"/>
  <c r="H386" i="12"/>
  <c r="G386" i="12"/>
  <c r="F386" i="12"/>
  <c r="E386" i="12"/>
  <c r="D386" i="12"/>
  <c r="C386" i="12"/>
  <c r="B386" i="12"/>
  <c r="Y385" i="12"/>
  <c r="X385" i="12"/>
  <c r="W385" i="12"/>
  <c r="V385" i="12"/>
  <c r="U385" i="12"/>
  <c r="T385" i="12"/>
  <c r="S385" i="12"/>
  <c r="R385" i="12"/>
  <c r="Q385" i="12"/>
  <c r="P385" i="12"/>
  <c r="O385" i="12"/>
  <c r="N385" i="12"/>
  <c r="M385" i="12"/>
  <c r="L385" i="12"/>
  <c r="K385" i="12"/>
  <c r="J385" i="12"/>
  <c r="I385" i="12"/>
  <c r="H385" i="12"/>
  <c r="G385" i="12"/>
  <c r="F385" i="12"/>
  <c r="E385" i="12"/>
  <c r="D385" i="12"/>
  <c r="C385" i="12"/>
  <c r="B385" i="12"/>
  <c r="Y384" i="12"/>
  <c r="X384" i="12"/>
  <c r="W384" i="12"/>
  <c r="V384" i="12"/>
  <c r="U384" i="12"/>
  <c r="T384" i="12"/>
  <c r="S384" i="12"/>
  <c r="R384" i="12"/>
  <c r="Q384" i="12"/>
  <c r="P384" i="12"/>
  <c r="O384" i="12"/>
  <c r="N384" i="12"/>
  <c r="M384" i="12"/>
  <c r="L384" i="12"/>
  <c r="K384" i="12"/>
  <c r="J384" i="12"/>
  <c r="I384" i="12"/>
  <c r="H384" i="12"/>
  <c r="G384" i="12"/>
  <c r="F384" i="12"/>
  <c r="E384" i="12"/>
  <c r="D384" i="12"/>
  <c r="C384" i="12"/>
  <c r="B384" i="12"/>
  <c r="Y383" i="12"/>
  <c r="X383" i="12"/>
  <c r="W383" i="12"/>
  <c r="V383" i="12"/>
  <c r="U383" i="12"/>
  <c r="T383" i="12"/>
  <c r="S383" i="12"/>
  <c r="R383" i="12"/>
  <c r="Q383" i="12"/>
  <c r="P383" i="12"/>
  <c r="O383" i="12"/>
  <c r="N383" i="12"/>
  <c r="M383" i="12"/>
  <c r="L383" i="12"/>
  <c r="K383" i="12"/>
  <c r="J383" i="12"/>
  <c r="I383" i="12"/>
  <c r="H383" i="12"/>
  <c r="G383" i="12"/>
  <c r="F383" i="12"/>
  <c r="E383" i="12"/>
  <c r="D383" i="12"/>
  <c r="C383" i="12"/>
  <c r="B383" i="12"/>
  <c r="Y382" i="12"/>
  <c r="X382" i="12"/>
  <c r="W382" i="12"/>
  <c r="V382" i="12"/>
  <c r="U382" i="12"/>
  <c r="T382" i="12"/>
  <c r="S382" i="12"/>
  <c r="R382" i="12"/>
  <c r="Q382" i="12"/>
  <c r="P382" i="12"/>
  <c r="O382" i="12"/>
  <c r="N382" i="12"/>
  <c r="M382" i="12"/>
  <c r="L382" i="12"/>
  <c r="K382" i="12"/>
  <c r="J382" i="12"/>
  <c r="I382" i="12"/>
  <c r="H382" i="12"/>
  <c r="G382" i="12"/>
  <c r="F382" i="12"/>
  <c r="E382" i="12"/>
  <c r="D382" i="12"/>
  <c r="C382" i="12"/>
  <c r="B382" i="12"/>
  <c r="Y381" i="12"/>
  <c r="X381" i="12"/>
  <c r="W381" i="12"/>
  <c r="V381" i="12"/>
  <c r="U381" i="12"/>
  <c r="T381" i="12"/>
  <c r="S381" i="12"/>
  <c r="R381" i="12"/>
  <c r="Q381" i="12"/>
  <c r="P381" i="12"/>
  <c r="O381" i="12"/>
  <c r="N381" i="12"/>
  <c r="M381" i="12"/>
  <c r="L381" i="12"/>
  <c r="K381" i="12"/>
  <c r="J381" i="12"/>
  <c r="I381" i="12"/>
  <c r="H381" i="12"/>
  <c r="G381" i="12"/>
  <c r="F381" i="12"/>
  <c r="E381" i="12"/>
  <c r="D381" i="12"/>
  <c r="C381" i="12"/>
  <c r="B381" i="12"/>
  <c r="Y380" i="12"/>
  <c r="X380" i="12"/>
  <c r="W380" i="12"/>
  <c r="V380" i="12"/>
  <c r="U380" i="12"/>
  <c r="T380" i="12"/>
  <c r="S380" i="12"/>
  <c r="R380" i="12"/>
  <c r="Q380" i="12"/>
  <c r="P380" i="12"/>
  <c r="O380" i="12"/>
  <c r="N380" i="12"/>
  <c r="M380" i="12"/>
  <c r="L380" i="12"/>
  <c r="K380" i="12"/>
  <c r="J380" i="12"/>
  <c r="I380" i="12"/>
  <c r="H380" i="12"/>
  <c r="G380" i="12"/>
  <c r="F380" i="12"/>
  <c r="E380" i="12"/>
  <c r="D380" i="12"/>
  <c r="C380" i="12"/>
  <c r="B380" i="12"/>
  <c r="Y379" i="12"/>
  <c r="X379" i="12"/>
  <c r="W379" i="12"/>
  <c r="V379" i="12"/>
  <c r="U379" i="12"/>
  <c r="T379" i="12"/>
  <c r="S379" i="12"/>
  <c r="R379" i="12"/>
  <c r="Q379" i="12"/>
  <c r="P379" i="12"/>
  <c r="O379" i="12"/>
  <c r="N379" i="12"/>
  <c r="M379" i="12"/>
  <c r="L379" i="12"/>
  <c r="K379" i="12"/>
  <c r="J379" i="12"/>
  <c r="I379" i="12"/>
  <c r="H379" i="12"/>
  <c r="G379" i="12"/>
  <c r="F379" i="12"/>
  <c r="E379" i="12"/>
  <c r="D379" i="12"/>
  <c r="C379" i="12"/>
  <c r="B379" i="12"/>
  <c r="Y378" i="12"/>
  <c r="X378" i="12"/>
  <c r="W378" i="12"/>
  <c r="V378" i="12"/>
  <c r="U378" i="12"/>
  <c r="T378" i="12"/>
  <c r="S378" i="12"/>
  <c r="R378" i="12"/>
  <c r="Q378" i="12"/>
  <c r="P378" i="12"/>
  <c r="O378" i="12"/>
  <c r="N378" i="12"/>
  <c r="M378" i="12"/>
  <c r="L378" i="12"/>
  <c r="K378" i="12"/>
  <c r="J378" i="12"/>
  <c r="I378" i="12"/>
  <c r="H378" i="12"/>
  <c r="G378" i="12"/>
  <c r="F378" i="12"/>
  <c r="E378" i="12"/>
  <c r="D378" i="12"/>
  <c r="C378" i="12"/>
  <c r="B378" i="12"/>
  <c r="Y377" i="12"/>
  <c r="X377" i="12"/>
  <c r="W377" i="12"/>
  <c r="V377" i="12"/>
  <c r="U377" i="12"/>
  <c r="T377" i="12"/>
  <c r="S377" i="12"/>
  <c r="R377" i="12"/>
  <c r="Q377" i="12"/>
  <c r="P377" i="12"/>
  <c r="O377" i="12"/>
  <c r="N377" i="12"/>
  <c r="M377" i="12"/>
  <c r="L377" i="12"/>
  <c r="K377" i="12"/>
  <c r="J377" i="12"/>
  <c r="I377" i="12"/>
  <c r="H377" i="12"/>
  <c r="G377" i="12"/>
  <c r="F377" i="12"/>
  <c r="E377" i="12"/>
  <c r="D377" i="12"/>
  <c r="C377" i="12"/>
  <c r="B377" i="12"/>
  <c r="Y376" i="12"/>
  <c r="X376" i="12"/>
  <c r="W376" i="12"/>
  <c r="V376" i="12"/>
  <c r="U376" i="12"/>
  <c r="T376" i="12"/>
  <c r="S376" i="12"/>
  <c r="R376" i="12"/>
  <c r="Q376" i="12"/>
  <c r="P376" i="12"/>
  <c r="O376" i="12"/>
  <c r="N376" i="12"/>
  <c r="M376" i="12"/>
  <c r="L376" i="12"/>
  <c r="K376" i="12"/>
  <c r="J376" i="12"/>
  <c r="I376" i="12"/>
  <c r="H376" i="12"/>
  <c r="G376" i="12"/>
  <c r="F376" i="12"/>
  <c r="E376" i="12"/>
  <c r="D376" i="12"/>
  <c r="C376" i="12"/>
  <c r="B376" i="12"/>
  <c r="Y375" i="12"/>
  <c r="X375" i="12"/>
  <c r="W375" i="12"/>
  <c r="V375" i="12"/>
  <c r="U375" i="12"/>
  <c r="T375" i="12"/>
  <c r="S375" i="12"/>
  <c r="R375" i="12"/>
  <c r="Q375" i="12"/>
  <c r="P375" i="12"/>
  <c r="O375" i="12"/>
  <c r="N375" i="12"/>
  <c r="M375" i="12"/>
  <c r="L375" i="12"/>
  <c r="K375" i="12"/>
  <c r="J375" i="12"/>
  <c r="I375" i="12"/>
  <c r="H375" i="12"/>
  <c r="G375" i="12"/>
  <c r="F375" i="12"/>
  <c r="E375" i="12"/>
  <c r="D375" i="12"/>
  <c r="C375" i="12"/>
  <c r="B375" i="12"/>
  <c r="Y374" i="12"/>
  <c r="X374" i="12"/>
  <c r="W374" i="12"/>
  <c r="V374" i="12"/>
  <c r="U374" i="12"/>
  <c r="T374" i="12"/>
  <c r="S374" i="12"/>
  <c r="R374" i="12"/>
  <c r="Q374" i="12"/>
  <c r="P374" i="12"/>
  <c r="O374" i="12"/>
  <c r="N374" i="12"/>
  <c r="M374" i="12"/>
  <c r="L374" i="12"/>
  <c r="K374" i="12"/>
  <c r="J374" i="12"/>
  <c r="I374" i="12"/>
  <c r="H374" i="12"/>
  <c r="G374" i="12"/>
  <c r="F374" i="12"/>
  <c r="E374" i="12"/>
  <c r="D374" i="12"/>
  <c r="C374" i="12"/>
  <c r="B374" i="12"/>
  <c r="Y373" i="12"/>
  <c r="X373" i="12"/>
  <c r="W373" i="12"/>
  <c r="V373" i="12"/>
  <c r="U373" i="12"/>
  <c r="T373" i="12"/>
  <c r="S373" i="12"/>
  <c r="R373" i="12"/>
  <c r="Q373" i="12"/>
  <c r="P373" i="12"/>
  <c r="O373" i="12"/>
  <c r="N373" i="12"/>
  <c r="M373" i="12"/>
  <c r="L373" i="12"/>
  <c r="K373" i="12"/>
  <c r="J373" i="12"/>
  <c r="I373" i="12"/>
  <c r="H373" i="12"/>
  <c r="G373" i="12"/>
  <c r="F373" i="12"/>
  <c r="E373" i="12"/>
  <c r="D373" i="12"/>
  <c r="C373" i="12"/>
  <c r="B373" i="12"/>
  <c r="Y372" i="12"/>
  <c r="X372" i="12"/>
  <c r="W372" i="12"/>
  <c r="V372" i="12"/>
  <c r="U372" i="12"/>
  <c r="T372" i="12"/>
  <c r="S372" i="12"/>
  <c r="R372" i="12"/>
  <c r="Q372" i="12"/>
  <c r="P372" i="12"/>
  <c r="O372" i="12"/>
  <c r="N372" i="12"/>
  <c r="M372" i="12"/>
  <c r="L372" i="12"/>
  <c r="K372" i="12"/>
  <c r="J372" i="12"/>
  <c r="I372" i="12"/>
  <c r="H372" i="12"/>
  <c r="G372" i="12"/>
  <c r="F372" i="12"/>
  <c r="E372" i="12"/>
  <c r="D372" i="12"/>
  <c r="C372" i="12"/>
  <c r="B372" i="12"/>
  <c r="Y371" i="12"/>
  <c r="X371" i="12"/>
  <c r="W371" i="12"/>
  <c r="V371" i="12"/>
  <c r="U371" i="12"/>
  <c r="T371" i="12"/>
  <c r="S371" i="12"/>
  <c r="R371" i="12"/>
  <c r="Q371" i="12"/>
  <c r="P371" i="12"/>
  <c r="O371" i="12"/>
  <c r="N371" i="12"/>
  <c r="M371" i="12"/>
  <c r="L371" i="12"/>
  <c r="K371" i="12"/>
  <c r="J371" i="12"/>
  <c r="I371" i="12"/>
  <c r="H371" i="12"/>
  <c r="G371" i="12"/>
  <c r="F371" i="12"/>
  <c r="E371" i="12"/>
  <c r="D371" i="12"/>
  <c r="C371" i="12"/>
  <c r="B371" i="12"/>
  <c r="Y370" i="12"/>
  <c r="X370" i="12"/>
  <c r="W370" i="12"/>
  <c r="V370" i="12"/>
  <c r="U370" i="12"/>
  <c r="T370" i="12"/>
  <c r="S370" i="12"/>
  <c r="R370" i="12"/>
  <c r="Q370" i="12"/>
  <c r="P370" i="12"/>
  <c r="O370" i="12"/>
  <c r="N370" i="12"/>
  <c r="M370" i="12"/>
  <c r="L370" i="12"/>
  <c r="K370" i="12"/>
  <c r="J370" i="12"/>
  <c r="I370" i="12"/>
  <c r="H370" i="12"/>
  <c r="G370" i="12"/>
  <c r="F370" i="12"/>
  <c r="E370" i="12"/>
  <c r="D370" i="12"/>
  <c r="C370" i="12"/>
  <c r="B370" i="12"/>
  <c r="Y369" i="12"/>
  <c r="X369" i="12"/>
  <c r="W369" i="12"/>
  <c r="V369" i="12"/>
  <c r="U369" i="12"/>
  <c r="T369" i="12"/>
  <c r="S369" i="12"/>
  <c r="R369" i="12"/>
  <c r="Q369" i="12"/>
  <c r="P369" i="12"/>
  <c r="O369" i="12"/>
  <c r="N369" i="12"/>
  <c r="M369" i="12"/>
  <c r="L369" i="12"/>
  <c r="K369" i="12"/>
  <c r="J369" i="12"/>
  <c r="I369" i="12"/>
  <c r="H369" i="12"/>
  <c r="G369" i="12"/>
  <c r="F369" i="12"/>
  <c r="E369" i="12"/>
  <c r="D369" i="12"/>
  <c r="C369" i="12"/>
  <c r="B369" i="12"/>
  <c r="Y368" i="12"/>
  <c r="X368" i="12"/>
  <c r="W368" i="12"/>
  <c r="V368" i="12"/>
  <c r="U368" i="12"/>
  <c r="T368" i="12"/>
  <c r="S368" i="12"/>
  <c r="R368" i="12"/>
  <c r="Q368" i="12"/>
  <c r="P368" i="12"/>
  <c r="O368" i="12"/>
  <c r="N368" i="12"/>
  <c r="M368" i="12"/>
  <c r="L368" i="12"/>
  <c r="K368" i="12"/>
  <c r="J368" i="12"/>
  <c r="I368" i="12"/>
  <c r="H368" i="12"/>
  <c r="G368" i="12"/>
  <c r="F368" i="12"/>
  <c r="E368" i="12"/>
  <c r="D368" i="12"/>
  <c r="C368" i="12"/>
  <c r="B368" i="12"/>
  <c r="Y367" i="12"/>
  <c r="X367" i="12"/>
  <c r="W367" i="12"/>
  <c r="V367" i="12"/>
  <c r="U367" i="12"/>
  <c r="T367" i="12"/>
  <c r="S367" i="12"/>
  <c r="R367" i="12"/>
  <c r="Q367" i="12"/>
  <c r="P367" i="12"/>
  <c r="O367" i="12"/>
  <c r="N367" i="12"/>
  <c r="M367" i="12"/>
  <c r="L367" i="12"/>
  <c r="K367" i="12"/>
  <c r="J367" i="12"/>
  <c r="I367" i="12"/>
  <c r="H367" i="12"/>
  <c r="G367" i="12"/>
  <c r="F367" i="12"/>
  <c r="E367" i="12"/>
  <c r="D367" i="12"/>
  <c r="C367" i="12"/>
  <c r="B367" i="12"/>
  <c r="Y366" i="12"/>
  <c r="X366" i="12"/>
  <c r="W366" i="12"/>
  <c r="V366" i="12"/>
  <c r="U366" i="12"/>
  <c r="T366" i="12"/>
  <c r="S366" i="12"/>
  <c r="R366" i="12"/>
  <c r="Q366" i="12"/>
  <c r="P366" i="12"/>
  <c r="O366" i="12"/>
  <c r="N366" i="12"/>
  <c r="M366" i="12"/>
  <c r="L366" i="12"/>
  <c r="K366" i="12"/>
  <c r="J366" i="12"/>
  <c r="I366" i="12"/>
  <c r="H366" i="12"/>
  <c r="G366" i="12"/>
  <c r="F366" i="12"/>
  <c r="E366" i="12"/>
  <c r="D366" i="12"/>
  <c r="C366" i="12"/>
  <c r="B366" i="12"/>
  <c r="Y365" i="12"/>
  <c r="X365" i="12"/>
  <c r="W365" i="12"/>
  <c r="V365" i="12"/>
  <c r="U365" i="12"/>
  <c r="T365" i="12"/>
  <c r="S365" i="12"/>
  <c r="R365" i="12"/>
  <c r="Q365" i="12"/>
  <c r="P365" i="12"/>
  <c r="O365" i="12"/>
  <c r="N365" i="12"/>
  <c r="M365" i="12"/>
  <c r="L365" i="12"/>
  <c r="K365" i="12"/>
  <c r="J365" i="12"/>
  <c r="I365" i="12"/>
  <c r="H365" i="12"/>
  <c r="G365" i="12"/>
  <c r="F365" i="12"/>
  <c r="E365" i="12"/>
  <c r="D365" i="12"/>
  <c r="C365" i="12"/>
  <c r="B365" i="12"/>
  <c r="Y364" i="12"/>
  <c r="X364" i="12"/>
  <c r="W364" i="12"/>
  <c r="V364" i="12"/>
  <c r="U364" i="12"/>
  <c r="T364" i="12"/>
  <c r="S364" i="12"/>
  <c r="R364" i="12"/>
  <c r="Q364" i="12"/>
  <c r="P364" i="12"/>
  <c r="O364" i="12"/>
  <c r="N364" i="12"/>
  <c r="M364" i="12"/>
  <c r="L364" i="12"/>
  <c r="K364" i="12"/>
  <c r="J364" i="12"/>
  <c r="I364" i="12"/>
  <c r="H364" i="12"/>
  <c r="G364" i="12"/>
  <c r="F364" i="12"/>
  <c r="E364" i="12"/>
  <c r="D364" i="12"/>
  <c r="C364" i="12"/>
  <c r="B364" i="12"/>
  <c r="Y363" i="12"/>
  <c r="X363" i="12"/>
  <c r="W363" i="12"/>
  <c r="V363" i="12"/>
  <c r="U363" i="12"/>
  <c r="T363" i="12"/>
  <c r="S363" i="12"/>
  <c r="R363" i="12"/>
  <c r="Q363" i="12"/>
  <c r="P363" i="12"/>
  <c r="O363" i="12"/>
  <c r="N363" i="12"/>
  <c r="M363" i="12"/>
  <c r="L363" i="12"/>
  <c r="K363" i="12"/>
  <c r="J363" i="12"/>
  <c r="I363" i="12"/>
  <c r="H363" i="12"/>
  <c r="G363" i="12"/>
  <c r="F363" i="12"/>
  <c r="E363" i="12"/>
  <c r="D363" i="12"/>
  <c r="C363" i="12"/>
  <c r="B363" i="12"/>
  <c r="Y362" i="12"/>
  <c r="X362" i="12"/>
  <c r="W362" i="12"/>
  <c r="V362" i="12"/>
  <c r="U362" i="12"/>
  <c r="T362" i="12"/>
  <c r="S362" i="12"/>
  <c r="R362" i="12"/>
  <c r="Q362" i="12"/>
  <c r="P362" i="12"/>
  <c r="O362" i="12"/>
  <c r="N362" i="12"/>
  <c r="M362" i="12"/>
  <c r="L362" i="12"/>
  <c r="K362" i="12"/>
  <c r="J362" i="12"/>
  <c r="I362" i="12"/>
  <c r="H362" i="12"/>
  <c r="G362" i="12"/>
  <c r="F362" i="12"/>
  <c r="E362" i="12"/>
  <c r="D362" i="12"/>
  <c r="C362" i="12"/>
  <c r="B362" i="12"/>
  <c r="Y361" i="12"/>
  <c r="X361" i="12"/>
  <c r="W361" i="12"/>
  <c r="V361" i="12"/>
  <c r="U361" i="12"/>
  <c r="T361" i="12"/>
  <c r="S361" i="12"/>
  <c r="R361" i="12"/>
  <c r="Q361" i="12"/>
  <c r="P361" i="12"/>
  <c r="O361" i="12"/>
  <c r="N361" i="12"/>
  <c r="M361" i="12"/>
  <c r="L361" i="12"/>
  <c r="K361" i="12"/>
  <c r="J361" i="12"/>
  <c r="I361" i="12"/>
  <c r="H361" i="12"/>
  <c r="G361" i="12"/>
  <c r="F361" i="12"/>
  <c r="E361" i="12"/>
  <c r="D361" i="12"/>
  <c r="C361" i="12"/>
  <c r="B361" i="12"/>
  <c r="Y360" i="12"/>
  <c r="X360" i="12"/>
  <c r="W360" i="12"/>
  <c r="V360" i="12"/>
  <c r="U360" i="12"/>
  <c r="T360" i="12"/>
  <c r="S360" i="12"/>
  <c r="R360" i="12"/>
  <c r="Q360" i="12"/>
  <c r="P360" i="12"/>
  <c r="O360" i="12"/>
  <c r="N360" i="12"/>
  <c r="M360" i="12"/>
  <c r="L360" i="12"/>
  <c r="K360" i="12"/>
  <c r="J360" i="12"/>
  <c r="I360" i="12"/>
  <c r="H360" i="12"/>
  <c r="G360" i="12"/>
  <c r="F360" i="12"/>
  <c r="E360" i="12"/>
  <c r="D360" i="12"/>
  <c r="C360" i="12"/>
  <c r="B360" i="12"/>
  <c r="AA443" i="12"/>
  <c r="AA442" i="12"/>
  <c r="AA441" i="12"/>
  <c r="AA440" i="12"/>
  <c r="AA439" i="12"/>
  <c r="AA438" i="12"/>
  <c r="AA437" i="12"/>
  <c r="AA436" i="12"/>
  <c r="AA435" i="12"/>
  <c r="AA434" i="12"/>
  <c r="AA433" i="12"/>
  <c r="AA432" i="12"/>
  <c r="AA431" i="12"/>
  <c r="AA430" i="12"/>
  <c r="AA429" i="12"/>
  <c r="AA428" i="12"/>
  <c r="AA427" i="12"/>
  <c r="AA426" i="12"/>
  <c r="AA425" i="12"/>
  <c r="AA424" i="12"/>
  <c r="AA423" i="12"/>
  <c r="AA422" i="12"/>
  <c r="AA421" i="12"/>
  <c r="AA420" i="12"/>
  <c r="AA419" i="12"/>
  <c r="AA418" i="12"/>
  <c r="AA417" i="12"/>
  <c r="AA416" i="12"/>
  <c r="AA415" i="12"/>
  <c r="AA414" i="12"/>
  <c r="AA413" i="12"/>
  <c r="AA412" i="12"/>
  <c r="AA411" i="12"/>
  <c r="AA410" i="12"/>
  <c r="AA409" i="12"/>
  <c r="AA408" i="12"/>
  <c r="AA407" i="12"/>
  <c r="AA406" i="12"/>
  <c r="AA405" i="12"/>
  <c r="AA404" i="12"/>
  <c r="AA403" i="12"/>
  <c r="AA402" i="12"/>
  <c r="AA401" i="12"/>
  <c r="AA400" i="12"/>
  <c r="AA399" i="12"/>
  <c r="AA398" i="12"/>
  <c r="AA397" i="12"/>
  <c r="AA396" i="12"/>
  <c r="AA395" i="12"/>
  <c r="AA394" i="12"/>
  <c r="AA393" i="12"/>
  <c r="AA392" i="12"/>
  <c r="AA391" i="12"/>
  <c r="AA390" i="12"/>
  <c r="AA389" i="12"/>
  <c r="AA388" i="12"/>
  <c r="AA387" i="12"/>
  <c r="AA386" i="12"/>
  <c r="AA385" i="12"/>
  <c r="AA384" i="12"/>
  <c r="AA383" i="12"/>
  <c r="AA382" i="12"/>
  <c r="AA381" i="12"/>
  <c r="AA380" i="12"/>
  <c r="AA379" i="12"/>
  <c r="AA378" i="12"/>
  <c r="AA377" i="12"/>
  <c r="AA376" i="12"/>
  <c r="AA375" i="12"/>
  <c r="AA374" i="12"/>
  <c r="AA373" i="12"/>
  <c r="AA372" i="12"/>
  <c r="AA371" i="12"/>
  <c r="AA370" i="12"/>
  <c r="AA369" i="12"/>
  <c r="AA368" i="12"/>
  <c r="AA367" i="12"/>
  <c r="AA366" i="12"/>
  <c r="AA365" i="12"/>
  <c r="AA364" i="12"/>
  <c r="AA363" i="12"/>
  <c r="AA362" i="12"/>
  <c r="AA361" i="12"/>
  <c r="AA360" i="12"/>
  <c r="A179" i="12"/>
  <c r="A267" i="12" s="1"/>
  <c r="A355" i="12" s="1"/>
  <c r="A443" i="12" s="1"/>
  <c r="A178" i="12"/>
  <c r="A266" i="12" s="1"/>
  <c r="A354" i="12" s="1"/>
  <c r="A442" i="12" s="1"/>
  <c r="A177" i="12"/>
  <c r="A265" i="12" s="1"/>
  <c r="A353" i="12" s="1"/>
  <c r="A441" i="12" s="1"/>
  <c r="A176" i="12"/>
  <c r="A264" i="12" s="1"/>
  <c r="A352" i="12" s="1"/>
  <c r="A440" i="12" s="1"/>
  <c r="A175" i="12"/>
  <c r="A263" i="12" s="1"/>
  <c r="A351" i="12" s="1"/>
  <c r="A439" i="12" s="1"/>
  <c r="A174" i="12"/>
  <c r="A262" i="12" s="1"/>
  <c r="A350" i="12" s="1"/>
  <c r="A438" i="12" s="1"/>
  <c r="A173" i="12"/>
  <c r="A261" i="12" s="1"/>
  <c r="A349" i="12" s="1"/>
  <c r="A437" i="12" s="1"/>
  <c r="A172" i="12"/>
  <c r="A260" i="12" s="1"/>
  <c r="A348" i="12" s="1"/>
  <c r="A436" i="12" s="1"/>
  <c r="A171" i="12"/>
  <c r="A259" i="12" s="1"/>
  <c r="A347" i="12" s="1"/>
  <c r="A435" i="12" s="1"/>
  <c r="A170" i="12"/>
  <c r="A258" i="12" s="1"/>
  <c r="A346" i="12" s="1"/>
  <c r="A434" i="12" s="1"/>
  <c r="A169" i="12"/>
  <c r="A257" i="12" s="1"/>
  <c r="A345" i="12" s="1"/>
  <c r="A433" i="12" s="1"/>
  <c r="A168" i="12"/>
  <c r="A256" i="12" s="1"/>
  <c r="A344" i="12" s="1"/>
  <c r="A432" i="12" s="1"/>
  <c r="A167" i="12"/>
  <c r="A255" i="12" s="1"/>
  <c r="A343" i="12" s="1"/>
  <c r="A431" i="12" s="1"/>
  <c r="A166" i="12"/>
  <c r="A254" i="12" s="1"/>
  <c r="A342" i="12" s="1"/>
  <c r="A430" i="12" s="1"/>
  <c r="A165" i="12"/>
  <c r="A253" i="12" s="1"/>
  <c r="A341" i="12" s="1"/>
  <c r="A429" i="12" s="1"/>
  <c r="A164" i="12"/>
  <c r="A252" i="12" s="1"/>
  <c r="A340" i="12" s="1"/>
  <c r="A428" i="12" s="1"/>
  <c r="A163" i="12"/>
  <c r="A251" i="12" s="1"/>
  <c r="A339" i="12" s="1"/>
  <c r="A427" i="12" s="1"/>
  <c r="A162" i="12"/>
  <c r="A250" i="12" s="1"/>
  <c r="A338" i="12" s="1"/>
  <c r="A426" i="12" s="1"/>
  <c r="A161" i="12"/>
  <c r="A249" i="12" s="1"/>
  <c r="A337" i="12" s="1"/>
  <c r="A425" i="12" s="1"/>
  <c r="A160" i="12"/>
  <c r="A248" i="12" s="1"/>
  <c r="A336" i="12" s="1"/>
  <c r="A424" i="12" s="1"/>
  <c r="A159" i="12"/>
  <c r="A247" i="12" s="1"/>
  <c r="A335" i="12" s="1"/>
  <c r="A423" i="12" s="1"/>
  <c r="A158" i="12"/>
  <c r="A246" i="12" s="1"/>
  <c r="A334" i="12" s="1"/>
  <c r="A422" i="12" s="1"/>
  <c r="A157" i="12"/>
  <c r="A245" i="12" s="1"/>
  <c r="A333" i="12" s="1"/>
  <c r="A421" i="12" s="1"/>
  <c r="A156" i="12"/>
  <c r="A244" i="12" s="1"/>
  <c r="A332" i="12" s="1"/>
  <c r="A420" i="12" s="1"/>
  <c r="A155" i="12"/>
  <c r="A243" i="12" s="1"/>
  <c r="A331" i="12" s="1"/>
  <c r="A419" i="12" s="1"/>
  <c r="A154" i="12"/>
  <c r="A242" i="12" s="1"/>
  <c r="A330" i="12" s="1"/>
  <c r="A418" i="12" s="1"/>
  <c r="A153" i="12"/>
  <c r="A241" i="12" s="1"/>
  <c r="A329" i="12" s="1"/>
  <c r="A417" i="12" s="1"/>
  <c r="A152" i="12"/>
  <c r="A240" i="12" s="1"/>
  <c r="A328" i="12" s="1"/>
  <c r="A416" i="12" s="1"/>
  <c r="A151" i="12"/>
  <c r="A239" i="12" s="1"/>
  <c r="A327" i="12" s="1"/>
  <c r="A415" i="12" s="1"/>
  <c r="A150" i="12"/>
  <c r="A238" i="12" s="1"/>
  <c r="A326" i="12" s="1"/>
  <c r="A414" i="12" s="1"/>
  <c r="A149" i="12"/>
  <c r="A237" i="12" s="1"/>
  <c r="A325" i="12" s="1"/>
  <c r="A413" i="12" s="1"/>
  <c r="A148" i="12"/>
  <c r="A236" i="12" s="1"/>
  <c r="A324" i="12" s="1"/>
  <c r="A412" i="12" s="1"/>
  <c r="A147" i="12"/>
  <c r="A235" i="12" s="1"/>
  <c r="A323" i="12" s="1"/>
  <c r="A411" i="12" s="1"/>
  <c r="A146" i="12"/>
  <c r="A234" i="12" s="1"/>
  <c r="A322" i="12" s="1"/>
  <c r="A410" i="12" s="1"/>
  <c r="A145" i="12"/>
  <c r="A233" i="12" s="1"/>
  <c r="A321" i="12" s="1"/>
  <c r="A409" i="12" s="1"/>
  <c r="A144" i="12"/>
  <c r="A232" i="12" s="1"/>
  <c r="A320" i="12" s="1"/>
  <c r="A408" i="12" s="1"/>
  <c r="A143" i="12"/>
  <c r="A231" i="12" s="1"/>
  <c r="A319" i="12" s="1"/>
  <c r="A407" i="12" s="1"/>
  <c r="A142" i="12"/>
  <c r="A230" i="12" s="1"/>
  <c r="A318" i="12" s="1"/>
  <c r="A406" i="12" s="1"/>
  <c r="A141" i="12"/>
  <c r="A229" i="12" s="1"/>
  <c r="A317" i="12" s="1"/>
  <c r="A405" i="12" s="1"/>
  <c r="A140" i="12"/>
  <c r="A228" i="12" s="1"/>
  <c r="A316" i="12" s="1"/>
  <c r="A404" i="12" s="1"/>
  <c r="A139" i="12"/>
  <c r="A227" i="12" s="1"/>
  <c r="A315" i="12" s="1"/>
  <c r="A403" i="12" s="1"/>
  <c r="A138" i="12"/>
  <c r="A226" i="12" s="1"/>
  <c r="A314" i="12" s="1"/>
  <c r="A402" i="12" s="1"/>
  <c r="A137" i="12"/>
  <c r="A225" i="12" s="1"/>
  <c r="A313" i="12" s="1"/>
  <c r="A401" i="12" s="1"/>
  <c r="A136" i="12"/>
  <c r="A224" i="12" s="1"/>
  <c r="A312" i="12" s="1"/>
  <c r="A400" i="12" s="1"/>
  <c r="A135" i="12"/>
  <c r="A223" i="12" s="1"/>
  <c r="A311" i="12" s="1"/>
  <c r="A399" i="12" s="1"/>
  <c r="A134" i="12"/>
  <c r="A222" i="12" s="1"/>
  <c r="A310" i="12" s="1"/>
  <c r="A398" i="12" s="1"/>
  <c r="A133" i="12"/>
  <c r="A221" i="12" s="1"/>
  <c r="A309" i="12" s="1"/>
  <c r="A397" i="12" s="1"/>
  <c r="A132" i="12"/>
  <c r="A220" i="12" s="1"/>
  <c r="A308" i="12" s="1"/>
  <c r="A396" i="12" s="1"/>
  <c r="A131" i="12"/>
  <c r="A219" i="12" s="1"/>
  <c r="A307" i="12" s="1"/>
  <c r="A395" i="12" s="1"/>
  <c r="A130" i="12"/>
  <c r="A218" i="12" s="1"/>
  <c r="A306" i="12" s="1"/>
  <c r="A394" i="12" s="1"/>
  <c r="A129" i="12"/>
  <c r="A217" i="12" s="1"/>
  <c r="A305" i="12" s="1"/>
  <c r="A393" i="12" s="1"/>
  <c r="A128" i="12"/>
  <c r="A216" i="12" s="1"/>
  <c r="A304" i="12" s="1"/>
  <c r="A392" i="12" s="1"/>
  <c r="A127" i="12"/>
  <c r="A215" i="12" s="1"/>
  <c r="A303" i="12" s="1"/>
  <c r="A391" i="12" s="1"/>
  <c r="A126" i="12"/>
  <c r="A214" i="12" s="1"/>
  <c r="A302" i="12" s="1"/>
  <c r="A390" i="12" s="1"/>
  <c r="A125" i="12"/>
  <c r="A213" i="12" s="1"/>
  <c r="A301" i="12" s="1"/>
  <c r="A389" i="12" s="1"/>
  <c r="A124" i="12"/>
  <c r="A212" i="12" s="1"/>
  <c r="A300" i="12" s="1"/>
  <c r="A388" i="12" s="1"/>
  <c r="A123" i="12"/>
  <c r="A211" i="12" s="1"/>
  <c r="A299" i="12" s="1"/>
  <c r="A387" i="12" s="1"/>
  <c r="A122" i="12"/>
  <c r="A210" i="12" s="1"/>
  <c r="A298" i="12" s="1"/>
  <c r="A386" i="12" s="1"/>
  <c r="A121" i="12"/>
  <c r="A209" i="12" s="1"/>
  <c r="A297" i="12" s="1"/>
  <c r="A385" i="12" s="1"/>
  <c r="A120" i="12"/>
  <c r="A208" i="12" s="1"/>
  <c r="A296" i="12" s="1"/>
  <c r="A384" i="12" s="1"/>
  <c r="A119" i="12"/>
  <c r="A207" i="12" s="1"/>
  <c r="A295" i="12" s="1"/>
  <c r="A383" i="12" s="1"/>
  <c r="A118" i="12"/>
  <c r="A206" i="12" s="1"/>
  <c r="A294" i="12" s="1"/>
  <c r="A382" i="12" s="1"/>
  <c r="A117" i="12"/>
  <c r="A205" i="12" s="1"/>
  <c r="A293" i="12" s="1"/>
  <c r="A381" i="12" s="1"/>
  <c r="A116" i="12"/>
  <c r="A204" i="12" s="1"/>
  <c r="A292" i="12" s="1"/>
  <c r="A380" i="12" s="1"/>
  <c r="A115" i="12"/>
  <c r="A203" i="12" s="1"/>
  <c r="A291" i="12" s="1"/>
  <c r="A379" i="12" s="1"/>
  <c r="A114" i="12"/>
  <c r="A202" i="12" s="1"/>
  <c r="A290" i="12" s="1"/>
  <c r="A378" i="12" s="1"/>
  <c r="A113" i="12"/>
  <c r="A201" i="12" s="1"/>
  <c r="A289" i="12" s="1"/>
  <c r="A377" i="12" s="1"/>
  <c r="A112" i="12"/>
  <c r="A200" i="12" s="1"/>
  <c r="A288" i="12" s="1"/>
  <c r="A376" i="12" s="1"/>
  <c r="A111" i="12"/>
  <c r="A199" i="12" s="1"/>
  <c r="A287" i="12" s="1"/>
  <c r="A375" i="12" s="1"/>
  <c r="A110" i="12"/>
  <c r="A198" i="12" s="1"/>
  <c r="A286" i="12" s="1"/>
  <c r="A374" i="12" s="1"/>
  <c r="A109" i="12"/>
  <c r="A197" i="12" s="1"/>
  <c r="A285" i="12" s="1"/>
  <c r="A373" i="12" s="1"/>
  <c r="A108" i="12"/>
  <c r="A196" i="12" s="1"/>
  <c r="A284" i="12" s="1"/>
  <c r="A372" i="12" s="1"/>
  <c r="A107" i="12"/>
  <c r="A195" i="12" s="1"/>
  <c r="A283" i="12" s="1"/>
  <c r="A371" i="12" s="1"/>
  <c r="A106" i="12"/>
  <c r="A194" i="12" s="1"/>
  <c r="A282" i="12" s="1"/>
  <c r="A370" i="12" s="1"/>
  <c r="A105" i="12"/>
  <c r="A193" i="12" s="1"/>
  <c r="A281" i="12" s="1"/>
  <c r="A369" i="12" s="1"/>
  <c r="A104" i="12"/>
  <c r="A192" i="12" s="1"/>
  <c r="A280" i="12" s="1"/>
  <c r="A368" i="12" s="1"/>
  <c r="A103" i="12"/>
  <c r="A191" i="12" s="1"/>
  <c r="A279" i="12" s="1"/>
  <c r="A367" i="12" s="1"/>
  <c r="A102" i="12"/>
  <c r="A190" i="12" s="1"/>
  <c r="A278" i="12" s="1"/>
  <c r="A366" i="12" s="1"/>
  <c r="A101" i="12"/>
  <c r="A189" i="12" s="1"/>
  <c r="A277" i="12" s="1"/>
  <c r="A365" i="12" s="1"/>
  <c r="A100" i="12"/>
  <c r="A188" i="12" s="1"/>
  <c r="A276" i="12" s="1"/>
  <c r="A364" i="12" s="1"/>
  <c r="A99" i="12"/>
  <c r="A187" i="12" s="1"/>
  <c r="A275" i="12" s="1"/>
  <c r="A363" i="12" s="1"/>
  <c r="A98" i="12"/>
  <c r="A186" i="12" s="1"/>
  <c r="A274" i="12" s="1"/>
  <c r="A362" i="12" s="1"/>
  <c r="A97" i="12"/>
  <c r="A185" i="12" s="1"/>
  <c r="A273" i="12" s="1"/>
  <c r="A361" i="12" s="1"/>
  <c r="A96" i="12"/>
  <c r="A184" i="12" s="1"/>
  <c r="A272" i="12" s="1"/>
  <c r="A360" i="12" s="1"/>
  <c r="Z296" i="12"/>
  <c r="AB296" i="12" s="1"/>
  <c r="Z297" i="12"/>
  <c r="AB297" i="12" s="1"/>
  <c r="Z286" i="12"/>
  <c r="AB286" i="12" s="1"/>
  <c r="Z287" i="12"/>
  <c r="AB287" i="12" s="1"/>
  <c r="Z292" i="12"/>
  <c r="AB292" i="12" s="1"/>
  <c r="Z351" i="12"/>
  <c r="AB351" i="12" s="1"/>
  <c r="Z345" i="12"/>
  <c r="AB345" i="12" s="1"/>
  <c r="Z348" i="12"/>
  <c r="AB348" i="12" s="1"/>
  <c r="Z274" i="12"/>
  <c r="AB274" i="12" s="1"/>
  <c r="Z276" i="12"/>
  <c r="AB276" i="12" s="1"/>
  <c r="Z280" i="12"/>
  <c r="AB280" i="12" s="1"/>
  <c r="Z281" i="12"/>
  <c r="AB281" i="12" s="1"/>
  <c r="Z283" i="12"/>
  <c r="AB283" i="12" s="1"/>
  <c r="Z290" i="12"/>
  <c r="AB290" i="12" s="1"/>
  <c r="Z335" i="12"/>
  <c r="AB335" i="12" s="1"/>
  <c r="Z338" i="12"/>
  <c r="AB338" i="12" s="1"/>
  <c r="Z340" i="12"/>
  <c r="AB340" i="12" s="1"/>
  <c r="Z354" i="12"/>
  <c r="AB354" i="12" s="1"/>
  <c r="Z329" i="12"/>
  <c r="AB329" i="12" s="1"/>
  <c r="Z332" i="12"/>
  <c r="AB332" i="12" s="1"/>
  <c r="Z319" i="12"/>
  <c r="AB319" i="12" s="1"/>
  <c r="Z322" i="12"/>
  <c r="AB322" i="12" s="1"/>
  <c r="Z324" i="12"/>
  <c r="AB324" i="12" s="1"/>
  <c r="Z303" i="12"/>
  <c r="AB303" i="12" s="1"/>
  <c r="Z306" i="12"/>
  <c r="AB306" i="12" s="1"/>
  <c r="Z308" i="12"/>
  <c r="AB308" i="12" s="1"/>
  <c r="Z313" i="12"/>
  <c r="AB313" i="12" s="1"/>
  <c r="Z317" i="12"/>
  <c r="AB317" i="12" s="1"/>
  <c r="Z301" i="12"/>
  <c r="AB301" i="12" s="1"/>
  <c r="Z241" i="12"/>
  <c r="AB241" i="12" s="1"/>
  <c r="Z231" i="12"/>
  <c r="AB231" i="12" s="1"/>
  <c r="Z208" i="12"/>
  <c r="AB208" i="12" s="1"/>
  <c r="Z198" i="12"/>
  <c r="AB198" i="12" s="1"/>
  <c r="Z204" i="12"/>
  <c r="AB204" i="12" s="1"/>
  <c r="Z228" i="12"/>
  <c r="AB228" i="12" s="1"/>
  <c r="Z266" i="12"/>
  <c r="AB266" i="12" s="1"/>
  <c r="Z195" i="12"/>
  <c r="AB195" i="12" s="1"/>
  <c r="Z249" i="12"/>
  <c r="AB249" i="12" s="1"/>
  <c r="Z185" i="12"/>
  <c r="AB185" i="12" s="1"/>
  <c r="Z255" i="12"/>
  <c r="AB255" i="12" s="1"/>
  <c r="Z191" i="12"/>
  <c r="AB191" i="12" s="1"/>
  <c r="Z225" i="12"/>
  <c r="AB225" i="12" s="1"/>
  <c r="Z215" i="12"/>
  <c r="AB215" i="12" s="1"/>
  <c r="Z250" i="12"/>
  <c r="AB250" i="12" s="1"/>
  <c r="Z192" i="12"/>
  <c r="AB192" i="12" s="1"/>
  <c r="Z252" i="12"/>
  <c r="AB252" i="12" s="1"/>
  <c r="Z188" i="12"/>
  <c r="AB188" i="12" s="1"/>
  <c r="Z222" i="12"/>
  <c r="AB222" i="12" s="1"/>
  <c r="Z234" i="12"/>
  <c r="AB234" i="12" s="1"/>
  <c r="Z233" i="12"/>
  <c r="AB233" i="12" s="1"/>
  <c r="Z239" i="12"/>
  <c r="AB239" i="12" s="1"/>
  <c r="Z209" i="12"/>
  <c r="AB209" i="12" s="1"/>
  <c r="Z263" i="12"/>
  <c r="AB263" i="12" s="1"/>
  <c r="Z199" i="12"/>
  <c r="AB199" i="12" s="1"/>
  <c r="Z218" i="12"/>
  <c r="AB218" i="12" s="1"/>
  <c r="Z236" i="12"/>
  <c r="AB236" i="12" s="1"/>
  <c r="Z260" i="12"/>
  <c r="AB260" i="12" s="1"/>
  <c r="Z202" i="12"/>
  <c r="AB202" i="12" s="1"/>
  <c r="Z217" i="12"/>
  <c r="AB217" i="12" s="1"/>
  <c r="Z229" i="12"/>
  <c r="AB229" i="12" s="1"/>
  <c r="Z223" i="12"/>
  <c r="AB223" i="12" s="1"/>
  <c r="Z200" i="12"/>
  <c r="AB200" i="12" s="1"/>
  <c r="Z288" i="12"/>
  <c r="AB288" i="12" s="1"/>
  <c r="Z289" i="12"/>
  <c r="AB289" i="12" s="1"/>
  <c r="Z203" i="12"/>
  <c r="AB203" i="12" s="1"/>
  <c r="Z291" i="12"/>
  <c r="AB291" i="12" s="1"/>
  <c r="Z205" i="12"/>
  <c r="AB205" i="12" s="1"/>
  <c r="Z293" i="12"/>
  <c r="AB293" i="12" s="1"/>
  <c r="Z118" i="12"/>
  <c r="AB118" i="12" s="1"/>
  <c r="Z295" i="12"/>
  <c r="AB295" i="12" s="1"/>
  <c r="Z210" i="12"/>
  <c r="AB210" i="12" s="1"/>
  <c r="Z298" i="12"/>
  <c r="AB298" i="12" s="1"/>
  <c r="Z299" i="12"/>
  <c r="AB299" i="12" s="1"/>
  <c r="Z124" i="12"/>
  <c r="AB124" i="12" s="1"/>
  <c r="Z126" i="12"/>
  <c r="AB126" i="12" s="1"/>
  <c r="Z216" i="12"/>
  <c r="AB216" i="12" s="1"/>
  <c r="Z304" i="12"/>
  <c r="AB304" i="12" s="1"/>
  <c r="Z305" i="12"/>
  <c r="AB305" i="12" s="1"/>
  <c r="Z219" i="12"/>
  <c r="AB219" i="12" s="1"/>
  <c r="Z307" i="12"/>
  <c r="AB307" i="12"/>
  <c r="Z221" i="12"/>
  <c r="AB221" i="12" s="1"/>
  <c r="Z309" i="12"/>
  <c r="AB309" i="12" s="1"/>
  <c r="Z310" i="12"/>
  <c r="AB310" i="12" s="1"/>
  <c r="Z311" i="12"/>
  <c r="AB311" i="12" s="1"/>
  <c r="Z224" i="12"/>
  <c r="AB224" i="12" s="1"/>
  <c r="Z312" i="12"/>
  <c r="AB312" i="12" s="1"/>
  <c r="Z226" i="12"/>
  <c r="AB226" i="12" s="1"/>
  <c r="Z314" i="12"/>
  <c r="AB314" i="12" s="1"/>
  <c r="Z227" i="12"/>
  <c r="AB227" i="12" s="1"/>
  <c r="Z315" i="12"/>
  <c r="AB315" i="12" s="1"/>
  <c r="Z316" i="12"/>
  <c r="AB316" i="12" s="1"/>
  <c r="Z142" i="12"/>
  <c r="AB142" i="12" s="1"/>
  <c r="Z232" i="12"/>
  <c r="AB232" i="12" s="1"/>
  <c r="Z320" i="12"/>
  <c r="AB320" i="12" s="1"/>
  <c r="Z321" i="12"/>
  <c r="AB321" i="12" s="1"/>
  <c r="Z235" i="12"/>
  <c r="AB235" i="12" s="1"/>
  <c r="Z323" i="12"/>
  <c r="AB323" i="12" s="1"/>
  <c r="Z237" i="12"/>
  <c r="AB237" i="12" s="1"/>
  <c r="Z325" i="12"/>
  <c r="AB325" i="12" s="1"/>
  <c r="Z150" i="12"/>
  <c r="AB150" i="12" s="1"/>
  <c r="Z327" i="12"/>
  <c r="AB327" i="12" s="1"/>
  <c r="Z240" i="12"/>
  <c r="AB240" i="12" s="1"/>
  <c r="Z328" i="12"/>
  <c r="AB328" i="12" s="1"/>
  <c r="Z242" i="12"/>
  <c r="AB242" i="12" s="1"/>
  <c r="Z330" i="12"/>
  <c r="AB330" i="12" s="1"/>
  <c r="Z243" i="12"/>
  <c r="AB243" i="12" s="1"/>
  <c r="Z331" i="12"/>
  <c r="AB331" i="12" s="1"/>
  <c r="Z333" i="12"/>
  <c r="AB333" i="12" s="1"/>
  <c r="Z158" i="12"/>
  <c r="AB158" i="12" s="1"/>
  <c r="Z248" i="12"/>
  <c r="AB248" i="12" s="1"/>
  <c r="Z336" i="12"/>
  <c r="AB336" i="12" s="1"/>
  <c r="Z337" i="12"/>
  <c r="AB337" i="12" s="1"/>
  <c r="Z251" i="12"/>
  <c r="AB251" i="12" s="1"/>
  <c r="Z339" i="12"/>
  <c r="AB339" i="12"/>
  <c r="Z253" i="12"/>
  <c r="AB253" i="12" s="1"/>
  <c r="Z341" i="12"/>
  <c r="AB341" i="12" s="1"/>
  <c r="Z166" i="12"/>
  <c r="AB166" i="12" s="1"/>
  <c r="Z343" i="12"/>
  <c r="AB343" i="12" s="1"/>
  <c r="Z256" i="12"/>
  <c r="AB256" i="12" s="1"/>
  <c r="Z344" i="12"/>
  <c r="AB344" i="12" s="1"/>
  <c r="Z258" i="12"/>
  <c r="AB258" i="12" s="1"/>
  <c r="Z346" i="12"/>
  <c r="AB346" i="12" s="1"/>
  <c r="Z259" i="12"/>
  <c r="AB259" i="12" s="1"/>
  <c r="Z347" i="12"/>
  <c r="AB347" i="12" s="1"/>
  <c r="Z349" i="12"/>
  <c r="AB349" i="12" s="1"/>
  <c r="Z174" i="12"/>
  <c r="AB174" i="12" s="1"/>
  <c r="Z264" i="12"/>
  <c r="AB264" i="12" s="1"/>
  <c r="Z352" i="12"/>
  <c r="AB352" i="12" s="1"/>
  <c r="Z353" i="12"/>
  <c r="AB353" i="12" s="1"/>
  <c r="Z267" i="12"/>
  <c r="AB267" i="12" s="1"/>
  <c r="Z355" i="12"/>
  <c r="AB355" i="12" s="1"/>
  <c r="Z257" i="12"/>
  <c r="AB257" i="12" s="1"/>
  <c r="Z193" i="12"/>
  <c r="AB193" i="12"/>
  <c r="Z247" i="12"/>
  <c r="AB247" i="12" s="1"/>
  <c r="Z186" i="12"/>
  <c r="AB186" i="12" s="1"/>
  <c r="Z213" i="12"/>
  <c r="AB213" i="12" s="1"/>
  <c r="Z220" i="12"/>
  <c r="AB220" i="12" s="1"/>
  <c r="Z261" i="12"/>
  <c r="AB261" i="12" s="1"/>
  <c r="Z184" i="12"/>
  <c r="AB184" i="12" s="1"/>
  <c r="Z272" i="12"/>
  <c r="AB272" i="12" s="1"/>
  <c r="Z273" i="12"/>
  <c r="AB273" i="12" s="1"/>
  <c r="Z187" i="12"/>
  <c r="AB187" i="12" s="1"/>
  <c r="Z275" i="12"/>
  <c r="AB275" i="12" s="1"/>
  <c r="Z189" i="12"/>
  <c r="AB189" i="12" s="1"/>
  <c r="Z277" i="12"/>
  <c r="AB277" i="12" s="1"/>
  <c r="Z278" i="12"/>
  <c r="AB278" i="12" s="1"/>
  <c r="Z279" i="12"/>
  <c r="AB279" i="12" s="1"/>
  <c r="Z194" i="12"/>
  <c r="AB194" i="12" s="1"/>
  <c r="Z282" i="12"/>
  <c r="AB282" i="12" s="1"/>
  <c r="Z108" i="12"/>
  <c r="AB108" i="12" s="1"/>
  <c r="Z190" i="12"/>
  <c r="AB190" i="12" s="1"/>
  <c r="Z244" i="12"/>
  <c r="AB244" i="12" s="1"/>
  <c r="Z211" i="12"/>
  <c r="AB211" i="12" s="1"/>
  <c r="Z265" i="12"/>
  <c r="AB265" i="12" s="1"/>
  <c r="Z201" i="12"/>
  <c r="AB201" i="12" s="1"/>
  <c r="Z207" i="12"/>
  <c r="AB207" i="12" s="1"/>
  <c r="Z245" i="12"/>
  <c r="AB245" i="12" s="1"/>
  <c r="Z36" i="12"/>
  <c r="AB36" i="12" s="1"/>
  <c r="Z98" i="12"/>
  <c r="AB98" i="12" s="1"/>
  <c r="Z10" i="12"/>
  <c r="AB10" i="12" s="1"/>
  <c r="Z38" i="12"/>
  <c r="AB38" i="12"/>
  <c r="Z70" i="12"/>
  <c r="AB70" i="12" s="1"/>
  <c r="Z116" i="12"/>
  <c r="AB116" i="12" s="1"/>
  <c r="Z28" i="12"/>
  <c r="AB28" i="12" s="1"/>
  <c r="Z96" i="12"/>
  <c r="AB96" i="12" s="1"/>
  <c r="Z8" i="12"/>
  <c r="AB8" i="12" s="1"/>
  <c r="Z99" i="12"/>
  <c r="AB99" i="12" s="1"/>
  <c r="Z11" i="12"/>
  <c r="AB11" i="12" s="1"/>
  <c r="Z30" i="12"/>
  <c r="AB30" i="12" s="1"/>
  <c r="Z54" i="12"/>
  <c r="AB54" i="12" s="1"/>
  <c r="Z21" i="12"/>
  <c r="AB21" i="12" s="1"/>
  <c r="Z110" i="12"/>
  <c r="AB110" i="12" s="1"/>
  <c r="Z22" i="12"/>
  <c r="AB22" i="12" s="1"/>
  <c r="Z20" i="12"/>
  <c r="AB20" i="12" s="1"/>
  <c r="Z78" i="12"/>
  <c r="AB78" i="12" s="1"/>
  <c r="Z97" i="12"/>
  <c r="AB97" i="12" s="1"/>
  <c r="Z9" i="12"/>
  <c r="AB9" i="12" s="1"/>
  <c r="Z100" i="12"/>
  <c r="AB100" i="12" s="1"/>
  <c r="Z12" i="12"/>
  <c r="AB12" i="12" s="1"/>
  <c r="Z132" i="12"/>
  <c r="AB132" i="12" s="1"/>
  <c r="Z44" i="12"/>
  <c r="AB44" i="12" s="1"/>
  <c r="Z62" i="12"/>
  <c r="AB62" i="12" s="1"/>
  <c r="Z102" i="12"/>
  <c r="AB102" i="12" s="1"/>
  <c r="Z14" i="12"/>
  <c r="AB14" i="12" s="1"/>
  <c r="Z134" i="12"/>
  <c r="AB134" i="12" s="1"/>
  <c r="Z46" i="12"/>
  <c r="AB46" i="12" s="1"/>
  <c r="Z86" i="12"/>
  <c r="AB86" i="12" s="1"/>
  <c r="Z140" i="12"/>
  <c r="AB140" i="12" s="1"/>
  <c r="Z52" i="12"/>
  <c r="AB52" i="12" s="1"/>
  <c r="Z148" i="12"/>
  <c r="AB148" i="12" s="1"/>
  <c r="Z60" i="12"/>
  <c r="AB60" i="12" s="1"/>
  <c r="Z156" i="12"/>
  <c r="AB156" i="12" s="1"/>
  <c r="Z68" i="12"/>
  <c r="AB68" i="12" s="1"/>
  <c r="Z164" i="12"/>
  <c r="AB164" i="12" s="1"/>
  <c r="Z76" i="12"/>
  <c r="AB76" i="12" s="1"/>
  <c r="Z172" i="12"/>
  <c r="AB172" i="12" s="1"/>
  <c r="Z84" i="12"/>
  <c r="AB84" i="12" s="1"/>
  <c r="Z103" i="12"/>
  <c r="AB103" i="12" s="1"/>
  <c r="Z15" i="12"/>
  <c r="AB15" i="12" s="1"/>
  <c r="Z111" i="12"/>
  <c r="AB111" i="12" s="1"/>
  <c r="Z23" i="12"/>
  <c r="AB23" i="12"/>
  <c r="Z119" i="12"/>
  <c r="AB119" i="12" s="1"/>
  <c r="Z31" i="12"/>
  <c r="AB31" i="12" s="1"/>
  <c r="Z127" i="12"/>
  <c r="AB127" i="12" s="1"/>
  <c r="Z39" i="12"/>
  <c r="AB39" i="12" s="1"/>
  <c r="Z135" i="12"/>
  <c r="AB135" i="12" s="1"/>
  <c r="AB399" i="12" s="1"/>
  <c r="Z47" i="12"/>
  <c r="AB47" i="12" s="1"/>
  <c r="Z143" i="12"/>
  <c r="AB143" i="12" s="1"/>
  <c r="Z55" i="12"/>
  <c r="AB55" i="12" s="1"/>
  <c r="Z151" i="12"/>
  <c r="AB151" i="12" s="1"/>
  <c r="Z63" i="12"/>
  <c r="AB63" i="12" s="1"/>
  <c r="Z159" i="12"/>
  <c r="AB159" i="12" s="1"/>
  <c r="Z71" i="12"/>
  <c r="AB71" i="12" s="1"/>
  <c r="Z167" i="12"/>
  <c r="AB167" i="12" s="1"/>
  <c r="Z79" i="12"/>
  <c r="AB79" i="12" s="1"/>
  <c r="Z175" i="12"/>
  <c r="AB175" i="12" s="1"/>
  <c r="Z87" i="12"/>
  <c r="AB87" i="12" s="1"/>
  <c r="Z106" i="12"/>
  <c r="Z18" i="12"/>
  <c r="AB18" i="12" s="1"/>
  <c r="Z114" i="12"/>
  <c r="AB114" i="12" s="1"/>
  <c r="Z26" i="12"/>
  <c r="AB26" i="12" s="1"/>
  <c r="Z122" i="12"/>
  <c r="AB122" i="12" s="1"/>
  <c r="Z34" i="12"/>
  <c r="AB34" i="12" s="1"/>
  <c r="Z130" i="12"/>
  <c r="AB130" i="12" s="1"/>
  <c r="Z42" i="12"/>
  <c r="AB42" i="12" s="1"/>
  <c r="Z138" i="12"/>
  <c r="AB138" i="12" s="1"/>
  <c r="Z50" i="12"/>
  <c r="AB50" i="12" s="1"/>
  <c r="Z146" i="12"/>
  <c r="AB146" i="12" s="1"/>
  <c r="Z58" i="12"/>
  <c r="AB58" i="12" s="1"/>
  <c r="Z154" i="12"/>
  <c r="AB154" i="12" s="1"/>
  <c r="Z66" i="12"/>
  <c r="AB66" i="12" s="1"/>
  <c r="Z162" i="12"/>
  <c r="AB162" i="12" s="1"/>
  <c r="Z74" i="12"/>
  <c r="AB74" i="12" s="1"/>
  <c r="Z170" i="12"/>
  <c r="AB170" i="12" s="1"/>
  <c r="Z82" i="12"/>
  <c r="AB82" i="12" s="1"/>
  <c r="Z178" i="12"/>
  <c r="AB178" i="12" s="1"/>
  <c r="Z90" i="12"/>
  <c r="AB90" i="12" s="1"/>
  <c r="Z101" i="12"/>
  <c r="AB101" i="12" s="1"/>
  <c r="Z13" i="12"/>
  <c r="AB13" i="12" s="1"/>
  <c r="Z117" i="12"/>
  <c r="AB117" i="12" s="1"/>
  <c r="Z29" i="12"/>
  <c r="AB29" i="12" s="1"/>
  <c r="AB381" i="12" s="1"/>
  <c r="Z125" i="12"/>
  <c r="AB125" i="12" s="1"/>
  <c r="Z37" i="12"/>
  <c r="AB37" i="12" s="1"/>
  <c r="Z133" i="12"/>
  <c r="AB133" i="12" s="1"/>
  <c r="Z45" i="12"/>
  <c r="AB45" i="12" s="1"/>
  <c r="Z141" i="12"/>
  <c r="AB141" i="12" s="1"/>
  <c r="Z53" i="12"/>
  <c r="AB53" i="12" s="1"/>
  <c r="Z149" i="12"/>
  <c r="AB149" i="12" s="1"/>
  <c r="Z61" i="12"/>
  <c r="AB61" i="12" s="1"/>
  <c r="Z157" i="12"/>
  <c r="AB157" i="12" s="1"/>
  <c r="Z69" i="12"/>
  <c r="AB69" i="12" s="1"/>
  <c r="Z165" i="12"/>
  <c r="AB165" i="12" s="1"/>
  <c r="Z77" i="12"/>
  <c r="AB77" i="12" s="1"/>
  <c r="Z173" i="12"/>
  <c r="AB173" i="12" s="1"/>
  <c r="Z85" i="12"/>
  <c r="AB85" i="12" s="1"/>
  <c r="Z104" i="12"/>
  <c r="AB104" i="12" s="1"/>
  <c r="Z16" i="12"/>
  <c r="AB16" i="12" s="1"/>
  <c r="Z112" i="12"/>
  <c r="AB112" i="12" s="1"/>
  <c r="Z24" i="12"/>
  <c r="AB24" i="12" s="1"/>
  <c r="Z120" i="12"/>
  <c r="AB120" i="12" s="1"/>
  <c r="Z32" i="12"/>
  <c r="AB32" i="12" s="1"/>
  <c r="Z128" i="12"/>
  <c r="AB128" i="12" s="1"/>
  <c r="Z40" i="12"/>
  <c r="AB40" i="12" s="1"/>
  <c r="Z136" i="12"/>
  <c r="AB136" i="12" s="1"/>
  <c r="Z48" i="12"/>
  <c r="AB48" i="12" s="1"/>
  <c r="Z144" i="12"/>
  <c r="AB144" i="12" s="1"/>
  <c r="Z56" i="12"/>
  <c r="AB56" i="12" s="1"/>
  <c r="Z152" i="12"/>
  <c r="AB152" i="12" s="1"/>
  <c r="Z64" i="12"/>
  <c r="AB64" i="12" s="1"/>
  <c r="Z160" i="12"/>
  <c r="AB160" i="12" s="1"/>
  <c r="Z72" i="12"/>
  <c r="AB72" i="12" s="1"/>
  <c r="Z168" i="12"/>
  <c r="AB168" i="12" s="1"/>
  <c r="Z80" i="12"/>
  <c r="AB80" i="12" s="1"/>
  <c r="Z176" i="12"/>
  <c r="Z88" i="12"/>
  <c r="AB88" i="12" s="1"/>
  <c r="Z107" i="12"/>
  <c r="AB107" i="12" s="1"/>
  <c r="Z19" i="12"/>
  <c r="AB19" i="12" s="1"/>
  <c r="Z115" i="12"/>
  <c r="AB115" i="12" s="1"/>
  <c r="Z27" i="12"/>
  <c r="AB27" i="12" s="1"/>
  <c r="Z123" i="12"/>
  <c r="AB123" i="12" s="1"/>
  <c r="Z35" i="12"/>
  <c r="AB35" i="12" s="1"/>
  <c r="Z131" i="12"/>
  <c r="AB131" i="12" s="1"/>
  <c r="Z43" i="12"/>
  <c r="AB43" i="12" s="1"/>
  <c r="Z139" i="12"/>
  <c r="AB139" i="12" s="1"/>
  <c r="Z51" i="12"/>
  <c r="AB51" i="12" s="1"/>
  <c r="Z147" i="12"/>
  <c r="AB147" i="12" s="1"/>
  <c r="Z59" i="12"/>
  <c r="AB59" i="12" s="1"/>
  <c r="Z155" i="12"/>
  <c r="AB155" i="12" s="1"/>
  <c r="Z67" i="12"/>
  <c r="AB67" i="12" s="1"/>
  <c r="Z163" i="12"/>
  <c r="AB163" i="12" s="1"/>
  <c r="Z75" i="12"/>
  <c r="AB75" i="12" s="1"/>
  <c r="Z171" i="12"/>
  <c r="AB171" i="12" s="1"/>
  <c r="Z83" i="12"/>
  <c r="AB83" i="12" s="1"/>
  <c r="Z179" i="12"/>
  <c r="AB179" i="12" s="1"/>
  <c r="Z91" i="12"/>
  <c r="AB91" i="12" s="1"/>
  <c r="Z105" i="12"/>
  <c r="AB105" i="12" s="1"/>
  <c r="Z17" i="12"/>
  <c r="AB17" i="12" s="1"/>
  <c r="Z113" i="12"/>
  <c r="AB113" i="12" s="1"/>
  <c r="Z25" i="12"/>
  <c r="AB25" i="12" s="1"/>
  <c r="Z121" i="12"/>
  <c r="AB121" i="12" s="1"/>
  <c r="Z33" i="12"/>
  <c r="AB33" i="12" s="1"/>
  <c r="Z129" i="12"/>
  <c r="AB129" i="12" s="1"/>
  <c r="Z41" i="12"/>
  <c r="AB41" i="12" s="1"/>
  <c r="Z137" i="12"/>
  <c r="AB137" i="12" s="1"/>
  <c r="Z49" i="12"/>
  <c r="AB49" i="12" s="1"/>
  <c r="Z145" i="12"/>
  <c r="AB145" i="12" s="1"/>
  <c r="Z57" i="12"/>
  <c r="Z153" i="12"/>
  <c r="AB153" i="12" s="1"/>
  <c r="Z65" i="12"/>
  <c r="AB65" i="12" s="1"/>
  <c r="Z161" i="12"/>
  <c r="AB161" i="12"/>
  <c r="Z73" i="12"/>
  <c r="AB73" i="12" s="1"/>
  <c r="Z169" i="12"/>
  <c r="AB169" i="12" s="1"/>
  <c r="Z81" i="12"/>
  <c r="Z177" i="12"/>
  <c r="AB177" i="12" s="1"/>
  <c r="Z89" i="12"/>
  <c r="AB89" i="12" s="1"/>
  <c r="Z318" i="12"/>
  <c r="AB318" i="12" s="1"/>
  <c r="Z230" i="12"/>
  <c r="AB230" i="12" s="1"/>
  <c r="Z284" i="12"/>
  <c r="Z196" i="12"/>
  <c r="AB196" i="12" s="1"/>
  <c r="Z350" i="12"/>
  <c r="AB350" i="12" s="1"/>
  <c r="Z262" i="12"/>
  <c r="AB262" i="12" s="1"/>
  <c r="Z302" i="12"/>
  <c r="AB302" i="12" s="1"/>
  <c r="Z214" i="12"/>
  <c r="AB214" i="12" s="1"/>
  <c r="Z294" i="12"/>
  <c r="AB294" i="12" s="1"/>
  <c r="Z206" i="12"/>
  <c r="AB206" i="12" s="1"/>
  <c r="Z109" i="12"/>
  <c r="AB109" i="12" s="1"/>
  <c r="Z342" i="12"/>
  <c r="AB342" i="12" s="1"/>
  <c r="Z254" i="12"/>
  <c r="AB254" i="12" s="1"/>
  <c r="Z300" i="12"/>
  <c r="AB300" i="12" s="1"/>
  <c r="Z212" i="12"/>
  <c r="AB212" i="12" s="1"/>
  <c r="Z334" i="12"/>
  <c r="AB334" i="12" s="1"/>
  <c r="Z246" i="12"/>
  <c r="AB246" i="12" s="1"/>
  <c r="Z326" i="12"/>
  <c r="AB326" i="12" s="1"/>
  <c r="Z238" i="12"/>
  <c r="AB238" i="12" s="1"/>
  <c r="Z285" i="12"/>
  <c r="AB285" i="12" s="1"/>
  <c r="Z197" i="12"/>
  <c r="AB197" i="12" s="1"/>
  <c r="F13" i="16"/>
  <c r="C9" i="16"/>
  <c r="Z19" i="9"/>
  <c r="Z18" i="9"/>
  <c r="Z17" i="9"/>
  <c r="Z16" i="9"/>
  <c r="Z15" i="9"/>
  <c r="Z14" i="9"/>
  <c r="Z13" i="9"/>
  <c r="Z12" i="9"/>
  <c r="Z11" i="9"/>
  <c r="Z10" i="9"/>
  <c r="Z9" i="9"/>
  <c r="Z8" i="9"/>
  <c r="G27" i="16"/>
  <c r="F13" i="13"/>
  <c r="C9" i="13"/>
  <c r="AB15" i="9"/>
  <c r="AB13" i="9"/>
  <c r="AB12" i="9"/>
  <c r="AB14" i="9"/>
  <c r="A3" i="9"/>
  <c r="F26" i="8"/>
  <c r="F25" i="8"/>
  <c r="F24" i="8"/>
  <c r="F23" i="8"/>
  <c r="F22" i="8"/>
  <c r="F21" i="8"/>
  <c r="F20" i="8"/>
  <c r="F19" i="8"/>
  <c r="F18" i="8"/>
  <c r="F17" i="8"/>
  <c r="F16" i="8"/>
  <c r="F15" i="8"/>
  <c r="F13" i="8"/>
  <c r="C9" i="8"/>
  <c r="Z27" i="9"/>
  <c r="G22" i="8"/>
  <c r="Z35" i="9"/>
  <c r="Z25" i="9"/>
  <c r="Z32" i="9"/>
  <c r="Z30" i="9"/>
  <c r="Z34" i="9"/>
  <c r="Z26" i="9"/>
  <c r="Z33" i="9"/>
  <c r="G21" i="8"/>
  <c r="Z29" i="9"/>
  <c r="AB10" i="9"/>
  <c r="G17" i="8"/>
  <c r="AB16" i="9"/>
  <c r="G23" i="8"/>
  <c r="Z31" i="9"/>
  <c r="Z28" i="9"/>
  <c r="AB9" i="9"/>
  <c r="G16" i="8"/>
  <c r="AB17" i="9"/>
  <c r="G24" i="8"/>
  <c r="AB11" i="9"/>
  <c r="G18" i="8"/>
  <c r="AB18" i="9"/>
  <c r="G25" i="8"/>
  <c r="AB19" i="9"/>
  <c r="G26" i="8"/>
  <c r="AB8" i="9"/>
  <c r="G19" i="8"/>
  <c r="G20" i="8"/>
  <c r="G15" i="8"/>
  <c r="G27" i="8"/>
  <c r="AC30" i="9"/>
  <c r="Z24" i="9"/>
  <c r="AC24" i="9"/>
  <c r="AC35" i="9"/>
  <c r="AC31" i="9"/>
  <c r="AC34" i="9"/>
  <c r="AC33" i="9"/>
  <c r="AC25" i="9"/>
  <c r="AC32" i="9"/>
  <c r="AC26" i="9"/>
  <c r="AC29" i="9"/>
  <c r="AC28" i="9"/>
  <c r="AC27" i="9"/>
  <c r="E18" i="13" l="1"/>
  <c r="G17" i="13"/>
  <c r="AB284" i="12"/>
  <c r="AB176" i="12"/>
  <c r="AB106" i="12"/>
  <c r="AB400" i="12"/>
  <c r="AB81" i="12"/>
  <c r="AB433" i="12" s="1"/>
  <c r="AB57" i="12"/>
  <c r="AB409" i="12" s="1"/>
  <c r="AB365" i="12"/>
  <c r="Z364" i="12"/>
  <c r="Z372" i="12"/>
  <c r="Z380" i="12"/>
  <c r="Z388" i="12"/>
  <c r="Z396" i="12"/>
  <c r="Z404" i="12"/>
  <c r="Z412" i="12"/>
  <c r="Z420" i="12"/>
  <c r="Z428" i="12"/>
  <c r="Z436" i="12"/>
  <c r="AB434" i="12"/>
  <c r="AB428" i="12"/>
  <c r="AB366" i="12"/>
  <c r="AB425" i="12"/>
  <c r="AB419" i="12"/>
  <c r="AB361" i="12"/>
  <c r="AB385" i="12"/>
  <c r="AB397" i="12"/>
  <c r="AB364" i="12"/>
  <c r="AB374" i="12"/>
  <c r="AB413" i="12"/>
  <c r="Z360" i="12"/>
  <c r="G15" i="13" s="1"/>
  <c r="Z361" i="12"/>
  <c r="Z362" i="12"/>
  <c r="Z363" i="12"/>
  <c r="Z365" i="12"/>
  <c r="Z366" i="12"/>
  <c r="Z367" i="12"/>
  <c r="Z368" i="12"/>
  <c r="Z369" i="12"/>
  <c r="Z370" i="12"/>
  <c r="Z371" i="12"/>
  <c r="Z373" i="12"/>
  <c r="G16" i="13" s="1"/>
  <c r="Z374" i="12"/>
  <c r="Z375" i="12"/>
  <c r="Z376" i="12"/>
  <c r="Z377" i="12"/>
  <c r="Z378" i="12"/>
  <c r="Z379" i="12"/>
  <c r="Z381" i="12"/>
  <c r="Z382" i="12"/>
  <c r="Z383" i="12"/>
  <c r="Z384" i="12"/>
  <c r="Z385" i="12"/>
  <c r="Z386" i="12"/>
  <c r="Z387" i="12"/>
  <c r="Z389" i="12"/>
  <c r="Z390" i="12"/>
  <c r="Z391" i="12"/>
  <c r="Z392" i="12"/>
  <c r="Z393" i="12"/>
  <c r="Z394" i="12"/>
  <c r="Z395" i="12"/>
  <c r="Z397" i="12"/>
  <c r="Z398" i="12"/>
  <c r="Z399" i="12"/>
  <c r="Z400" i="12"/>
  <c r="Z401" i="12"/>
  <c r="Z402" i="12"/>
  <c r="Z403" i="12"/>
  <c r="Z405" i="12"/>
  <c r="Z406" i="12"/>
  <c r="Z407" i="12"/>
  <c r="Z408" i="12"/>
  <c r="Z409" i="12"/>
  <c r="Z410" i="12"/>
  <c r="Z411" i="12"/>
  <c r="Z413" i="12"/>
  <c r="Z414" i="12"/>
  <c r="Z415" i="12"/>
  <c r="Z416" i="12"/>
  <c r="Z417" i="12"/>
  <c r="Z418" i="12"/>
  <c r="Z419" i="12"/>
  <c r="Z421" i="12"/>
  <c r="Z422" i="12"/>
  <c r="Z423" i="12"/>
  <c r="Z424" i="12"/>
  <c r="Z425" i="12"/>
  <c r="Z426" i="12"/>
  <c r="Z427" i="12"/>
  <c r="Z429" i="12"/>
  <c r="Z430" i="12"/>
  <c r="Z431" i="12"/>
  <c r="Z432" i="12"/>
  <c r="Z433" i="12"/>
  <c r="Z434" i="12"/>
  <c r="Z435" i="12"/>
  <c r="Z437" i="12"/>
  <c r="Z438" i="12"/>
  <c r="Z439" i="12"/>
  <c r="Z440" i="12"/>
  <c r="Z441" i="12"/>
  <c r="Z442" i="12"/>
  <c r="Z443" i="12"/>
  <c r="AB435" i="12"/>
  <c r="AB404" i="12"/>
  <c r="AB379" i="12"/>
  <c r="AB389" i="12"/>
  <c r="AB418" i="12"/>
  <c r="AB422" i="12"/>
  <c r="AB421" i="12"/>
  <c r="AB367" i="12"/>
  <c r="AB427" i="12"/>
  <c r="AB432" i="12"/>
  <c r="AB392" i="12"/>
  <c r="AB417" i="12"/>
  <c r="AB384" i="12"/>
  <c r="AB391" i="12"/>
  <c r="AB402" i="12"/>
  <c r="AB362" i="12"/>
  <c r="AB441" i="12"/>
  <c r="AB371" i="12"/>
  <c r="AB442" i="12"/>
  <c r="AB394" i="12"/>
  <c r="AB407" i="12"/>
  <c r="AB420" i="12"/>
  <c r="AB426" i="12"/>
  <c r="AB373" i="12"/>
  <c r="AB403" i="12"/>
  <c r="AB398" i="12"/>
  <c r="AB360" i="12"/>
  <c r="AB408" i="12"/>
  <c r="AB411" i="12"/>
  <c r="AB401" i="12"/>
  <c r="AB440" i="12"/>
  <c r="AB431" i="12"/>
  <c r="AB412" i="12"/>
  <c r="AB437" i="12"/>
  <c r="AB438" i="12"/>
  <c r="AB387" i="12"/>
  <c r="AB378" i="12"/>
  <c r="AB415" i="12"/>
  <c r="AB429" i="12"/>
  <c r="AB393" i="12"/>
  <c r="AB443" i="12"/>
  <c r="AB376" i="12"/>
  <c r="AB423" i="12"/>
  <c r="AB380" i="12"/>
  <c r="AB372" i="12"/>
  <c r="AB405" i="12"/>
  <c r="AB410" i="12"/>
  <c r="AB370" i="12"/>
  <c r="AB386" i="12"/>
  <c r="AB424" i="12"/>
  <c r="AB369" i="12"/>
  <c r="AB439" i="12"/>
  <c r="AB383" i="12"/>
  <c r="AB436" i="12"/>
  <c r="AB396" i="12"/>
  <c r="AB406" i="12"/>
  <c r="AB363" i="12"/>
  <c r="AB375" i="12"/>
  <c r="AB388" i="12"/>
  <c r="AB390" i="12"/>
  <c r="AB395" i="12"/>
  <c r="AB368" i="12"/>
  <c r="AB416" i="12"/>
  <c r="AB377" i="12"/>
  <c r="AB382" i="12"/>
  <c r="AB430" i="12"/>
  <c r="AB414" i="12"/>
  <c r="E19" i="13" l="1"/>
  <c r="G18" i="13"/>
  <c r="E20" i="13" l="1"/>
  <c r="G19" i="13"/>
  <c r="E21" i="13" l="1"/>
  <c r="G21" i="13" s="1"/>
  <c r="G20" i="13"/>
  <c r="G22" i="13" s="1"/>
</calcChain>
</file>

<file path=xl/sharedStrings.xml><?xml version="1.0" encoding="utf-8"?>
<sst xmlns="http://schemas.openxmlformats.org/spreadsheetml/2006/main" count="656" uniqueCount="69">
  <si>
    <t>ANEXO No. 1 OFERTAS Y CANTIDADES</t>
  </si>
  <si>
    <t>PRODUCTO No. 3</t>
  </si>
  <si>
    <r>
      <t xml:space="preserve">EMPRESA: </t>
    </r>
    <r>
      <rPr>
        <b/>
        <sz val="16"/>
        <color rgb="FFFF0000"/>
        <rFont val="Verdana"/>
        <family val="2"/>
      </rPr>
      <t>XXXXXXXXXXXXXXXXXXXXXXXXXXXXXX</t>
    </r>
  </si>
  <si>
    <r>
      <t xml:space="preserve">REPRESENTANTE LEGAL: </t>
    </r>
    <r>
      <rPr>
        <b/>
        <sz val="16"/>
        <color rgb="FFFF0000"/>
        <rFont val="Verdana"/>
        <family val="2"/>
      </rPr>
      <t>XXXXXXXXXXXXXXXXXXXXXXXXXXXXXX</t>
    </r>
  </si>
  <si>
    <r>
      <t xml:space="preserve">TIPO DE AGENTE: </t>
    </r>
    <r>
      <rPr>
        <b/>
        <sz val="16"/>
        <color rgb="FFFF0000"/>
        <rFont val="Verdana"/>
        <family val="2"/>
      </rPr>
      <t>(COMERCIALIZADOR/GENERADOR)</t>
    </r>
  </si>
  <si>
    <t>Periodo</t>
  </si>
  <si>
    <t>Tarifa monomia ($/kWh)</t>
  </si>
  <si>
    <t>TOTAL</t>
  </si>
  <si>
    <t>Notas</t>
  </si>
  <si>
    <r>
      <t>(1) Oferta válida para la modalidad</t>
    </r>
    <r>
      <rPr>
        <b/>
        <sz val="16"/>
        <color theme="1"/>
        <rFont val="Verdana"/>
        <family val="2"/>
      </rPr>
      <t xml:space="preserve"> Pague lo Contratado.</t>
    </r>
  </si>
  <si>
    <t>EMPRESA DE ENERGÍA DE PEREIRA S.A. E.S.P.</t>
  </si>
  <si>
    <t>MES</t>
  </si>
  <si>
    <t>H1</t>
  </si>
  <si>
    <t>H2</t>
  </si>
  <si>
    <t>H3</t>
  </si>
  <si>
    <t>H4</t>
  </si>
  <si>
    <t>H5</t>
  </si>
  <si>
    <t>H6</t>
  </si>
  <si>
    <t>H7</t>
  </si>
  <si>
    <t>H8</t>
  </si>
  <si>
    <t>H9</t>
  </si>
  <si>
    <t>H10</t>
  </si>
  <si>
    <t>H11</t>
  </si>
  <si>
    <t>H12</t>
  </si>
  <si>
    <t>H13</t>
  </si>
  <si>
    <t>H14</t>
  </si>
  <si>
    <t>H15</t>
  </si>
  <si>
    <t>H16</t>
  </si>
  <si>
    <t>H17</t>
  </si>
  <si>
    <t>H18</t>
  </si>
  <si>
    <t>H19</t>
  </si>
  <si>
    <t>H20</t>
  </si>
  <si>
    <t>H21</t>
  </si>
  <si>
    <t>H22</t>
  </si>
  <si>
    <t>H23</t>
  </si>
  <si>
    <t>H24</t>
  </si>
  <si>
    <t>Días</t>
  </si>
  <si>
    <t>DEMANDA DIARIA ESTIMADA TOTAL [MWh]</t>
  </si>
  <si>
    <t>PRODUCTO No. 1</t>
  </si>
  <si>
    <t>Energía requerida (MWh-mes)</t>
  </si>
  <si>
    <t>Energía ofertada (%)</t>
  </si>
  <si>
    <t>Energía ofertada (MWh-mes)</t>
  </si>
  <si>
    <t>(4) Esta oferta NO presenta restricciones tales como adjudicación mínima o total u otras que no permitan la evaluación objetiva e integral del producto ofertado.</t>
  </si>
  <si>
    <t>(5) Los precios ofertados incluyen todos los pagos, cargos, impuestos, estampillas, etc., que el Proponente deba realizar ante cualquier entidad gubernamental, o empresa pública, privada o mixta para entregar la energía en la frontera con el Sistema de Transmisión Nacional – STN.</t>
  </si>
  <si>
    <t>(6) Las cantidades ofertadas están sujetas a la adjudicación en la misma proporción respecto a las cantidades ofertadas para todos y cada uno de los meses del año. Es decir, si la Empresa de Energía de Pereira decide adjudicar, por ejemplo, el 50% de lo ofertado en cualesquiera de los meses de alguno de los años, ese mismo porcentaje debe ser adjudicado en el resto de cada uno de los meses de ese año</t>
  </si>
  <si>
    <t>DEMANDA DIARIA ESTIMADA DÍA HABIL [MWh]</t>
  </si>
  <si>
    <t>HABIL</t>
  </si>
  <si>
    <t>DEMANDA DIARIA ESTIMADA DÍA SABADO [MWh]</t>
  </si>
  <si>
    <t>SABADOS</t>
  </si>
  <si>
    <t>DEMANDA DIARIA ESTIMADA DÍA DOMINGO Y FESTIVO DIFERENTE A LUNES [MWh]</t>
  </si>
  <si>
    <t>DOMINGOS Y FESTIVOS</t>
  </si>
  <si>
    <t>DEMANDA DIARIA ESTIMADA DÍA LUNES FESTIVO [MWh]</t>
  </si>
  <si>
    <t>LUNES FESTIVOS</t>
  </si>
  <si>
    <t>PRODUCTO No. 2</t>
  </si>
  <si>
    <t>año 2026</t>
  </si>
  <si>
    <t>año 2027</t>
  </si>
  <si>
    <t>año 2028</t>
  </si>
  <si>
    <t>año 2029</t>
  </si>
  <si>
    <t>año 2030</t>
  </si>
  <si>
    <t>año 2031</t>
  </si>
  <si>
    <t>año 2032</t>
  </si>
  <si>
    <t>DEMANDA DIARIA ESTIMADA TO [MWh]</t>
  </si>
  <si>
    <t>Energía requerida (MWh-año)</t>
  </si>
  <si>
    <t>Energía ofertada (MWh-año)</t>
  </si>
  <si>
    <t>OFERTA MERCANTIL IRREVOCABLE A LA EMPRESA DE ENERGIA DE PEREIRA S.A. ESP.
INVITACIÓN PARA EL SUMINISTRO DE ENERGÍA ELÉCTRICA CON DESTINO AL MERCADO REGULADO CONVOCATORIA PÚBLICA No. 002-2025 - CP-EEPC2025-002</t>
  </si>
  <si>
    <t>Las tarifas ofertadas están referidas en pesos constantes de febrero de 2025 provisional</t>
  </si>
  <si>
    <t>(3) La cantidad de energía es equivalente a un porcentaje de las cantidades de energía requerida por la Empresa de Energía de Pereira S.A. ESP. (para todo el año/para cada mes), de acuerdo con el Anexo No.1 Ofertas y Cantidades PRODUCTO No. 1 de los Pliegos definitivos, que se aplicarán para todas las 24 horas del día de la curva establecida en dicho Anexo, presentando una tarifa para cada año sin ningún tipo de discriminación por mes, ni tipo de carga ni tipo de día.</t>
  </si>
  <si>
    <t>(3) La cantidad de energía es equivalente a un porcentaje de las cantidades de energía requerida por la Empresa de Energía de Pereira S.A. ESP. (para todo el año/para cada mes), de acuerdo con el Anexo No.1 Ofertas y Cantidades PRODUCTO No. 2 de los Pliegos definitivos, que se aplicarán para todas las 24 horas del día de la curva establecida en dicho Anexo, presentando una tarifa para cada año sin ningún tipo de discriminación por mes, ni tipo de carga ni tipo de día.</t>
  </si>
  <si>
    <t>(3) La cantidad de energía es equivalente a un porcentaje de las cantidades de energía requerida por la Empresa de Energía de Pereira S.A. ESP. (para todo el año/para cada mes), de acuerdo con el Anexo No.1 Ofertas y Cantidades PRODUCTO No. 3 de los Pliegos definitivos, que se aplicarán para todas las 24 horas del día de la curva establecida en dicho Anexo, presentando una tarifa para cada año sin ningún tipo de discriminación por mes, ni tipo de carga ni tipo de día.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</si>
</sst>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3" formatCode="_-* #,##0.00_-;\-* #,##0.00_-;_-* &quot;-&quot;??_-;_-@_-"/>
    <numFmt numFmtId="164" formatCode="_-* #,##0_-;\-* #,##0_-;_-* &quot;-&quot;??_-;_-@_-"/>
    <numFmt numFmtId="165" formatCode="_-* #,##0.00_-;\-* #,##0.00_-;_-* &quot;-&quot;_-;_-@_-"/>
    <numFmt numFmtId="166" formatCode="_ * #,##0_ ;_ * \-#,##0_ ;_ * &quot;-&quot;??_ ;_ @_ "/>
    <numFmt numFmtId="167" formatCode="_ * #,##0.00_ ;_ * \-#,##0.00_ ;_ * &quot;-&quot;?_ ;_ @_ "/>
    <numFmt numFmtId="168" formatCode="_ * #,##0_ ;_ * \-#,##0_ ;_ * &quot;-&quot;?_ ;_ @_ "/>
    <numFmt numFmtId="169" formatCode="_ * #,##0.0000_ ;_ * \-#,##0.0000_ ;_ * &quot;-&quot;?_ ;_ @_ "/>
    <numFmt numFmtId="170" formatCode="0.000%"/>
    <numFmt numFmtId="171" formatCode="_(* #,##0.00_);_(* \(#,##0.00\);_(* &quot;-&quot;??_);_(@_)"/>
  </numFmts>
  <fonts count="36" x14ac:knownFonts="1">
    <font>
      <sz val="11"/>
      <color theme="1"/>
      <name val="Calibri"/>
      <family val="2"/>
      <scheme val="minor"/>
    </font>
    <font>
      <sz val="11"/>
      <color theme="1"/>
      <name val="Calibri"/>
      <family val="2"/>
      <scheme val="minor"/>
    </font>
    <font>
      <sz val="10"/>
      <name val="Arial"/>
      <family val="2"/>
    </font>
    <font>
      <sz val="20"/>
      <name val="Verdana"/>
      <family val="2"/>
    </font>
    <font>
      <b/>
      <i/>
      <sz val="20"/>
      <name val="Verdana"/>
      <family val="2"/>
    </font>
    <font>
      <b/>
      <sz val="18"/>
      <color theme="1"/>
      <name val="Verdana"/>
      <family val="2"/>
    </font>
    <font>
      <b/>
      <i/>
      <sz val="20"/>
      <color theme="1"/>
      <name val="Verdana"/>
      <family val="2"/>
    </font>
    <font>
      <i/>
      <sz val="20"/>
      <name val="Verdana"/>
      <family val="2"/>
    </font>
    <font>
      <sz val="20"/>
      <color theme="1"/>
      <name val="Verdana"/>
      <family val="2"/>
    </font>
    <font>
      <b/>
      <sz val="16"/>
      <name val="Verdana"/>
      <family val="2"/>
    </font>
    <font>
      <b/>
      <sz val="16"/>
      <color rgb="FFFF0000"/>
      <name val="Verdana"/>
      <family val="2"/>
    </font>
    <font>
      <b/>
      <sz val="20"/>
      <name val="Verdana"/>
      <family val="2"/>
    </font>
    <font>
      <b/>
      <sz val="16"/>
      <color theme="1"/>
      <name val="Verdana"/>
      <family val="2"/>
    </font>
    <font>
      <b/>
      <sz val="16"/>
      <color rgb="FF000000"/>
      <name val="Verdana"/>
      <family val="2"/>
    </font>
    <font>
      <sz val="14"/>
      <color theme="0"/>
      <name val="Verdana"/>
      <family val="2"/>
    </font>
    <font>
      <sz val="16"/>
      <name val="Verdana"/>
      <family val="2"/>
    </font>
    <font>
      <sz val="12"/>
      <color theme="0"/>
      <name val="Verdana"/>
      <family val="2"/>
    </font>
    <font>
      <b/>
      <u/>
      <sz val="16"/>
      <name val="Verdana"/>
      <family val="2"/>
    </font>
    <font>
      <sz val="16"/>
      <color theme="1"/>
      <name val="Verdana"/>
      <family val="2"/>
    </font>
    <font>
      <sz val="12"/>
      <name val="Arial"/>
      <family val="2"/>
    </font>
    <font>
      <b/>
      <sz val="12"/>
      <name val="Arial"/>
      <family val="2"/>
    </font>
    <font>
      <b/>
      <sz val="10"/>
      <name val="Arial"/>
      <family val="2"/>
    </font>
    <font>
      <sz val="12"/>
      <color indexed="9"/>
      <name val="Arial"/>
      <family val="2"/>
    </font>
    <font>
      <sz val="10"/>
      <color indexed="9"/>
      <name val="Arial"/>
      <family val="2"/>
    </font>
    <font>
      <b/>
      <i/>
      <sz val="12"/>
      <color indexed="9"/>
      <name val="Arial"/>
      <family val="2"/>
    </font>
    <font>
      <sz val="11"/>
      <name val="Arial"/>
      <family val="2"/>
    </font>
    <font>
      <b/>
      <sz val="11"/>
      <color indexed="10"/>
      <name val="Arial"/>
      <family val="2"/>
    </font>
    <font>
      <b/>
      <sz val="11"/>
      <name val="Arial"/>
      <family val="2"/>
    </font>
    <font>
      <b/>
      <sz val="18"/>
      <name val="Arial"/>
      <family val="2"/>
    </font>
    <font>
      <b/>
      <sz val="16"/>
      <color theme="1"/>
      <name val="Arial"/>
      <family val="2"/>
    </font>
    <font>
      <b/>
      <sz val="12"/>
      <color indexed="9"/>
      <name val="Arial"/>
      <family val="2"/>
    </font>
    <font>
      <b/>
      <sz val="18"/>
      <name val="Verdana"/>
      <family val="2"/>
    </font>
    <font>
      <sz val="12"/>
      <color rgb="FFFF0000"/>
      <name val="Arial"/>
      <family val="2"/>
    </font>
    <font>
      <b/>
      <sz val="12"/>
      <color rgb="FFFF0000"/>
      <name val="Arial"/>
      <family val="2"/>
    </font>
    <font>
      <sz val="20"/>
      <color theme="0"/>
      <name val="Verdana"/>
      <family val="2"/>
    </font>
    <font>
      <sz val="10"/>
      <color theme="0"/>
      <name val="Arial"/>
      <family val="2"/>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FF"/>
        <bgColor indexed="64"/>
      </patternFill>
    </fill>
    <fill>
      <patternFill patternType="solid">
        <fgColor rgb="FFE66E23"/>
        <bgColor indexed="64"/>
      </patternFill>
    </fill>
    <fill>
      <patternFill patternType="solid">
        <fgColor rgb="FF73A037"/>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3">
    <xf numFmtId="0" fontId="0" fillId="0" borderId="0"/>
    <xf numFmtId="41" fontId="2" fillId="0" borderId="0" applyFont="0" applyFill="0" applyBorder="0" applyAlignment="0" applyProtection="0"/>
    <xf numFmtId="0" fontId="2" fillId="0" borderId="0"/>
    <xf numFmtId="0" fontId="1" fillId="0" borderId="0"/>
    <xf numFmtId="0" fontId="1" fillId="0" borderId="0"/>
    <xf numFmtId="41" fontId="1" fillId="0" borderId="0" applyFont="0" applyFill="0" applyBorder="0" applyAlignment="0" applyProtection="0"/>
    <xf numFmtId="9" fontId="1" fillId="0" borderId="0" applyFont="0" applyFill="0" applyBorder="0" applyAlignment="0" applyProtection="0"/>
    <xf numFmtId="0" fontId="2" fillId="0" borderId="0" applyFont="0" applyFill="0" applyBorder="0" applyAlignment="0" applyProtection="0"/>
    <xf numFmtId="9" fontId="2" fillId="0" borderId="0" applyFont="0" applyFill="0" applyBorder="0" applyAlignment="0" applyProtection="0"/>
    <xf numFmtId="171" fontId="2"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cellStyleXfs>
  <cellXfs count="112">
    <xf numFmtId="0" fontId="0" fillId="0" borderId="0" xfId="0"/>
    <xf numFmtId="0" fontId="3" fillId="2" borderId="0" xfId="2" applyFont="1" applyFill="1"/>
    <xf numFmtId="0" fontId="4" fillId="2" borderId="0" xfId="2" applyFont="1" applyFill="1" applyAlignment="1">
      <alignment vertical="center"/>
    </xf>
    <xf numFmtId="0" fontId="6" fillId="2" borderId="0" xfId="2" applyFont="1" applyFill="1" applyAlignment="1">
      <alignment vertical="center"/>
    </xf>
    <xf numFmtId="0" fontId="7" fillId="2" borderId="0" xfId="2" applyFont="1" applyFill="1"/>
    <xf numFmtId="0" fontId="4" fillId="2" borderId="0" xfId="2" applyFont="1" applyFill="1" applyAlignment="1">
      <alignment horizontal="center" vertical="center"/>
    </xf>
    <xf numFmtId="0" fontId="8" fillId="3" borderId="0" xfId="4" applyFont="1" applyFill="1" applyAlignment="1">
      <alignment horizontal="center" vertical="center"/>
    </xf>
    <xf numFmtId="0" fontId="4" fillId="3" borderId="0" xfId="2" applyFont="1" applyFill="1" applyAlignment="1">
      <alignment vertical="center"/>
    </xf>
    <xf numFmtId="0" fontId="4" fillId="3" borderId="0" xfId="2" applyFont="1" applyFill="1" applyAlignment="1">
      <alignment horizontal="center" vertical="center"/>
    </xf>
    <xf numFmtId="0" fontId="7" fillId="2" borderId="0" xfId="2" applyFont="1" applyFill="1" applyAlignment="1">
      <alignment horizontal="center" vertical="center"/>
    </xf>
    <xf numFmtId="0" fontId="9" fillId="2" borderId="0" xfId="2" applyFont="1" applyFill="1"/>
    <xf numFmtId="0" fontId="11" fillId="2" borderId="0" xfId="2" applyFont="1" applyFill="1" applyAlignment="1">
      <alignment horizontal="center" vertical="center"/>
    </xf>
    <xf numFmtId="0" fontId="3" fillId="2" borderId="0" xfId="2" applyFont="1" applyFill="1" applyAlignment="1">
      <alignment horizontal="center" vertical="center"/>
    </xf>
    <xf numFmtId="0" fontId="12" fillId="2" borderId="0" xfId="2" applyFont="1" applyFill="1"/>
    <xf numFmtId="0" fontId="6" fillId="2" borderId="0" xfId="2" applyFont="1" applyFill="1" applyAlignment="1">
      <alignment horizontal="center" vertical="center"/>
    </xf>
    <xf numFmtId="0" fontId="8" fillId="2" borderId="0" xfId="2" applyFont="1" applyFill="1"/>
    <xf numFmtId="0" fontId="11" fillId="2" borderId="0" xfId="2" applyFont="1" applyFill="1"/>
    <xf numFmtId="0" fontId="12" fillId="4" borderId="1" xfId="3" applyFont="1" applyFill="1" applyBorder="1" applyAlignment="1">
      <alignment vertical="center" wrapText="1"/>
    </xf>
    <xf numFmtId="0" fontId="9" fillId="4" borderId="1" xfId="3" applyFont="1" applyFill="1" applyBorder="1" applyAlignment="1">
      <alignment horizontal="center" vertical="center" wrapText="1"/>
    </xf>
    <xf numFmtId="0" fontId="13" fillId="4" borderId="1" xfId="3" applyFont="1" applyFill="1" applyBorder="1" applyAlignment="1">
      <alignment horizontal="center" vertical="center" wrapText="1"/>
    </xf>
    <xf numFmtId="41" fontId="3" fillId="2" borderId="0" xfId="5" applyFont="1" applyFill="1"/>
    <xf numFmtId="164" fontId="14" fillId="2" borderId="0" xfId="2" applyNumberFormat="1" applyFont="1" applyFill="1"/>
    <xf numFmtId="17" fontId="9" fillId="0" borderId="1" xfId="3" applyNumberFormat="1" applyFont="1" applyBorder="1" applyAlignment="1">
      <alignment horizontal="center" vertical="center" wrapText="1"/>
    </xf>
    <xf numFmtId="41" fontId="15" fillId="0" borderId="1" xfId="1" applyFont="1" applyFill="1" applyBorder="1" applyAlignment="1">
      <alignment horizontal="center" vertical="center" wrapText="1"/>
    </xf>
    <xf numFmtId="10" fontId="16" fillId="2" borderId="0" xfId="6" applyNumberFormat="1" applyFont="1" applyFill="1"/>
    <xf numFmtId="165" fontId="3" fillId="2" borderId="0" xfId="5" applyNumberFormat="1" applyFont="1" applyFill="1"/>
    <xf numFmtId="0" fontId="12" fillId="4" borderId="1" xfId="3" applyFont="1" applyFill="1" applyBorder="1" applyAlignment="1">
      <alignment horizontal="center" vertical="center"/>
    </xf>
    <xf numFmtId="166" fontId="3" fillId="2" borderId="0" xfId="7" applyNumberFormat="1" applyFont="1" applyFill="1" applyBorder="1" applyAlignment="1">
      <alignment horizontal="center" vertical="center" wrapText="1"/>
    </xf>
    <xf numFmtId="3" fontId="9" fillId="4" borderId="1" xfId="3" applyNumberFormat="1" applyFont="1" applyFill="1" applyBorder="1" applyAlignment="1">
      <alignment horizontal="center" vertical="center" wrapText="1"/>
    </xf>
    <xf numFmtId="17" fontId="11" fillId="2" borderId="0" xfId="2" applyNumberFormat="1" applyFont="1" applyFill="1" applyAlignment="1">
      <alignment horizontal="left" vertical="center" wrapText="1"/>
    </xf>
    <xf numFmtId="0" fontId="17" fillId="2" borderId="0" xfId="2" applyFont="1" applyFill="1"/>
    <xf numFmtId="0" fontId="15" fillId="2" borderId="0" xfId="2" applyFont="1" applyFill="1"/>
    <xf numFmtId="0" fontId="15" fillId="3" borderId="0" xfId="2" applyFont="1" applyFill="1" applyAlignment="1">
      <alignment horizontal="justify" vertical="justify" wrapText="1"/>
    </xf>
    <xf numFmtId="0" fontId="2" fillId="0" borderId="0" xfId="2"/>
    <xf numFmtId="0" fontId="19" fillId="0" borderId="0" xfId="2" applyFont="1"/>
    <xf numFmtId="167" fontId="2" fillId="0" borderId="0" xfId="2" applyNumberFormat="1"/>
    <xf numFmtId="0" fontId="21" fillId="5" borderId="5" xfId="2" applyFont="1" applyFill="1" applyBorder="1"/>
    <xf numFmtId="0" fontId="22" fillId="0" borderId="0" xfId="2" applyFont="1"/>
    <xf numFmtId="166" fontId="2" fillId="0" borderId="0" xfId="2" applyNumberFormat="1"/>
    <xf numFmtId="0" fontId="23" fillId="6" borderId="6" xfId="2" applyFont="1" applyFill="1" applyBorder="1"/>
    <xf numFmtId="0" fontId="24" fillId="6" borderId="7" xfId="2" applyFont="1" applyFill="1" applyBorder="1" applyAlignment="1">
      <alignment horizontal="center"/>
    </xf>
    <xf numFmtId="0" fontId="24" fillId="6" borderId="7" xfId="3" applyFont="1" applyFill="1" applyBorder="1" applyAlignment="1">
      <alignment horizontal="center"/>
    </xf>
    <xf numFmtId="0" fontId="23" fillId="6" borderId="8" xfId="2" applyFont="1" applyFill="1" applyBorder="1"/>
    <xf numFmtId="17" fontId="20" fillId="0" borderId="9" xfId="2" applyNumberFormat="1" applyFont="1" applyBorder="1" applyAlignment="1">
      <alignment horizontal="left"/>
    </xf>
    <xf numFmtId="167" fontId="25" fillId="0" borderId="10" xfId="2" quotePrefix="1" applyNumberFormat="1" applyFont="1" applyBorder="1" applyAlignment="1">
      <alignment horizontal="left"/>
    </xf>
    <xf numFmtId="168" fontId="26" fillId="0" borderId="11" xfId="2" applyNumberFormat="1" applyFont="1" applyBorder="1" applyAlignment="1">
      <alignment horizontal="left"/>
    </xf>
    <xf numFmtId="166" fontId="19" fillId="0" borderId="12" xfId="2" applyNumberFormat="1" applyFont="1" applyBorder="1"/>
    <xf numFmtId="17" fontId="20" fillId="0" borderId="13" xfId="2" applyNumberFormat="1" applyFont="1" applyBorder="1" applyAlignment="1">
      <alignment horizontal="left"/>
    </xf>
    <xf numFmtId="167" fontId="25" fillId="0" borderId="1" xfId="2" quotePrefix="1" applyNumberFormat="1" applyFont="1" applyBorder="1" applyAlignment="1">
      <alignment horizontal="left"/>
    </xf>
    <xf numFmtId="168" fontId="26" fillId="0" borderId="14" xfId="2" applyNumberFormat="1" applyFont="1" applyBorder="1" applyAlignment="1">
      <alignment horizontal="left"/>
    </xf>
    <xf numFmtId="166" fontId="19" fillId="0" borderId="15" xfId="2" applyNumberFormat="1" applyFont="1" applyBorder="1"/>
    <xf numFmtId="17" fontId="20" fillId="0" borderId="16" xfId="2" applyNumberFormat="1" applyFont="1" applyBorder="1" applyAlignment="1">
      <alignment horizontal="left"/>
    </xf>
    <xf numFmtId="167" fontId="25" fillId="0" borderId="17" xfId="2" quotePrefix="1" applyNumberFormat="1" applyFont="1" applyBorder="1" applyAlignment="1">
      <alignment horizontal="left"/>
    </xf>
    <xf numFmtId="168" fontId="26" fillId="0" borderId="18" xfId="2" applyNumberFormat="1" applyFont="1" applyBorder="1" applyAlignment="1">
      <alignment horizontal="left"/>
    </xf>
    <xf numFmtId="166" fontId="19" fillId="0" borderId="19" xfId="2" applyNumberFormat="1" applyFont="1" applyBorder="1"/>
    <xf numFmtId="169" fontId="19" fillId="0" borderId="0" xfId="2" applyNumberFormat="1" applyFont="1"/>
    <xf numFmtId="0" fontId="1" fillId="0" borderId="0" xfId="3"/>
    <xf numFmtId="0" fontId="20" fillId="0" borderId="0" xfId="2" applyFont="1"/>
    <xf numFmtId="0" fontId="20" fillId="0" borderId="1" xfId="2" applyFont="1" applyBorder="1"/>
    <xf numFmtId="0" fontId="20" fillId="0" borderId="17" xfId="2" applyFont="1" applyBorder="1"/>
    <xf numFmtId="3" fontId="15" fillId="0" borderId="1" xfId="3" applyNumberFormat="1" applyFont="1" applyBorder="1" applyAlignment="1">
      <alignment horizontal="center" vertical="center" wrapText="1"/>
    </xf>
    <xf numFmtId="170" fontId="15" fillId="0" borderId="1" xfId="6" applyNumberFormat="1" applyFont="1" applyFill="1" applyBorder="1" applyAlignment="1">
      <alignment horizontal="center" vertical="center" wrapText="1"/>
    </xf>
    <xf numFmtId="3" fontId="3" fillId="2" borderId="0" xfId="2" applyNumberFormat="1" applyFont="1" applyFill="1"/>
    <xf numFmtId="170" fontId="9" fillId="4" borderId="1" xfId="6" applyNumberFormat="1" applyFont="1" applyFill="1" applyBorder="1" applyAlignment="1">
      <alignment horizontal="center" vertical="center" wrapText="1"/>
    </xf>
    <xf numFmtId="2" fontId="9" fillId="4" borderId="1" xfId="3" applyNumberFormat="1" applyFont="1" applyFill="1" applyBorder="1" applyAlignment="1">
      <alignment horizontal="center" vertical="center" wrapText="1"/>
    </xf>
    <xf numFmtId="0" fontId="28" fillId="0" borderId="3" xfId="2" applyFont="1" applyBorder="1"/>
    <xf numFmtId="0" fontId="29" fillId="0" borderId="4" xfId="2" applyFont="1" applyBorder="1"/>
    <xf numFmtId="0" fontId="30" fillId="0" borderId="0" xfId="2" applyFont="1"/>
    <xf numFmtId="164" fontId="2" fillId="0" borderId="0" xfId="2" applyNumberFormat="1"/>
    <xf numFmtId="167" fontId="25" fillId="0" borderId="10" xfId="0" quotePrefix="1" applyNumberFormat="1" applyFont="1" applyBorder="1" applyAlignment="1">
      <alignment horizontal="left"/>
    </xf>
    <xf numFmtId="168" fontId="26" fillId="0" borderId="11" xfId="0" applyNumberFormat="1" applyFont="1" applyBorder="1" applyAlignment="1">
      <alignment horizontal="left"/>
    </xf>
    <xf numFmtId="168" fontId="27" fillId="0" borderId="10" xfId="0" quotePrefix="1" applyNumberFormat="1" applyFont="1" applyBorder="1" applyAlignment="1">
      <alignment horizontal="left"/>
    </xf>
    <xf numFmtId="167" fontId="25" fillId="0" borderId="1" xfId="0" quotePrefix="1" applyNumberFormat="1" applyFont="1" applyBorder="1" applyAlignment="1">
      <alignment horizontal="left"/>
    </xf>
    <xf numFmtId="168" fontId="26" fillId="0" borderId="14" xfId="0" applyNumberFormat="1" applyFont="1" applyBorder="1" applyAlignment="1">
      <alignment horizontal="left"/>
    </xf>
    <xf numFmtId="168" fontId="27" fillId="0" borderId="1" xfId="0" quotePrefix="1" applyNumberFormat="1" applyFont="1" applyBorder="1" applyAlignment="1">
      <alignment horizontal="left"/>
    </xf>
    <xf numFmtId="167" fontId="25" fillId="0" borderId="17" xfId="0" quotePrefix="1" applyNumberFormat="1" applyFont="1" applyBorder="1" applyAlignment="1">
      <alignment horizontal="left"/>
    </xf>
    <xf numFmtId="168" fontId="26" fillId="0" borderId="18" xfId="0" applyNumberFormat="1" applyFont="1" applyBorder="1" applyAlignment="1">
      <alignment horizontal="left"/>
    </xf>
    <xf numFmtId="168" fontId="27" fillId="0" borderId="17" xfId="0" quotePrefix="1" applyNumberFormat="1" applyFont="1" applyBorder="1" applyAlignment="1">
      <alignment horizontal="left"/>
    </xf>
    <xf numFmtId="165" fontId="15" fillId="0" borderId="21" xfId="1" applyNumberFormat="1" applyFont="1" applyFill="1" applyBorder="1" applyAlignment="1">
      <alignment horizontal="center" vertical="center" wrapText="1"/>
    </xf>
    <xf numFmtId="0" fontId="32" fillId="0" borderId="0" xfId="0" applyFont="1"/>
    <xf numFmtId="0" fontId="33" fillId="0" borderId="0" xfId="0" applyFont="1"/>
    <xf numFmtId="0" fontId="22" fillId="0" borderId="0" xfId="0" applyFont="1"/>
    <xf numFmtId="167" fontId="0" fillId="0" borderId="0" xfId="0" applyNumberFormat="1"/>
    <xf numFmtId="166" fontId="0" fillId="0" borderId="0" xfId="0" applyNumberFormat="1"/>
    <xf numFmtId="0" fontId="19" fillId="0" borderId="0" xfId="0" applyFont="1"/>
    <xf numFmtId="0" fontId="23" fillId="6" borderId="6" xfId="0" applyFont="1" applyFill="1" applyBorder="1"/>
    <xf numFmtId="0" fontId="24" fillId="6" borderId="7" xfId="0" applyFont="1" applyFill="1" applyBorder="1" applyAlignment="1">
      <alignment horizontal="center"/>
    </xf>
    <xf numFmtId="0" fontId="23" fillId="6" borderId="8" xfId="0" applyFont="1" applyFill="1" applyBorder="1"/>
    <xf numFmtId="17" fontId="20" fillId="0" borderId="9" xfId="0" applyNumberFormat="1" applyFont="1" applyBorder="1" applyAlignment="1">
      <alignment horizontal="left"/>
    </xf>
    <xf numFmtId="166" fontId="19" fillId="0" borderId="12" xfId="0" applyNumberFormat="1" applyFont="1" applyBorder="1"/>
    <xf numFmtId="17" fontId="20" fillId="0" borderId="13" xfId="0" applyNumberFormat="1" applyFont="1" applyBorder="1" applyAlignment="1">
      <alignment horizontal="left"/>
    </xf>
    <xf numFmtId="166" fontId="19" fillId="0" borderId="15" xfId="0" applyNumberFormat="1" applyFont="1" applyBorder="1"/>
    <xf numFmtId="17" fontId="20" fillId="0" borderId="16" xfId="0" applyNumberFormat="1" applyFont="1" applyBorder="1" applyAlignment="1">
      <alignment horizontal="left"/>
    </xf>
    <xf numFmtId="166" fontId="19" fillId="0" borderId="19" xfId="0" applyNumberFormat="1" applyFont="1" applyBorder="1"/>
    <xf numFmtId="169" fontId="19" fillId="0" borderId="0" xfId="0" applyNumberFormat="1" applyFont="1"/>
    <xf numFmtId="0" fontId="20" fillId="0" borderId="0" xfId="0" applyFont="1"/>
    <xf numFmtId="43" fontId="3" fillId="2" borderId="0" xfId="11" applyFont="1" applyFill="1"/>
    <xf numFmtId="168" fontId="20" fillId="0" borderId="10" xfId="2" applyNumberFormat="1" applyFont="1" applyBorder="1"/>
    <xf numFmtId="14" fontId="34" fillId="2" borderId="0" xfId="2" applyNumberFormat="1" applyFont="1" applyFill="1"/>
    <xf numFmtId="0" fontId="34" fillId="2" borderId="0" xfId="2" applyFont="1" applyFill="1"/>
    <xf numFmtId="0" fontId="35" fillId="0" borderId="0" xfId="2" applyFont="1"/>
    <xf numFmtId="10" fontId="35" fillId="0" borderId="0" xfId="12" applyNumberFormat="1" applyFont="1"/>
    <xf numFmtId="0" fontId="18" fillId="0" borderId="2" xfId="2" applyFont="1" applyBorder="1" applyAlignment="1">
      <alignment horizontal="justify" vertical="justify" wrapText="1"/>
    </xf>
    <xf numFmtId="0" fontId="5" fillId="3" borderId="0" xfId="3" applyFont="1" applyFill="1" applyAlignment="1">
      <alignment horizontal="center" vertical="center"/>
    </xf>
    <xf numFmtId="0" fontId="5" fillId="3" borderId="0" xfId="3" applyFont="1" applyFill="1" applyAlignment="1">
      <alignment horizontal="center" vertical="center" wrapText="1"/>
    </xf>
    <xf numFmtId="0" fontId="5" fillId="0" borderId="0" xfId="3" applyFont="1" applyAlignment="1">
      <alignment horizontal="center" vertical="center"/>
    </xf>
    <xf numFmtId="0" fontId="12" fillId="0" borderId="1" xfId="2" applyFont="1" applyBorder="1" applyAlignment="1">
      <alignment horizontal="center"/>
    </xf>
    <xf numFmtId="0" fontId="18" fillId="2" borderId="2" xfId="2" applyFont="1" applyFill="1" applyBorder="1" applyAlignment="1">
      <alignment horizontal="justify" vertical="justify" wrapText="1"/>
    </xf>
    <xf numFmtId="0" fontId="31" fillId="3" borderId="0" xfId="3" applyFont="1" applyFill="1" applyAlignment="1">
      <alignment horizontal="center" vertical="center" wrapText="1"/>
    </xf>
    <xf numFmtId="165" fontId="15" fillId="0" borderId="22" xfId="1" applyNumberFormat="1" applyFont="1" applyFill="1" applyBorder="1" applyAlignment="1">
      <alignment horizontal="center" vertical="center" wrapText="1"/>
    </xf>
    <xf numFmtId="165" fontId="15" fillId="0" borderId="20" xfId="1" applyNumberFormat="1" applyFont="1" applyFill="1" applyBorder="1" applyAlignment="1">
      <alignment horizontal="center" vertical="center" wrapText="1"/>
    </xf>
    <xf numFmtId="165" fontId="15" fillId="0" borderId="21" xfId="1" applyNumberFormat="1" applyFont="1" applyFill="1" applyBorder="1" applyAlignment="1">
      <alignment horizontal="center" vertical="center" wrapText="1"/>
    </xf>
  </cellXfs>
  <cellStyles count="13">
    <cellStyle name="Millares" xfId="11" builtinId="3"/>
    <cellStyle name="Millares [0]" xfId="1" builtinId="6"/>
    <cellStyle name="Millares [0] 2" xfId="5" xr:uid="{2416B5C4-CA6E-48A3-8BD0-1D5A04C005F3}"/>
    <cellStyle name="Millares 2" xfId="9" xr:uid="{3785560F-9040-4463-8EA8-ADA74CE91014}"/>
    <cellStyle name="Millares 3" xfId="7" xr:uid="{DB76B201-E1DD-49E7-9F6A-034177E128D1}"/>
    <cellStyle name="Normal" xfId="0" builtinId="0"/>
    <cellStyle name="Normal 2" xfId="3" xr:uid="{87DF4781-0534-4082-AD30-1DDB9B2FA0B6}"/>
    <cellStyle name="Normal 2 2" xfId="4" xr:uid="{43AECF77-DF88-4704-93FB-70773F5F5F7C}"/>
    <cellStyle name="Normal 3" xfId="2" xr:uid="{E9574281-0F53-4598-A4D8-2DFD3A2A7D8F}"/>
    <cellStyle name="Normal 4" xfId="10" xr:uid="{C1C3C225-0B7F-4AA5-861D-96D3A65CFFC0}"/>
    <cellStyle name="Porcentaje" xfId="12" builtinId="5"/>
    <cellStyle name="Porcentaje 2" xfId="6" xr:uid="{0017BC6E-697A-4858-BDB7-805D194BB2B3}"/>
    <cellStyle name="Porcentaje 3" xfId="8" xr:uid="{8C6E2628-1CD5-41BC-9530-6C62ACC7A9A6}"/>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7C56CD6F-6E28-4280-8BB5-6E53D2F208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6566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37EFB22D-68D0-4E3B-B8BA-CC9F63BB4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9132408"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3" name="Imagen 14">
          <a:extLst>
            <a:ext uri="{FF2B5EF4-FFF2-40B4-BE49-F238E27FC236}">
              <a16:creationId xmlns:a16="http://schemas.microsoft.com/office/drawing/2014/main" id="{A8456DE0-301A-46BF-A65F-31A2FD58F1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6566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3" name="Imagen 14">
          <a:extLst>
            <a:ext uri="{FF2B5EF4-FFF2-40B4-BE49-F238E27FC236}">
              <a16:creationId xmlns:a16="http://schemas.microsoft.com/office/drawing/2014/main" id="{116F7E22-0FF8-4DC0-86C6-39691B6084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9154179"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ABB88164-B9E8-448E-BBEF-840AA6450C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4661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F5D383C9-5F0B-4A4B-AB90-D27B922196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9132408"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F169-4295-40FA-9232-B9F024AD9364}">
  <sheetPr>
    <tabColor theme="9" tint="0.39997558519241921"/>
  </sheetPr>
  <dimension ref="A1:M33"/>
  <sheetViews>
    <sheetView view="pageBreakPreview" topLeftCell="A7" zoomScale="60" zoomScaleNormal="100" zoomScalePageLayoutView="30" workbookViewId="0">
      <selection activeCell="C11" sqref="C11"/>
    </sheetView>
  </sheetViews>
  <sheetFormatPr baseColWidth="10" defaultColWidth="17.85546875" defaultRowHeight="24.75" x14ac:dyDescent="0.3"/>
  <cols>
    <col min="1" max="1" width="11.42578125" style="1" customWidth="1"/>
    <col min="2" max="2" width="16.42578125" style="1" bestFit="1" customWidth="1"/>
    <col min="3" max="3" width="14.85546875" style="1" customWidth="1"/>
    <col min="4" max="4" width="16.42578125" style="1" customWidth="1"/>
    <col min="5" max="5" width="22.7109375" style="1" customWidth="1"/>
    <col min="6" max="6" width="21.140625" style="1" customWidth="1"/>
    <col min="7" max="7" width="23" style="1" customWidth="1"/>
    <col min="8" max="8" width="26.5703125" style="1" customWidth="1"/>
    <col min="9" max="10" width="22.7109375" style="1" customWidth="1"/>
    <col min="11" max="11" width="31.28515625" style="1" customWidth="1"/>
    <col min="12" max="12" width="15.42578125" style="1" customWidth="1"/>
    <col min="13" max="13" width="8.85546875" style="1" bestFit="1" customWidth="1"/>
    <col min="14" max="16384" width="17.85546875" style="1"/>
  </cols>
  <sheetData>
    <row r="1" spans="1:13" ht="171.2" customHeight="1" x14ac:dyDescent="0.3"/>
    <row r="2" spans="1:13" x14ac:dyDescent="0.3">
      <c r="A2" s="2"/>
      <c r="B2" s="2"/>
      <c r="C2" s="2"/>
      <c r="D2" s="103" t="s">
        <v>0</v>
      </c>
      <c r="E2" s="103"/>
      <c r="F2" s="103"/>
      <c r="G2" s="103"/>
      <c r="H2" s="103"/>
      <c r="I2" s="103"/>
      <c r="J2" s="103"/>
      <c r="K2" s="2"/>
      <c r="L2" s="2"/>
      <c r="M2" s="2"/>
    </row>
    <row r="3" spans="1:13" ht="89.25" customHeight="1" x14ac:dyDescent="0.3">
      <c r="A3" s="2"/>
      <c r="B3" s="2"/>
      <c r="C3" s="104" t="s">
        <v>64</v>
      </c>
      <c r="D3" s="104"/>
      <c r="E3" s="104"/>
      <c r="F3" s="104"/>
      <c r="G3" s="104"/>
      <c r="H3" s="104"/>
      <c r="I3" s="104"/>
      <c r="J3" s="104"/>
      <c r="K3" s="104"/>
      <c r="L3" s="2"/>
      <c r="M3" s="2"/>
    </row>
    <row r="4" spans="1:13" x14ac:dyDescent="0.3">
      <c r="A4" s="2"/>
      <c r="B4" s="2"/>
      <c r="C4" s="3"/>
      <c r="D4" s="105" t="s">
        <v>38</v>
      </c>
      <c r="E4" s="105"/>
      <c r="F4" s="105"/>
      <c r="G4" s="105"/>
      <c r="H4" s="105"/>
      <c r="I4" s="105"/>
      <c r="J4" s="105"/>
      <c r="K4" s="3"/>
      <c r="L4" s="2"/>
      <c r="M4" s="2"/>
    </row>
    <row r="5" spans="1:13" ht="19.5" customHeight="1" x14ac:dyDescent="0.3">
      <c r="A5" s="4"/>
      <c r="B5" s="5"/>
      <c r="C5" s="5"/>
      <c r="D5" s="6"/>
      <c r="E5" s="7"/>
      <c r="F5" s="7"/>
      <c r="G5" s="7"/>
      <c r="H5" s="7"/>
      <c r="I5" s="7"/>
      <c r="J5" s="8"/>
      <c r="K5" s="9"/>
      <c r="L5" s="4"/>
      <c r="M5" s="4"/>
    </row>
    <row r="6" spans="1:13" x14ac:dyDescent="0.3">
      <c r="A6" s="4"/>
      <c r="B6" s="5"/>
      <c r="C6" s="10" t="s">
        <v>2</v>
      </c>
      <c r="D6" s="5"/>
      <c r="E6" s="5"/>
      <c r="G6" s="5"/>
      <c r="H6" s="5"/>
      <c r="I6" s="5"/>
      <c r="J6" s="5"/>
      <c r="K6" s="9"/>
      <c r="L6" s="4"/>
      <c r="M6" s="4"/>
    </row>
    <row r="7" spans="1:13" x14ac:dyDescent="0.3">
      <c r="A7" s="4"/>
      <c r="B7" s="5"/>
      <c r="C7" s="10" t="s">
        <v>3</v>
      </c>
      <c r="D7" s="5"/>
      <c r="E7" s="5"/>
      <c r="G7" s="5"/>
      <c r="H7" s="5"/>
      <c r="I7" s="5"/>
      <c r="J7" s="5"/>
      <c r="K7" s="9"/>
      <c r="L7" s="4"/>
      <c r="M7" s="4"/>
    </row>
    <row r="8" spans="1:13" x14ac:dyDescent="0.3">
      <c r="B8" s="11"/>
      <c r="C8" s="10" t="s">
        <v>4</v>
      </c>
      <c r="D8" s="5"/>
      <c r="E8" s="5"/>
      <c r="G8" s="11"/>
      <c r="H8" s="11"/>
      <c r="I8" s="11"/>
      <c r="J8" s="11"/>
      <c r="K8" s="12"/>
    </row>
    <row r="9" spans="1:13" x14ac:dyDescent="0.3">
      <c r="B9" s="11"/>
      <c r="C9" s="13" t="str">
        <f>"PRODUCTO OFERTADO: "&amp;D4</f>
        <v>PRODUCTO OFERTADO: PRODUCTO No. 1</v>
      </c>
      <c r="D9" s="5"/>
      <c r="E9" s="5"/>
      <c r="G9" s="11"/>
      <c r="H9" s="11"/>
      <c r="I9" s="11"/>
      <c r="J9" s="11"/>
      <c r="K9" s="12"/>
    </row>
    <row r="10" spans="1:13" x14ac:dyDescent="0.3">
      <c r="B10" s="11"/>
      <c r="C10" s="13"/>
      <c r="D10" s="5"/>
      <c r="E10" s="5"/>
      <c r="G10" s="11"/>
      <c r="H10" s="11"/>
      <c r="I10" s="11"/>
      <c r="J10" s="11"/>
      <c r="K10" s="12"/>
    </row>
    <row r="11" spans="1:13" x14ac:dyDescent="0.3">
      <c r="B11" s="11"/>
      <c r="C11" s="10" t="s">
        <v>65</v>
      </c>
      <c r="D11" s="14"/>
      <c r="E11" s="14"/>
      <c r="F11" s="15"/>
      <c r="G11" s="11"/>
      <c r="H11" s="11"/>
      <c r="I11" s="11"/>
      <c r="J11" s="11"/>
      <c r="K11" s="12"/>
    </row>
    <row r="12" spans="1:13" x14ac:dyDescent="0.3">
      <c r="B12" s="16"/>
      <c r="C12" s="15"/>
    </row>
    <row r="13" spans="1:13" x14ac:dyDescent="0.3">
      <c r="F13" s="106" t="str">
        <f>"Oferta " &amp; PROPER(D4)</f>
        <v>Oferta Producto No. 1</v>
      </c>
      <c r="G13" s="106"/>
      <c r="H13" s="106"/>
      <c r="I13" s="106"/>
      <c r="J13" s="106"/>
    </row>
    <row r="14" spans="1:13" ht="72.75" customHeight="1" x14ac:dyDescent="0.3">
      <c r="F14" s="17" t="s">
        <v>5</v>
      </c>
      <c r="G14" s="18" t="s">
        <v>62</v>
      </c>
      <c r="H14" s="18" t="s">
        <v>40</v>
      </c>
      <c r="I14" s="18" t="s">
        <v>63</v>
      </c>
      <c r="J14" s="19" t="s">
        <v>6</v>
      </c>
    </row>
    <row r="15" spans="1:13" x14ac:dyDescent="0.3">
      <c r="A15" s="20"/>
      <c r="B15" s="21">
        <v>30</v>
      </c>
      <c r="E15" s="98">
        <v>46023</v>
      </c>
      <c r="F15" s="22" t="s">
        <v>54</v>
      </c>
      <c r="G15" s="60">
        <f>+SUMIFS('Cantidades Producto No. 1'!$Z$360:$Z$443,'Cantidades Producto No. 1'!$A$360:$A$443,"&gt;="&amp;'Oferta Producto No. 1'!E15,'Cantidades Producto No. 1'!$A$360:$A$443,"&lt;="&amp;DATE(YEAR('Oferta Producto No. 1'!E15)+1,MONTH('Oferta Producto No. 1'!E15),1-1))</f>
        <v>113868.14567699999</v>
      </c>
      <c r="H15" s="23"/>
      <c r="I15" s="61"/>
      <c r="J15" s="78"/>
      <c r="K15" s="96"/>
      <c r="L15" s="24"/>
      <c r="M15" s="24"/>
    </row>
    <row r="16" spans="1:13" x14ac:dyDescent="0.3">
      <c r="A16" s="20"/>
      <c r="B16" s="21">
        <v>31</v>
      </c>
      <c r="E16" s="98">
        <f>+DATE(YEAR(E15)+1,MONTH(E15),1)</f>
        <v>46388</v>
      </c>
      <c r="F16" s="22" t="s">
        <v>55</v>
      </c>
      <c r="G16" s="60">
        <f>+SUMIFS('Cantidades Producto No. 1'!$Z$360:$Z$443,'Cantidades Producto No. 1'!$A$360:$A$443,"&gt;="&amp;'Oferta Producto No. 1'!E16,'Cantidades Producto No. 1'!$A$360:$A$443,"&lt;="&amp;DATE(YEAR('Oferta Producto No. 1'!E16)+1,MONTH('Oferta Producto No. 1'!E16),1-1))</f>
        <v>68574.890823999987</v>
      </c>
      <c r="H16" s="23"/>
      <c r="I16" s="61"/>
      <c r="J16" s="78"/>
      <c r="K16" s="96"/>
      <c r="L16" s="24"/>
      <c r="M16" s="24"/>
    </row>
    <row r="17" spans="1:13" x14ac:dyDescent="0.3">
      <c r="A17" s="20"/>
      <c r="B17" s="21">
        <v>31</v>
      </c>
      <c r="D17" s="62"/>
      <c r="E17" s="98">
        <f t="shared" ref="E17:E21" si="0">+DATE(YEAR(E16)+1,MONTH(E16),1)</f>
        <v>46753</v>
      </c>
      <c r="F17" s="22" t="s">
        <v>56</v>
      </c>
      <c r="G17" s="60">
        <f>+SUMIFS('Cantidades Producto No. 1'!$Z$360:$Z$443,'Cantidades Producto No. 1'!$A$360:$A$443,"&gt;="&amp;'Oferta Producto No. 1'!E17,'Cantidades Producto No. 1'!$A$360:$A$443,"&lt;="&amp;DATE(YEAR('Oferta Producto No. 1'!E17)+1,MONTH('Oferta Producto No. 1'!E17),1-1))</f>
        <v>69880.21420599999</v>
      </c>
      <c r="H17" s="23"/>
      <c r="I17" s="61"/>
      <c r="J17" s="78"/>
      <c r="K17" s="96"/>
      <c r="L17" s="24"/>
      <c r="M17" s="24"/>
    </row>
    <row r="18" spans="1:13" x14ac:dyDescent="0.3">
      <c r="A18" s="20"/>
      <c r="B18" s="21"/>
      <c r="D18" s="62"/>
      <c r="E18" s="98">
        <f t="shared" si="0"/>
        <v>47119</v>
      </c>
      <c r="F18" s="22" t="s">
        <v>57</v>
      </c>
      <c r="G18" s="60">
        <f>+SUMIFS('Cantidades Producto No. 1'!$Z$360:$Z$443,'Cantidades Producto No. 1'!$A$360:$A$443,"&gt;="&amp;'Oferta Producto No. 1'!E18,'Cantidades Producto No. 1'!$A$360:$A$443,"&lt;="&amp;DATE(YEAR('Oferta Producto No. 1'!E18)+1,MONTH('Oferta Producto No. 1'!E18),1-1))</f>
        <v>66964.33305099998</v>
      </c>
      <c r="H18" s="23"/>
      <c r="I18" s="61"/>
      <c r="J18" s="78"/>
      <c r="K18" s="96"/>
      <c r="L18" s="24"/>
      <c r="M18" s="24"/>
    </row>
    <row r="19" spans="1:13" x14ac:dyDescent="0.3">
      <c r="A19" s="20"/>
      <c r="B19" s="21"/>
      <c r="D19" s="62"/>
      <c r="E19" s="98">
        <f t="shared" si="0"/>
        <v>47484</v>
      </c>
      <c r="F19" s="22" t="s">
        <v>58</v>
      </c>
      <c r="G19" s="60">
        <f>+SUMIFS('Cantidades Producto No. 1'!$Z$360:$Z$443,'Cantidades Producto No. 1'!$A$360:$A$443,"&gt;="&amp;'Oferta Producto No. 1'!E19,'Cantidades Producto No. 1'!$A$360:$A$443,"&lt;="&amp;DATE(YEAR('Oferta Producto No. 1'!E19)+1,MONTH('Oferta Producto No. 1'!E19),1-1))</f>
        <v>68238.62331000001</v>
      </c>
      <c r="H19" s="23"/>
      <c r="I19" s="61"/>
      <c r="J19" s="78"/>
      <c r="K19" s="96"/>
      <c r="L19" s="24"/>
      <c r="M19" s="24"/>
    </row>
    <row r="20" spans="1:13" x14ac:dyDescent="0.3">
      <c r="A20" s="20"/>
      <c r="B20" s="21"/>
      <c r="D20" s="62"/>
      <c r="E20" s="98">
        <f t="shared" si="0"/>
        <v>47849</v>
      </c>
      <c r="F20" s="22" t="s">
        <v>59</v>
      </c>
      <c r="G20" s="60">
        <f>+SUMIFS('Cantidades Producto No. 1'!$Z$360:$Z$443,'Cantidades Producto No. 1'!$A$360:$A$443,"&gt;="&amp;'Oferta Producto No. 1'!E20,'Cantidades Producto No. 1'!$A$360:$A$443,"&lt;="&amp;DATE(YEAR('Oferta Producto No. 1'!E20)+1,MONTH('Oferta Producto No. 1'!E20),1-1))</f>
        <v>69434.194346000004</v>
      </c>
      <c r="H20" s="23"/>
      <c r="I20" s="61"/>
      <c r="J20" s="78"/>
      <c r="K20" s="96"/>
      <c r="L20" s="24"/>
      <c r="M20" s="24"/>
    </row>
    <row r="21" spans="1:13" x14ac:dyDescent="0.3">
      <c r="A21" s="20"/>
      <c r="B21" s="21"/>
      <c r="D21" s="62"/>
      <c r="E21" s="98">
        <f t="shared" si="0"/>
        <v>48214</v>
      </c>
      <c r="F21" s="22" t="s">
        <v>60</v>
      </c>
      <c r="G21" s="60">
        <f>+SUMIFS('Cantidades Producto No. 1'!$Z$360:$Z$443,'Cantidades Producto No. 1'!$A$360:$A$443,"&gt;="&amp;'Oferta Producto No. 1'!E21,'Cantidades Producto No. 1'!$A$360:$A$443,"&lt;="&amp;DATE(YEAR('Oferta Producto No. 1'!E21)+1,MONTH('Oferta Producto No. 1'!E21),1-1))</f>
        <v>70899.730637999994</v>
      </c>
      <c r="H21" s="23"/>
      <c r="I21" s="61"/>
      <c r="J21" s="78"/>
      <c r="K21" s="96"/>
      <c r="L21" s="24"/>
      <c r="M21" s="24"/>
    </row>
    <row r="22" spans="1:13" x14ac:dyDescent="0.3">
      <c r="E22" s="99"/>
      <c r="F22" s="26" t="s">
        <v>7</v>
      </c>
      <c r="G22" s="28">
        <f>SUM(G15:G21)</f>
        <v>527860.13205199991</v>
      </c>
      <c r="H22" s="23"/>
      <c r="I22" s="63"/>
    </row>
    <row r="23" spans="1:13" x14ac:dyDescent="0.3">
      <c r="F23" s="29"/>
      <c r="G23" s="27"/>
    </row>
    <row r="24" spans="1:13" x14ac:dyDescent="0.3">
      <c r="B24" s="30" t="s">
        <v>8</v>
      </c>
      <c r="C24" s="31"/>
      <c r="D24" s="31"/>
      <c r="E24" s="31"/>
      <c r="F24" s="31"/>
      <c r="G24" s="31"/>
      <c r="L24" s="31"/>
    </row>
    <row r="25" spans="1:13" x14ac:dyDescent="0.3">
      <c r="B25" s="30"/>
      <c r="C25" s="31"/>
      <c r="D25" s="31"/>
      <c r="E25" s="31"/>
      <c r="F25" s="31"/>
      <c r="G25" s="31"/>
      <c r="H25" s="31"/>
      <c r="I25" s="31"/>
      <c r="J25" s="31"/>
      <c r="K25" s="31"/>
      <c r="L25" s="31"/>
    </row>
    <row r="26" spans="1:13" ht="24.75" customHeight="1" x14ac:dyDescent="0.3">
      <c r="B26" s="102" t="s">
        <v>9</v>
      </c>
      <c r="C26" s="102"/>
      <c r="D26" s="102"/>
      <c r="E26" s="102"/>
      <c r="F26" s="102"/>
      <c r="G26" s="102"/>
      <c r="H26" s="102"/>
      <c r="I26" s="102"/>
      <c r="J26" s="102"/>
      <c r="K26" s="102"/>
      <c r="L26" s="102"/>
    </row>
    <row r="27" spans="1:13" ht="39" customHeight="1" x14ac:dyDescent="0.3">
      <c r="B27" s="102" t="str">
        <f>"(2) Las cantidades se distribuyen de acuerdo a la curva del Anexo 1. Ofertas y Cantidades "&amp; D4 &amp;" de los Pliegos de Condiciones definitivos"</f>
        <v>(2) Las cantidades se distribuyen de acuerdo a la curva del Anexo 1. Ofertas y Cantidades PRODUCTO No. 1 de los Pliegos de Condiciones definitivos</v>
      </c>
      <c r="C27" s="102"/>
      <c r="D27" s="102"/>
      <c r="E27" s="102"/>
      <c r="F27" s="102"/>
      <c r="G27" s="102"/>
      <c r="H27" s="102"/>
      <c r="I27" s="102"/>
      <c r="J27" s="102"/>
      <c r="K27" s="102"/>
      <c r="L27" s="102"/>
    </row>
    <row r="28" spans="1:13" ht="83.25" customHeight="1" x14ac:dyDescent="0.3">
      <c r="B28" s="107" t="s">
        <v>66</v>
      </c>
      <c r="C28" s="107"/>
      <c r="D28" s="107"/>
      <c r="E28" s="107"/>
      <c r="F28" s="107"/>
      <c r="G28" s="107"/>
      <c r="H28" s="107"/>
      <c r="I28" s="107"/>
      <c r="J28" s="107"/>
      <c r="K28" s="107"/>
      <c r="L28" s="107"/>
    </row>
    <row r="29" spans="1:13" ht="43.5" customHeight="1" x14ac:dyDescent="0.3">
      <c r="B29" s="107" t="s">
        <v>42</v>
      </c>
      <c r="C29" s="107"/>
      <c r="D29" s="107"/>
      <c r="E29" s="107"/>
      <c r="F29" s="107"/>
      <c r="G29" s="107"/>
      <c r="H29" s="107"/>
      <c r="I29" s="107"/>
      <c r="J29" s="107"/>
      <c r="K29" s="107"/>
      <c r="L29" s="107"/>
    </row>
    <row r="30" spans="1:13" ht="60" customHeight="1" x14ac:dyDescent="0.3">
      <c r="B30" s="107" t="s">
        <v>43</v>
      </c>
      <c r="C30" s="107"/>
      <c r="D30" s="107"/>
      <c r="E30" s="107"/>
      <c r="F30" s="107"/>
      <c r="G30" s="107"/>
      <c r="H30" s="107"/>
      <c r="I30" s="107"/>
      <c r="J30" s="107"/>
      <c r="K30" s="107"/>
      <c r="L30" s="107"/>
    </row>
    <row r="31" spans="1:13" ht="80.25" customHeight="1" x14ac:dyDescent="0.3">
      <c r="A31" s="15"/>
      <c r="B31" s="107" t="s">
        <v>44</v>
      </c>
      <c r="C31" s="107"/>
      <c r="D31" s="107"/>
      <c r="E31" s="107"/>
      <c r="F31" s="107"/>
      <c r="G31" s="107"/>
      <c r="H31" s="107"/>
      <c r="I31" s="107"/>
      <c r="J31" s="107"/>
      <c r="K31" s="107"/>
      <c r="L31" s="107"/>
    </row>
    <row r="33" spans="2:12" ht="24.75" customHeight="1" x14ac:dyDescent="0.3">
      <c r="B33" s="32"/>
      <c r="C33" s="32"/>
      <c r="D33" s="32"/>
      <c r="E33" s="32"/>
      <c r="F33" s="32"/>
      <c r="G33" s="32"/>
      <c r="H33" s="32"/>
      <c r="I33" s="32"/>
      <c r="J33" s="32"/>
      <c r="K33" s="32"/>
      <c r="L33" s="32"/>
    </row>
  </sheetData>
  <mergeCells count="10">
    <mergeCell ref="B27:L27"/>
    <mergeCell ref="B28:L28"/>
    <mergeCell ref="B29:L29"/>
    <mergeCell ref="B30:L30"/>
    <mergeCell ref="B31:L31"/>
    <mergeCell ref="B26:L26"/>
    <mergeCell ref="D2:J2"/>
    <mergeCell ref="C3:K3"/>
    <mergeCell ref="D4:J4"/>
    <mergeCell ref="F13:J13"/>
  </mergeCells>
  <printOptions horizontalCentered="1" verticalCentered="1"/>
  <pageMargins left="0" right="0.39370078740157483" top="0.19685039370078741" bottom="0.19685039370078741" header="0.39370078740157483" footer="0.39370078740157483"/>
  <pageSetup scale="39" orientation="portrait" r:id="rId1"/>
  <colBreaks count="1" manualBreakCount="1">
    <brk id="14"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63577-1FDD-45BB-9214-E0F57370864B}">
  <sheetPr>
    <tabColor theme="9" tint="0.39997558519241921"/>
  </sheetPr>
  <dimension ref="A1:AD443"/>
  <sheetViews>
    <sheetView showGridLines="0" topLeftCell="A6" zoomScale="55" zoomScaleNormal="55" workbookViewId="0">
      <selection activeCell="AB8" sqref="AB8"/>
    </sheetView>
  </sheetViews>
  <sheetFormatPr baseColWidth="10" defaultColWidth="14.42578125" defaultRowHeight="15" x14ac:dyDescent="0.2"/>
  <cols>
    <col min="1" max="1" width="93.140625" style="33" bestFit="1" customWidth="1"/>
    <col min="2" max="25" width="10.7109375" style="34" customWidth="1"/>
    <col min="26" max="26" width="10.7109375" style="35" customWidth="1"/>
    <col min="27" max="27" width="6.7109375" style="33" customWidth="1"/>
    <col min="28" max="28" width="9.7109375" style="33" customWidth="1"/>
    <col min="29" max="29" width="5.28515625" style="33" customWidth="1"/>
    <col min="30" max="30" width="14.42578125" style="100"/>
    <col min="31" max="16384" width="14.42578125" style="33"/>
  </cols>
  <sheetData>
    <row r="1" spans="1:30" ht="93" customHeight="1" thickBot="1" x14ac:dyDescent="0.25"/>
    <row r="2" spans="1:30" ht="23.25" x14ac:dyDescent="0.35">
      <c r="A2" s="65" t="s">
        <v>10</v>
      </c>
    </row>
    <row r="3" spans="1:30" ht="21" thickBot="1" x14ac:dyDescent="0.35">
      <c r="A3" s="66" t="s">
        <v>38</v>
      </c>
    </row>
    <row r="4" spans="1:30" ht="15.75" thickBot="1" x14ac:dyDescent="0.25"/>
    <row r="5" spans="1:30" ht="16.5" thickBot="1" x14ac:dyDescent="0.3">
      <c r="A5" s="36" t="s">
        <v>45</v>
      </c>
      <c r="B5" s="79"/>
      <c r="C5" s="79"/>
      <c r="D5" s="79"/>
      <c r="E5" s="80"/>
      <c r="F5" s="79"/>
      <c r="G5" s="79"/>
      <c r="H5" s="79"/>
      <c r="I5" s="79"/>
      <c r="J5" s="79"/>
      <c r="K5" s="81"/>
      <c r="L5" s="81"/>
      <c r="M5" s="81"/>
      <c r="N5" s="81"/>
      <c r="O5" s="81"/>
      <c r="P5" s="81"/>
      <c r="Q5" s="81"/>
      <c r="R5" s="81"/>
      <c r="S5" s="81"/>
      <c r="T5" s="81"/>
      <c r="U5" s="81"/>
      <c r="V5" s="81"/>
      <c r="W5" s="81"/>
      <c r="X5" s="81"/>
      <c r="Y5" s="81"/>
      <c r="Z5" s="82"/>
      <c r="AA5"/>
      <c r="AB5" s="83"/>
    </row>
    <row r="6" spans="1:30" ht="16.5" thickBot="1" x14ac:dyDescent="0.3">
      <c r="A6"/>
      <c r="B6" s="79"/>
      <c r="C6" s="79"/>
      <c r="D6" s="79"/>
      <c r="E6" s="79"/>
      <c r="F6" s="79"/>
      <c r="G6" s="79"/>
      <c r="H6" s="79"/>
      <c r="I6" s="79"/>
      <c r="J6" s="79"/>
      <c r="K6" s="84"/>
      <c r="L6" s="84"/>
      <c r="M6" s="84"/>
      <c r="N6" s="84"/>
      <c r="O6" s="84"/>
      <c r="P6" s="84"/>
      <c r="Q6" s="84"/>
      <c r="R6" s="84"/>
      <c r="S6" s="84"/>
      <c r="T6" s="84"/>
      <c r="U6" s="84"/>
      <c r="V6" s="84"/>
      <c r="W6" s="84"/>
      <c r="X6" s="84"/>
      <c r="Y6" s="84"/>
      <c r="Z6" s="82"/>
      <c r="AA6"/>
      <c r="AB6"/>
    </row>
    <row r="7" spans="1:30" ht="15.95" customHeight="1" thickBot="1" x14ac:dyDescent="0.25">
      <c r="A7" s="85" t="s">
        <v>11</v>
      </c>
      <c r="B7" s="86" t="s">
        <v>12</v>
      </c>
      <c r="C7" s="86" t="s">
        <v>13</v>
      </c>
      <c r="D7" s="86" t="s">
        <v>14</v>
      </c>
      <c r="E7" s="86" t="s">
        <v>15</v>
      </c>
      <c r="F7" s="86" t="s">
        <v>16</v>
      </c>
      <c r="G7" s="86" t="s">
        <v>17</v>
      </c>
      <c r="H7" s="86" t="s">
        <v>18</v>
      </c>
      <c r="I7" s="86" t="s">
        <v>19</v>
      </c>
      <c r="J7" s="86" t="s">
        <v>20</v>
      </c>
      <c r="K7" s="86" t="s">
        <v>21</v>
      </c>
      <c r="L7" s="86" t="s">
        <v>22</v>
      </c>
      <c r="M7" s="86" t="s">
        <v>23</v>
      </c>
      <c r="N7" s="86" t="s">
        <v>24</v>
      </c>
      <c r="O7" s="86" t="s">
        <v>25</v>
      </c>
      <c r="P7" s="86" t="s">
        <v>26</v>
      </c>
      <c r="Q7" s="86" t="s">
        <v>27</v>
      </c>
      <c r="R7" s="86" t="s">
        <v>28</v>
      </c>
      <c r="S7" s="86" t="s">
        <v>29</v>
      </c>
      <c r="T7" s="86" t="s">
        <v>30</v>
      </c>
      <c r="U7" s="86" t="s">
        <v>31</v>
      </c>
      <c r="V7" s="86" t="s">
        <v>32</v>
      </c>
      <c r="W7" s="86" t="s">
        <v>33</v>
      </c>
      <c r="X7" s="86" t="s">
        <v>34</v>
      </c>
      <c r="Y7" s="86" t="s">
        <v>35</v>
      </c>
      <c r="Z7" s="86" t="s">
        <v>7</v>
      </c>
      <c r="AA7" s="41" t="s">
        <v>36</v>
      </c>
      <c r="AB7" s="87"/>
    </row>
    <row r="8" spans="1:30" ht="15.75" x14ac:dyDescent="0.25">
      <c r="A8" s="88">
        <v>46023</v>
      </c>
      <c r="B8" s="69">
        <v>8.2490760000000005</v>
      </c>
      <c r="C8" s="69">
        <v>6.973317999999999</v>
      </c>
      <c r="D8" s="69">
        <v>6.285895</v>
      </c>
      <c r="E8" s="69">
        <v>6.0381749999999998</v>
      </c>
      <c r="F8" s="69">
        <v>6.4778780000000005</v>
      </c>
      <c r="G8" s="69">
        <v>7.9827769999999996</v>
      </c>
      <c r="H8" s="69">
        <v>10.565257999999998</v>
      </c>
      <c r="I8" s="69">
        <v>9.3328509999999998</v>
      </c>
      <c r="J8" s="69">
        <v>12.020612999999999</v>
      </c>
      <c r="K8" s="69">
        <v>14.058109999999999</v>
      </c>
      <c r="L8" s="69">
        <v>16.021290999999998</v>
      </c>
      <c r="M8" s="69">
        <v>17.842032999999997</v>
      </c>
      <c r="N8" s="69">
        <v>17.823453999999998</v>
      </c>
      <c r="O8" s="69">
        <v>17.458067</v>
      </c>
      <c r="P8" s="69">
        <v>17.835840000000001</v>
      </c>
      <c r="Q8" s="69">
        <v>17.736751999999999</v>
      </c>
      <c r="R8" s="69">
        <v>17.142223999999999</v>
      </c>
      <c r="S8" s="69">
        <v>20.455479</v>
      </c>
      <c r="T8" s="69">
        <v>21.050007000000001</v>
      </c>
      <c r="U8" s="69">
        <v>21.756008999999999</v>
      </c>
      <c r="V8" s="69">
        <v>20.436899999999998</v>
      </c>
      <c r="W8" s="69">
        <v>18.343665999999999</v>
      </c>
      <c r="X8" s="69">
        <v>15.092340999999999</v>
      </c>
      <c r="Y8" s="69">
        <v>11.450856999999999</v>
      </c>
      <c r="Z8" s="70">
        <f t="shared" ref="Z8:Z36" si="0">SUM(B8:Y8)</f>
        <v>338.4288709999999</v>
      </c>
      <c r="AA8" s="71">
        <v>20</v>
      </c>
      <c r="AB8" s="89">
        <f>+Z8*AA8</f>
        <v>6768.5774199999978</v>
      </c>
      <c r="AD8" s="100" t="s">
        <v>46</v>
      </c>
    </row>
    <row r="9" spans="1:30" ht="15.75" x14ac:dyDescent="0.25">
      <c r="A9" s="90">
        <v>46054</v>
      </c>
      <c r="B9" s="72">
        <v>7.9084609999999991</v>
      </c>
      <c r="C9" s="72">
        <v>6.7689489999999992</v>
      </c>
      <c r="D9" s="72">
        <v>6.1434559999999996</v>
      </c>
      <c r="E9" s="72">
        <v>5.9576659999999988</v>
      </c>
      <c r="F9" s="72">
        <v>6.6017380000000001</v>
      </c>
      <c r="G9" s="72">
        <v>9.0727449999999994</v>
      </c>
      <c r="H9" s="72">
        <v>11.921524999999999</v>
      </c>
      <c r="I9" s="72">
        <v>10.292766</v>
      </c>
      <c r="J9" s="72">
        <v>12.547018</v>
      </c>
      <c r="K9" s="72">
        <v>14.330601999999999</v>
      </c>
      <c r="L9" s="72">
        <v>16.163730000000001</v>
      </c>
      <c r="M9" s="72">
        <v>17.798681999999999</v>
      </c>
      <c r="N9" s="72">
        <v>17.216539999999998</v>
      </c>
      <c r="O9" s="72">
        <v>17.123645</v>
      </c>
      <c r="P9" s="72">
        <v>17.761523999999998</v>
      </c>
      <c r="Q9" s="72">
        <v>17.817260999999998</v>
      </c>
      <c r="R9" s="72">
        <v>17.272276999999999</v>
      </c>
      <c r="S9" s="72">
        <v>19.811406999999999</v>
      </c>
      <c r="T9" s="72">
        <v>19.712318999999997</v>
      </c>
      <c r="U9" s="72">
        <v>20.839444999999998</v>
      </c>
      <c r="V9" s="72">
        <v>19.885722999999999</v>
      </c>
      <c r="W9" s="72">
        <v>17.798681999999999</v>
      </c>
      <c r="X9" s="72">
        <v>14.435882999999999</v>
      </c>
      <c r="Y9" s="72">
        <v>10.887293999999999</v>
      </c>
      <c r="Z9" s="73">
        <f t="shared" si="0"/>
        <v>336.06933799999996</v>
      </c>
      <c r="AA9" s="74">
        <v>20</v>
      </c>
      <c r="AB9" s="91">
        <f>+Z9*AA9</f>
        <v>6721.3867599999994</v>
      </c>
      <c r="AD9" s="100" t="s">
        <v>46</v>
      </c>
    </row>
    <row r="10" spans="1:30" ht="15.75" x14ac:dyDescent="0.25">
      <c r="A10" s="90">
        <v>46082</v>
      </c>
      <c r="B10" s="72">
        <v>7.8713030000000002</v>
      </c>
      <c r="C10" s="72">
        <v>6.7255979999999989</v>
      </c>
      <c r="D10" s="72">
        <v>6.1558419999999989</v>
      </c>
      <c r="E10" s="72">
        <v>5.9267009999999996</v>
      </c>
      <c r="F10" s="72">
        <v>6.6017380000000001</v>
      </c>
      <c r="G10" s="72">
        <v>9.0975169999999999</v>
      </c>
      <c r="H10" s="72">
        <v>11.859594999999999</v>
      </c>
      <c r="I10" s="72">
        <v>10.478556000000001</v>
      </c>
      <c r="J10" s="72">
        <v>12.788544999999999</v>
      </c>
      <c r="K10" s="72">
        <v>14.479233999999998</v>
      </c>
      <c r="L10" s="72">
        <v>16.368098999999997</v>
      </c>
      <c r="M10" s="72">
        <v>17.947313999999999</v>
      </c>
      <c r="N10" s="72">
        <v>17.557154999999998</v>
      </c>
      <c r="O10" s="72">
        <v>17.253698</v>
      </c>
      <c r="P10" s="72">
        <v>17.773909999999997</v>
      </c>
      <c r="Q10" s="72">
        <v>17.656243</v>
      </c>
      <c r="R10" s="72">
        <v>17.204153999999999</v>
      </c>
      <c r="S10" s="72">
        <v>20.275881999999999</v>
      </c>
      <c r="T10" s="72">
        <v>20.374969999999998</v>
      </c>
      <c r="U10" s="72">
        <v>21.576412000000001</v>
      </c>
      <c r="V10" s="72">
        <v>20.232530999999998</v>
      </c>
      <c r="W10" s="72">
        <v>18.064981</v>
      </c>
      <c r="X10" s="72">
        <v>14.652638</v>
      </c>
      <c r="Y10" s="72">
        <v>11.035926</v>
      </c>
      <c r="Z10" s="73">
        <f t="shared" si="0"/>
        <v>339.95854199999997</v>
      </c>
      <c r="AA10" s="74">
        <v>21</v>
      </c>
      <c r="AB10" s="91">
        <f t="shared" ref="AB10:AB19" si="1">+Z10*AA10</f>
        <v>7139.1293819999992</v>
      </c>
      <c r="AD10" s="100" t="s">
        <v>46</v>
      </c>
    </row>
    <row r="11" spans="1:30" ht="15.75" x14ac:dyDescent="0.25">
      <c r="A11" s="90">
        <v>46113</v>
      </c>
      <c r="B11" s="72">
        <v>7.8279519999999998</v>
      </c>
      <c r="C11" s="72">
        <v>6.6388959999999999</v>
      </c>
      <c r="D11" s="72">
        <v>6.06914</v>
      </c>
      <c r="E11" s="72">
        <v>5.8523849999999991</v>
      </c>
      <c r="F11" s="72">
        <v>6.5212289999999991</v>
      </c>
      <c r="G11" s="72">
        <v>8.7135509999999989</v>
      </c>
      <c r="H11" s="72">
        <v>11.512786999999999</v>
      </c>
      <c r="I11" s="72">
        <v>10.40424</v>
      </c>
      <c r="J11" s="72">
        <v>12.503667</v>
      </c>
      <c r="K11" s="72">
        <v>14.757918999999998</v>
      </c>
      <c r="L11" s="72">
        <v>16.460993999999999</v>
      </c>
      <c r="M11" s="72">
        <v>18.009243999999999</v>
      </c>
      <c r="N11" s="72">
        <v>17.656243</v>
      </c>
      <c r="O11" s="72">
        <v>17.092680000000001</v>
      </c>
      <c r="P11" s="72">
        <v>17.067907999999999</v>
      </c>
      <c r="Q11" s="72">
        <v>17.142223999999999</v>
      </c>
      <c r="R11" s="72">
        <v>16.758257999999998</v>
      </c>
      <c r="S11" s="72">
        <v>20.251110000000001</v>
      </c>
      <c r="T11" s="72">
        <v>20.789901</v>
      </c>
      <c r="U11" s="72">
        <v>21.464937999999997</v>
      </c>
      <c r="V11" s="72">
        <v>20.052934</v>
      </c>
      <c r="W11" s="72">
        <v>17.848226</v>
      </c>
      <c r="X11" s="72">
        <v>14.479233999999998</v>
      </c>
      <c r="Y11" s="72">
        <v>11.029732999999998</v>
      </c>
      <c r="Z11" s="73">
        <f t="shared" si="0"/>
        <v>336.90539300000006</v>
      </c>
      <c r="AA11" s="74">
        <v>20</v>
      </c>
      <c r="AB11" s="91">
        <f t="shared" si="1"/>
        <v>6738.107860000001</v>
      </c>
      <c r="AD11" s="100" t="s">
        <v>46</v>
      </c>
    </row>
    <row r="12" spans="1:30" ht="15.75" x14ac:dyDescent="0.25">
      <c r="A12" s="90">
        <v>46143</v>
      </c>
      <c r="B12" s="72">
        <v>7.8217590000000001</v>
      </c>
      <c r="C12" s="72">
        <v>6.6574749999999998</v>
      </c>
      <c r="D12" s="72">
        <v>6.0567539999999989</v>
      </c>
      <c r="E12" s="72">
        <v>5.8090340000000005</v>
      </c>
      <c r="F12" s="72">
        <v>6.5026499999999992</v>
      </c>
      <c r="G12" s="72">
        <v>8.5339539999999996</v>
      </c>
      <c r="H12" s="72">
        <v>11.556137999999999</v>
      </c>
      <c r="I12" s="72">
        <v>10.317537999999999</v>
      </c>
      <c r="J12" s="72">
        <v>12.769966</v>
      </c>
      <c r="K12" s="72">
        <v>14.658830999999999</v>
      </c>
      <c r="L12" s="72">
        <v>16.584854</v>
      </c>
      <c r="M12" s="72">
        <v>18.306507999999997</v>
      </c>
      <c r="N12" s="72">
        <v>17.848226</v>
      </c>
      <c r="O12" s="72">
        <v>17.340399999999999</v>
      </c>
      <c r="P12" s="72">
        <v>17.637664000000001</v>
      </c>
      <c r="Q12" s="72">
        <v>17.458067</v>
      </c>
      <c r="R12" s="72">
        <v>16.702520999999997</v>
      </c>
      <c r="S12" s="72">
        <v>20.344004999999999</v>
      </c>
      <c r="T12" s="72">
        <v>20.833251999999998</v>
      </c>
      <c r="U12" s="72">
        <v>21.384429000000001</v>
      </c>
      <c r="V12" s="72">
        <v>19.978617999999997</v>
      </c>
      <c r="W12" s="72">
        <v>17.600505999999999</v>
      </c>
      <c r="X12" s="72">
        <v>14.151005</v>
      </c>
      <c r="Y12" s="72">
        <v>10.763433999999998</v>
      </c>
      <c r="Z12" s="73">
        <f t="shared" si="0"/>
        <v>337.61758799999996</v>
      </c>
      <c r="AA12" s="74">
        <v>19</v>
      </c>
      <c r="AB12" s="91">
        <f t="shared" si="1"/>
        <v>6414.7341719999995</v>
      </c>
      <c r="AD12" s="100" t="s">
        <v>46</v>
      </c>
    </row>
    <row r="13" spans="1:30" ht="15.75" x14ac:dyDescent="0.25">
      <c r="A13" s="90">
        <v>46174</v>
      </c>
      <c r="B13" s="72">
        <v>7.7102849999999989</v>
      </c>
      <c r="C13" s="72">
        <v>6.5150359999999994</v>
      </c>
      <c r="D13" s="72">
        <v>5.8276129999999995</v>
      </c>
      <c r="E13" s="72">
        <v>5.586085999999999</v>
      </c>
      <c r="F13" s="72">
        <v>6.2611229999999995</v>
      </c>
      <c r="G13" s="72">
        <v>8.0818650000000005</v>
      </c>
      <c r="H13" s="72">
        <v>11.289838999999999</v>
      </c>
      <c r="I13" s="72">
        <v>10.360889</v>
      </c>
      <c r="J13" s="72">
        <v>12.838089</v>
      </c>
      <c r="K13" s="72">
        <v>14.733146999999999</v>
      </c>
      <c r="L13" s="72">
        <v>16.460993999999999</v>
      </c>
      <c r="M13" s="72">
        <v>18.182647999999997</v>
      </c>
      <c r="N13" s="72">
        <v>17.897769999999998</v>
      </c>
      <c r="O13" s="72">
        <v>17.247505</v>
      </c>
      <c r="P13" s="72">
        <v>17.309434999999997</v>
      </c>
      <c r="Q13" s="72">
        <v>17.160802999999998</v>
      </c>
      <c r="R13" s="72">
        <v>16.7211</v>
      </c>
      <c r="S13" s="72">
        <v>20.238723999999998</v>
      </c>
      <c r="T13" s="72">
        <v>20.653655000000001</v>
      </c>
      <c r="U13" s="72">
        <v>21.786973999999997</v>
      </c>
      <c r="V13" s="72">
        <v>20.337812</v>
      </c>
      <c r="W13" s="72">
        <v>17.860612</v>
      </c>
      <c r="X13" s="72">
        <v>14.206742</v>
      </c>
      <c r="Y13" s="72">
        <v>10.788206000000001</v>
      </c>
      <c r="Z13" s="73">
        <f t="shared" si="0"/>
        <v>336.05695199999997</v>
      </c>
      <c r="AA13" s="74">
        <v>19</v>
      </c>
      <c r="AB13" s="91">
        <f t="shared" si="1"/>
        <v>6385.0820879999992</v>
      </c>
      <c r="AD13" s="100" t="s">
        <v>46</v>
      </c>
    </row>
    <row r="14" spans="1:30" ht="15.75" x14ac:dyDescent="0.25">
      <c r="A14" s="90">
        <v>46204</v>
      </c>
      <c r="B14" s="72">
        <v>7.4811439999999996</v>
      </c>
      <c r="C14" s="72">
        <v>6.4407199999999998</v>
      </c>
      <c r="D14" s="72">
        <v>5.7656830000000001</v>
      </c>
      <c r="E14" s="72">
        <v>5.5427349999999995</v>
      </c>
      <c r="F14" s="72">
        <v>6.205385999999999</v>
      </c>
      <c r="G14" s="72">
        <v>8.1685669999999995</v>
      </c>
      <c r="H14" s="72">
        <v>11.060697999999999</v>
      </c>
      <c r="I14" s="72">
        <v>10.088396999999999</v>
      </c>
      <c r="J14" s="72">
        <v>12.646106</v>
      </c>
      <c r="K14" s="72">
        <v>14.627865999999999</v>
      </c>
      <c r="L14" s="72">
        <v>16.355712999999998</v>
      </c>
      <c r="M14" s="72">
        <v>18.170261999999997</v>
      </c>
      <c r="N14" s="72">
        <v>17.736751999999999</v>
      </c>
      <c r="O14" s="72">
        <v>17.191768</v>
      </c>
      <c r="P14" s="72">
        <v>17.458067</v>
      </c>
      <c r="Q14" s="72">
        <v>17.544768999999999</v>
      </c>
      <c r="R14" s="72">
        <v>17.160802999999998</v>
      </c>
      <c r="S14" s="72">
        <v>20.288267999999999</v>
      </c>
      <c r="T14" s="72">
        <v>20.170600999999998</v>
      </c>
      <c r="U14" s="72">
        <v>21.613569999999999</v>
      </c>
      <c r="V14" s="72">
        <v>20.170600999999998</v>
      </c>
      <c r="W14" s="72">
        <v>17.742944999999999</v>
      </c>
      <c r="X14" s="72">
        <v>14.045723999999998</v>
      </c>
      <c r="Y14" s="72">
        <v>10.918258999999999</v>
      </c>
      <c r="Z14" s="73">
        <f t="shared" si="0"/>
        <v>334.59540399999997</v>
      </c>
      <c r="AA14" s="74">
        <v>22</v>
      </c>
      <c r="AB14" s="91">
        <f t="shared" si="1"/>
        <v>7361.0988879999995</v>
      </c>
      <c r="AD14" s="100" t="s">
        <v>46</v>
      </c>
    </row>
    <row r="15" spans="1:30" ht="15.75" x14ac:dyDescent="0.25">
      <c r="A15" s="90">
        <v>46235</v>
      </c>
      <c r="B15" s="72">
        <v>7.7784079999999998</v>
      </c>
      <c r="C15" s="72">
        <v>6.6141239999999994</v>
      </c>
      <c r="D15" s="72">
        <v>5.9948239999999995</v>
      </c>
      <c r="E15" s="72">
        <v>5.7780689999999995</v>
      </c>
      <c r="F15" s="72">
        <v>6.4654919999999994</v>
      </c>
      <c r="G15" s="72">
        <v>8.7197440000000004</v>
      </c>
      <c r="H15" s="72">
        <v>11.580909999999999</v>
      </c>
      <c r="I15" s="72">
        <v>10.459977</v>
      </c>
      <c r="J15" s="72">
        <v>12.918597999999999</v>
      </c>
      <c r="K15" s="72">
        <v>14.733146999999999</v>
      </c>
      <c r="L15" s="72">
        <v>16.739678999999999</v>
      </c>
      <c r="M15" s="72">
        <v>18.517069999999997</v>
      </c>
      <c r="N15" s="72">
        <v>18.083559999999999</v>
      </c>
      <c r="O15" s="72">
        <v>17.643856999999997</v>
      </c>
      <c r="P15" s="72">
        <v>17.903962999999997</v>
      </c>
      <c r="Q15" s="72">
        <v>17.773909999999997</v>
      </c>
      <c r="R15" s="72">
        <v>17.352785999999998</v>
      </c>
      <c r="S15" s="72">
        <v>20.505022999999998</v>
      </c>
      <c r="T15" s="72">
        <v>20.635075999999998</v>
      </c>
      <c r="U15" s="72">
        <v>21.725043999999997</v>
      </c>
      <c r="V15" s="72">
        <v>20.195373</v>
      </c>
      <c r="W15" s="72">
        <v>17.767717000000001</v>
      </c>
      <c r="X15" s="72">
        <v>14.002372999999999</v>
      </c>
      <c r="Y15" s="72">
        <v>10.862521999999998</v>
      </c>
      <c r="Z15" s="73">
        <f t="shared" si="0"/>
        <v>340.75124600000004</v>
      </c>
      <c r="AA15" s="74">
        <v>19</v>
      </c>
      <c r="AB15" s="91">
        <f t="shared" si="1"/>
        <v>6474.2736740000009</v>
      </c>
      <c r="AD15" s="100" t="s">
        <v>46</v>
      </c>
    </row>
    <row r="16" spans="1:30" ht="15.75" x14ac:dyDescent="0.25">
      <c r="A16" s="90">
        <v>46266</v>
      </c>
      <c r="B16" s="72">
        <v>7.6173900000000003</v>
      </c>
      <c r="C16" s="72">
        <v>6.4469129999999994</v>
      </c>
      <c r="D16" s="72">
        <v>5.8461919999999994</v>
      </c>
      <c r="E16" s="72">
        <v>5.6480159999999993</v>
      </c>
      <c r="F16" s="72">
        <v>6.3787900000000004</v>
      </c>
      <c r="G16" s="72">
        <v>8.5773049999999991</v>
      </c>
      <c r="H16" s="72">
        <v>11.531366</v>
      </c>
      <c r="I16" s="72">
        <v>10.298958999999998</v>
      </c>
      <c r="J16" s="72">
        <v>12.07635</v>
      </c>
      <c r="K16" s="72">
        <v>14.107654</v>
      </c>
      <c r="L16" s="72">
        <v>16.368098999999997</v>
      </c>
      <c r="M16" s="72">
        <v>18.040208999999997</v>
      </c>
      <c r="N16" s="72">
        <v>17.563347999999998</v>
      </c>
      <c r="O16" s="72">
        <v>17.111258999999997</v>
      </c>
      <c r="P16" s="72">
        <v>17.507610999999997</v>
      </c>
      <c r="Q16" s="72">
        <v>17.445681</v>
      </c>
      <c r="R16" s="72">
        <v>16.944047999999999</v>
      </c>
      <c r="S16" s="72">
        <v>20.294461000000002</v>
      </c>
      <c r="T16" s="72">
        <v>21.155287999999995</v>
      </c>
      <c r="U16" s="72">
        <v>21.149094999999999</v>
      </c>
      <c r="V16" s="72">
        <v>19.582266000000001</v>
      </c>
      <c r="W16" s="72">
        <v>17.228925999999998</v>
      </c>
      <c r="X16" s="72">
        <v>13.624599999999999</v>
      </c>
      <c r="Y16" s="72">
        <v>10.484748999999999</v>
      </c>
      <c r="Z16" s="73">
        <f t="shared" si="0"/>
        <v>333.02857499999999</v>
      </c>
      <c r="AA16" s="74">
        <v>22</v>
      </c>
      <c r="AB16" s="91">
        <f t="shared" si="1"/>
        <v>7326.6286499999997</v>
      </c>
      <c r="AD16" s="100" t="s">
        <v>46</v>
      </c>
    </row>
    <row r="17" spans="1:30" ht="15.75" x14ac:dyDescent="0.25">
      <c r="A17" s="90">
        <v>46296</v>
      </c>
      <c r="B17" s="72">
        <v>7.4439859999999989</v>
      </c>
      <c r="C17" s="72">
        <v>6.2611229999999995</v>
      </c>
      <c r="D17" s="72">
        <v>5.7037529999999999</v>
      </c>
      <c r="E17" s="72">
        <v>5.5303489999999993</v>
      </c>
      <c r="F17" s="72">
        <v>6.0567539999999989</v>
      </c>
      <c r="G17" s="72">
        <v>7.2767749999999998</v>
      </c>
      <c r="H17" s="72">
        <v>10.453783999999999</v>
      </c>
      <c r="I17" s="72">
        <v>9.8035189999999997</v>
      </c>
      <c r="J17" s="72">
        <v>12.565596999999999</v>
      </c>
      <c r="K17" s="72">
        <v>14.708374999999998</v>
      </c>
      <c r="L17" s="72">
        <v>16.7211</v>
      </c>
      <c r="M17" s="72">
        <v>18.343665999999999</v>
      </c>
      <c r="N17" s="72">
        <v>17.984471999999997</v>
      </c>
      <c r="O17" s="72">
        <v>17.544768999999999</v>
      </c>
      <c r="P17" s="72">
        <v>17.804874999999999</v>
      </c>
      <c r="Q17" s="72">
        <v>17.489031999999998</v>
      </c>
      <c r="R17" s="72">
        <v>17.030749999999998</v>
      </c>
      <c r="S17" s="72">
        <v>20.851831000000001</v>
      </c>
      <c r="T17" s="72">
        <v>21.706464999999998</v>
      </c>
      <c r="U17" s="72">
        <v>20.888988999999995</v>
      </c>
      <c r="V17" s="72">
        <v>19.371704000000001</v>
      </c>
      <c r="W17" s="72">
        <v>17.030749999999998</v>
      </c>
      <c r="X17" s="72">
        <v>13.742267</v>
      </c>
      <c r="Y17" s="72">
        <v>10.620994999999999</v>
      </c>
      <c r="Z17" s="73">
        <f t="shared" si="0"/>
        <v>332.9356800000001</v>
      </c>
      <c r="AA17" s="74">
        <v>21</v>
      </c>
      <c r="AB17" s="91">
        <f t="shared" si="1"/>
        <v>6991.6492800000024</v>
      </c>
      <c r="AD17" s="100" t="s">
        <v>46</v>
      </c>
    </row>
    <row r="18" spans="1:30" ht="15.75" x14ac:dyDescent="0.25">
      <c r="A18" s="90">
        <v>46327</v>
      </c>
      <c r="B18" s="72">
        <v>7.7722150000000001</v>
      </c>
      <c r="C18" s="72">
        <v>6.5769659999999988</v>
      </c>
      <c r="D18" s="72">
        <v>5.9390869999999998</v>
      </c>
      <c r="E18" s="72">
        <v>5.7285249999999994</v>
      </c>
      <c r="F18" s="72">
        <v>6.2673159999999992</v>
      </c>
      <c r="G18" s="72">
        <v>7.7722150000000001</v>
      </c>
      <c r="H18" s="72">
        <v>10.806785</v>
      </c>
      <c r="I18" s="72">
        <v>10.199870999999998</v>
      </c>
      <c r="J18" s="72">
        <v>12.769966</v>
      </c>
      <c r="K18" s="72">
        <v>14.621672999999999</v>
      </c>
      <c r="L18" s="72">
        <v>16.436221999999997</v>
      </c>
      <c r="M18" s="72">
        <v>18.102138999999998</v>
      </c>
      <c r="N18" s="72">
        <v>17.872997999999999</v>
      </c>
      <c r="O18" s="72">
        <v>17.451874</v>
      </c>
      <c r="P18" s="72">
        <v>17.984471999999997</v>
      </c>
      <c r="Q18" s="72">
        <v>17.773909999999997</v>
      </c>
      <c r="R18" s="72">
        <v>17.321821</v>
      </c>
      <c r="S18" s="72">
        <v>21.403008</v>
      </c>
      <c r="T18" s="72">
        <v>22.028500999999999</v>
      </c>
      <c r="U18" s="72">
        <v>21.322498999999997</v>
      </c>
      <c r="V18" s="72">
        <v>19.848564999999997</v>
      </c>
      <c r="W18" s="72">
        <v>17.495224999999998</v>
      </c>
      <c r="X18" s="72">
        <v>14.089074999999999</v>
      </c>
      <c r="Y18" s="72">
        <v>10.862521999999998</v>
      </c>
      <c r="Z18" s="73">
        <f t="shared" si="0"/>
        <v>338.44745</v>
      </c>
      <c r="AA18" s="74">
        <v>19</v>
      </c>
      <c r="AB18" s="91">
        <f t="shared" si="1"/>
        <v>6430.50155</v>
      </c>
      <c r="AD18" s="100" t="s">
        <v>46</v>
      </c>
    </row>
    <row r="19" spans="1:30" ht="16.5" thickBot="1" x14ac:dyDescent="0.3">
      <c r="A19" s="92">
        <v>46357</v>
      </c>
      <c r="B19" s="75">
        <v>8.6330419999999997</v>
      </c>
      <c r="C19" s="75">
        <v>7.2148449999999995</v>
      </c>
      <c r="D19" s="75">
        <v>6.4654919999999994</v>
      </c>
      <c r="E19" s="75">
        <v>6.1434559999999996</v>
      </c>
      <c r="F19" s="75">
        <v>6.5336150000000002</v>
      </c>
      <c r="G19" s="75">
        <v>7.759828999999999</v>
      </c>
      <c r="H19" s="75">
        <v>10.521906999999999</v>
      </c>
      <c r="I19" s="75">
        <v>9.9521509999999989</v>
      </c>
      <c r="J19" s="75">
        <v>12.769966</v>
      </c>
      <c r="K19" s="75">
        <v>14.627865999999999</v>
      </c>
      <c r="L19" s="75">
        <v>16.417642999999998</v>
      </c>
      <c r="M19" s="75">
        <v>17.996858</v>
      </c>
      <c r="N19" s="75">
        <v>18.034016000000001</v>
      </c>
      <c r="O19" s="75">
        <v>17.730559</v>
      </c>
      <c r="P19" s="75">
        <v>17.972085999999997</v>
      </c>
      <c r="Q19" s="75">
        <v>17.761523999999998</v>
      </c>
      <c r="R19" s="75">
        <v>17.142223999999999</v>
      </c>
      <c r="S19" s="75">
        <v>20.492637000000002</v>
      </c>
      <c r="T19" s="75">
        <v>21.638341999999998</v>
      </c>
      <c r="U19" s="75">
        <v>21.545446999999999</v>
      </c>
      <c r="V19" s="75">
        <v>20.12725</v>
      </c>
      <c r="W19" s="75">
        <v>18.170261999999997</v>
      </c>
      <c r="X19" s="75">
        <v>15.228586999999999</v>
      </c>
      <c r="Y19" s="75">
        <v>12.13828</v>
      </c>
      <c r="Z19" s="76">
        <f t="shared" si="0"/>
        <v>343.01788399999998</v>
      </c>
      <c r="AA19" s="77">
        <v>21</v>
      </c>
      <c r="AB19" s="93">
        <f t="shared" si="1"/>
        <v>7203.3755639999999</v>
      </c>
      <c r="AD19" s="100" t="s">
        <v>46</v>
      </c>
    </row>
    <row r="20" spans="1:30" ht="15.75" x14ac:dyDescent="0.25">
      <c r="A20" s="88">
        <v>46388</v>
      </c>
      <c r="B20" s="69">
        <v>5.4436469999999995</v>
      </c>
      <c r="C20" s="69">
        <v>4.0440290000000001</v>
      </c>
      <c r="D20" s="69">
        <v>3.8768179999999997</v>
      </c>
      <c r="E20" s="69">
        <v>3.8210809999999995</v>
      </c>
      <c r="F20" s="69">
        <v>3.9325549999999994</v>
      </c>
      <c r="G20" s="69">
        <v>4.3165209999999998</v>
      </c>
      <c r="H20" s="69">
        <v>6.0877189999999999</v>
      </c>
      <c r="I20" s="69">
        <v>5.4250679999999996</v>
      </c>
      <c r="J20" s="69">
        <v>7.623583</v>
      </c>
      <c r="K20" s="69">
        <v>8.2552690000000002</v>
      </c>
      <c r="L20" s="69">
        <v>8.8621829999999999</v>
      </c>
      <c r="M20" s="69">
        <v>9.4009739999999997</v>
      </c>
      <c r="N20" s="69">
        <v>9.3514299999999988</v>
      </c>
      <c r="O20" s="69">
        <v>9.2275700000000001</v>
      </c>
      <c r="P20" s="69">
        <v>9.3638159999999981</v>
      </c>
      <c r="Q20" s="69">
        <v>9.3390439999999995</v>
      </c>
      <c r="R20" s="69">
        <v>9.1656399999999998</v>
      </c>
      <c r="S20" s="69">
        <v>11.896753</v>
      </c>
      <c r="T20" s="69">
        <v>12.286911999999999</v>
      </c>
      <c r="U20" s="69">
        <v>12.584175999999999</v>
      </c>
      <c r="V20" s="69">
        <v>12.026806000000001</v>
      </c>
      <c r="W20" s="69">
        <v>11.178364999999999</v>
      </c>
      <c r="X20" s="69">
        <v>9.8220979999999987</v>
      </c>
      <c r="Y20" s="69">
        <v>6.2487369999999993</v>
      </c>
      <c r="Z20" s="70">
        <f t="shared" si="0"/>
        <v>193.580794</v>
      </c>
      <c r="AA20" s="71">
        <v>19</v>
      </c>
      <c r="AB20" s="89">
        <f>+Z20*AA20</f>
        <v>3678.0350859999999</v>
      </c>
      <c r="AD20" s="100" t="s">
        <v>46</v>
      </c>
    </row>
    <row r="21" spans="1:30" ht="15.75" x14ac:dyDescent="0.25">
      <c r="A21" s="90">
        <v>46419</v>
      </c>
      <c r="B21" s="72">
        <v>5.4374539999999989</v>
      </c>
      <c r="C21" s="72">
        <v>4.0626079999999991</v>
      </c>
      <c r="D21" s="72">
        <v>3.9077829999999993</v>
      </c>
      <c r="E21" s="72">
        <v>3.8644319999999999</v>
      </c>
      <c r="F21" s="72">
        <v>4.0316429999999999</v>
      </c>
      <c r="G21" s="72">
        <v>4.6757149999999994</v>
      </c>
      <c r="H21" s="72">
        <v>6.6512820000000001</v>
      </c>
      <c r="I21" s="72">
        <v>5.7409109999999997</v>
      </c>
      <c r="J21" s="72">
        <v>7.9208469999999993</v>
      </c>
      <c r="K21" s="72">
        <v>8.4967959999999998</v>
      </c>
      <c r="L21" s="72">
        <v>9.0851309999999987</v>
      </c>
      <c r="M21" s="72">
        <v>9.5805709999999991</v>
      </c>
      <c r="N21" s="72">
        <v>9.3638159999999981</v>
      </c>
      <c r="O21" s="72">
        <v>9.3204650000000004</v>
      </c>
      <c r="P21" s="72">
        <v>9.5372199999999996</v>
      </c>
      <c r="Q21" s="72">
        <v>9.5496059999999989</v>
      </c>
      <c r="R21" s="72">
        <v>9.3885880000000004</v>
      </c>
      <c r="S21" s="72">
        <v>12.008227</v>
      </c>
      <c r="T21" s="72">
        <v>12.125893999999999</v>
      </c>
      <c r="U21" s="72">
        <v>12.621333999999999</v>
      </c>
      <c r="V21" s="72">
        <v>12.163052</v>
      </c>
      <c r="W21" s="72">
        <v>11.271259999999998</v>
      </c>
      <c r="X21" s="72">
        <v>9.8220979999999987</v>
      </c>
      <c r="Y21" s="72">
        <v>6.2239649999999997</v>
      </c>
      <c r="Z21" s="73">
        <f t="shared" si="0"/>
        <v>196.85069799999997</v>
      </c>
      <c r="AA21" s="74">
        <v>20</v>
      </c>
      <c r="AB21" s="91">
        <f>+Z21*AA21</f>
        <v>3937.0139599999993</v>
      </c>
      <c r="AD21" s="100" t="s">
        <v>46</v>
      </c>
    </row>
    <row r="22" spans="1:30" ht="15.75" x14ac:dyDescent="0.25">
      <c r="A22" s="90">
        <v>46447</v>
      </c>
      <c r="B22" s="72">
        <v>5.3755239999999995</v>
      </c>
      <c r="C22" s="72">
        <v>4.013064</v>
      </c>
      <c r="D22" s="72">
        <v>3.8768179999999997</v>
      </c>
      <c r="E22" s="72">
        <v>3.8210809999999995</v>
      </c>
      <c r="F22" s="72">
        <v>3.9882919999999999</v>
      </c>
      <c r="G22" s="72">
        <v>4.613785</v>
      </c>
      <c r="H22" s="72">
        <v>6.5274219999999987</v>
      </c>
      <c r="I22" s="72">
        <v>5.7285249999999994</v>
      </c>
      <c r="J22" s="72">
        <v>7.9022679999999994</v>
      </c>
      <c r="K22" s="72">
        <v>8.4410589999999992</v>
      </c>
      <c r="L22" s="72">
        <v>9.0355869999999996</v>
      </c>
      <c r="M22" s="72">
        <v>9.5124479999999991</v>
      </c>
      <c r="N22" s="72">
        <v>9.3514299999999988</v>
      </c>
      <c r="O22" s="72">
        <v>9.2523419999999987</v>
      </c>
      <c r="P22" s="72">
        <v>9.4319389999999999</v>
      </c>
      <c r="Q22" s="72">
        <v>9.4009739999999997</v>
      </c>
      <c r="R22" s="72">
        <v>9.2585349999999984</v>
      </c>
      <c r="S22" s="72">
        <v>11.977262</v>
      </c>
      <c r="T22" s="72">
        <v>12.156858999999999</v>
      </c>
      <c r="U22" s="72">
        <v>12.664684999999999</v>
      </c>
      <c r="V22" s="72">
        <v>12.094929</v>
      </c>
      <c r="W22" s="72">
        <v>11.184557999999999</v>
      </c>
      <c r="X22" s="72">
        <v>9.7539749999999987</v>
      </c>
      <c r="Y22" s="72">
        <v>6.1868069999999999</v>
      </c>
      <c r="Z22" s="73">
        <f t="shared" si="0"/>
        <v>195.55016799999999</v>
      </c>
      <c r="AA22" s="74">
        <v>20</v>
      </c>
      <c r="AB22" s="91">
        <f t="shared" ref="AB22:AB31" si="2">+Z22*AA22</f>
        <v>3911.0033599999997</v>
      </c>
      <c r="AD22" s="100" t="s">
        <v>46</v>
      </c>
    </row>
    <row r="23" spans="1:30" ht="15.75" x14ac:dyDescent="0.25">
      <c r="A23" s="90">
        <v>46478</v>
      </c>
      <c r="B23" s="72">
        <v>5.3383659999999988</v>
      </c>
      <c r="C23" s="72">
        <v>3.9759059999999997</v>
      </c>
      <c r="D23" s="72">
        <v>3.8396599999999999</v>
      </c>
      <c r="E23" s="72">
        <v>3.7901159999999998</v>
      </c>
      <c r="F23" s="72">
        <v>3.9511339999999997</v>
      </c>
      <c r="G23" s="72">
        <v>4.5023109999999997</v>
      </c>
      <c r="H23" s="72">
        <v>6.3973689999999994</v>
      </c>
      <c r="I23" s="72">
        <v>5.6913669999999996</v>
      </c>
      <c r="J23" s="72">
        <v>7.809372999999999</v>
      </c>
      <c r="K23" s="72">
        <v>8.4906030000000001</v>
      </c>
      <c r="L23" s="72">
        <v>9.0293939999999999</v>
      </c>
      <c r="M23" s="72">
        <v>9.4938690000000001</v>
      </c>
      <c r="N23" s="72">
        <v>9.3390439999999995</v>
      </c>
      <c r="O23" s="72">
        <v>9.1718329999999995</v>
      </c>
      <c r="P23" s="72">
        <v>9.2027979999999996</v>
      </c>
      <c r="Q23" s="72">
        <v>9.2213770000000004</v>
      </c>
      <c r="R23" s="72">
        <v>9.1099029999999992</v>
      </c>
      <c r="S23" s="72">
        <v>11.915331999999998</v>
      </c>
      <c r="T23" s="72">
        <v>12.286911999999999</v>
      </c>
      <c r="U23" s="72">
        <v>12.565596999999999</v>
      </c>
      <c r="V23" s="72">
        <v>11.971068999999998</v>
      </c>
      <c r="W23" s="72">
        <v>11.054505000000001</v>
      </c>
      <c r="X23" s="72">
        <v>9.6425009999999993</v>
      </c>
      <c r="Y23" s="72">
        <v>6.1496489999999993</v>
      </c>
      <c r="Z23" s="73">
        <f t="shared" si="0"/>
        <v>193.93998800000003</v>
      </c>
      <c r="AA23" s="74">
        <v>22</v>
      </c>
      <c r="AB23" s="91">
        <f t="shared" si="2"/>
        <v>4266.679736000001</v>
      </c>
      <c r="AD23" s="100" t="s">
        <v>46</v>
      </c>
    </row>
    <row r="24" spans="1:30" ht="15.75" x14ac:dyDescent="0.25">
      <c r="A24" s="90">
        <v>46508</v>
      </c>
      <c r="B24" s="72">
        <v>5.3074009999999996</v>
      </c>
      <c r="C24" s="72">
        <v>3.9635199999999999</v>
      </c>
      <c r="D24" s="72">
        <v>3.8148879999999998</v>
      </c>
      <c r="E24" s="72">
        <v>3.7591510000000001</v>
      </c>
      <c r="F24" s="72">
        <v>3.9325549999999994</v>
      </c>
      <c r="G24" s="72">
        <v>4.4341879999999998</v>
      </c>
      <c r="H24" s="72">
        <v>6.3787900000000004</v>
      </c>
      <c r="I24" s="72">
        <v>5.6604020000000004</v>
      </c>
      <c r="J24" s="72">
        <v>7.8465309999999997</v>
      </c>
      <c r="K24" s="72">
        <v>8.4286729999999999</v>
      </c>
      <c r="L24" s="72">
        <v>9.0232010000000002</v>
      </c>
      <c r="M24" s="72">
        <v>9.5186409999999988</v>
      </c>
      <c r="N24" s="72">
        <v>9.3390439999999995</v>
      </c>
      <c r="O24" s="72">
        <v>9.1842189999999988</v>
      </c>
      <c r="P24" s="72">
        <v>9.295693</v>
      </c>
      <c r="Q24" s="72">
        <v>9.2523419999999987</v>
      </c>
      <c r="R24" s="72">
        <v>9.0417799999999993</v>
      </c>
      <c r="S24" s="72">
        <v>11.878174</v>
      </c>
      <c r="T24" s="72">
        <v>12.243561</v>
      </c>
      <c r="U24" s="72">
        <v>12.478894999999998</v>
      </c>
      <c r="V24" s="72">
        <v>11.896753</v>
      </c>
      <c r="W24" s="72">
        <v>10.924452</v>
      </c>
      <c r="X24" s="72">
        <v>9.4752899999999993</v>
      </c>
      <c r="Y24" s="72">
        <v>6.0443679999999995</v>
      </c>
      <c r="Z24" s="73">
        <f t="shared" si="0"/>
        <v>193.12251199999997</v>
      </c>
      <c r="AA24" s="74">
        <v>19</v>
      </c>
      <c r="AB24" s="91">
        <f t="shared" si="2"/>
        <v>3669.3277279999993</v>
      </c>
      <c r="AD24" s="100" t="s">
        <v>46</v>
      </c>
    </row>
    <row r="25" spans="1:30" ht="15.75" x14ac:dyDescent="0.25">
      <c r="A25" s="90">
        <v>46539</v>
      </c>
      <c r="B25" s="72">
        <v>5.3259799999999995</v>
      </c>
      <c r="C25" s="72">
        <v>3.9635199999999999</v>
      </c>
      <c r="D25" s="72">
        <v>3.7963089999999995</v>
      </c>
      <c r="E25" s="72">
        <v>3.7405719999999998</v>
      </c>
      <c r="F25" s="72">
        <v>3.9015899999999997</v>
      </c>
      <c r="G25" s="72">
        <v>4.3412929999999994</v>
      </c>
      <c r="H25" s="72">
        <v>6.3168599999999993</v>
      </c>
      <c r="I25" s="72">
        <v>5.6851739999999991</v>
      </c>
      <c r="J25" s="72">
        <v>7.9084609999999991</v>
      </c>
      <c r="K25" s="72">
        <v>8.5091819999999991</v>
      </c>
      <c r="L25" s="72">
        <v>9.0603590000000001</v>
      </c>
      <c r="M25" s="72">
        <v>9.5681849999999997</v>
      </c>
      <c r="N25" s="72">
        <v>9.4381319999999995</v>
      </c>
      <c r="O25" s="72">
        <v>9.2399559999999994</v>
      </c>
      <c r="P25" s="72">
        <v>9.3018859999999997</v>
      </c>
      <c r="Q25" s="72">
        <v>9.2647279999999999</v>
      </c>
      <c r="R25" s="72">
        <v>9.128482</v>
      </c>
      <c r="S25" s="72">
        <v>11.952489999999999</v>
      </c>
      <c r="T25" s="72">
        <v>12.249753999999999</v>
      </c>
      <c r="U25" s="72">
        <v>12.714229</v>
      </c>
      <c r="V25" s="72">
        <v>12.113507999999998</v>
      </c>
      <c r="W25" s="72">
        <v>11.104049</v>
      </c>
      <c r="X25" s="72">
        <v>9.5929570000000002</v>
      </c>
      <c r="Y25" s="72">
        <v>6.118684</v>
      </c>
      <c r="Z25" s="73">
        <f t="shared" si="0"/>
        <v>194.33634000000001</v>
      </c>
      <c r="AA25" s="74">
        <v>21</v>
      </c>
      <c r="AB25" s="91">
        <f t="shared" si="2"/>
        <v>4081.0631400000002</v>
      </c>
      <c r="AD25" s="100" t="s">
        <v>46</v>
      </c>
    </row>
    <row r="26" spans="1:30" ht="15.75" x14ac:dyDescent="0.25">
      <c r="A26" s="90">
        <v>46569</v>
      </c>
      <c r="B26" s="72">
        <v>5.2950150000000002</v>
      </c>
      <c r="C26" s="72">
        <v>3.969713</v>
      </c>
      <c r="D26" s="72">
        <v>3.8086950000000002</v>
      </c>
      <c r="E26" s="72">
        <v>3.7529579999999996</v>
      </c>
      <c r="F26" s="72">
        <v>3.9263619999999997</v>
      </c>
      <c r="G26" s="72">
        <v>4.4218019999999996</v>
      </c>
      <c r="H26" s="72">
        <v>6.3230529999999998</v>
      </c>
      <c r="I26" s="72">
        <v>5.666595</v>
      </c>
      <c r="J26" s="72">
        <v>7.9084609999999991</v>
      </c>
      <c r="K26" s="72">
        <v>8.5339539999999996</v>
      </c>
      <c r="L26" s="72">
        <v>9.0913239999999984</v>
      </c>
      <c r="M26" s="72">
        <v>9.6177289999999989</v>
      </c>
      <c r="N26" s="72">
        <v>9.4381319999999995</v>
      </c>
      <c r="O26" s="72">
        <v>9.2647279999999999</v>
      </c>
      <c r="P26" s="72">
        <v>9.3762019999999993</v>
      </c>
      <c r="Q26" s="72">
        <v>9.4009739999999997</v>
      </c>
      <c r="R26" s="72">
        <v>9.2833069999999989</v>
      </c>
      <c r="S26" s="72">
        <v>12.032998999999998</v>
      </c>
      <c r="T26" s="72">
        <v>12.132086999999999</v>
      </c>
      <c r="U26" s="72">
        <v>12.751386999999999</v>
      </c>
      <c r="V26" s="72">
        <v>12.150665999999999</v>
      </c>
      <c r="W26" s="72">
        <v>11.147399999999999</v>
      </c>
      <c r="X26" s="72">
        <v>9.5991499999999998</v>
      </c>
      <c r="Y26" s="72">
        <v>6.1868069999999999</v>
      </c>
      <c r="Z26" s="73">
        <f t="shared" si="0"/>
        <v>195.07949999999997</v>
      </c>
      <c r="AA26" s="74">
        <v>20</v>
      </c>
      <c r="AB26" s="91">
        <f t="shared" si="2"/>
        <v>3901.5899999999992</v>
      </c>
      <c r="AD26" s="100" t="s">
        <v>46</v>
      </c>
    </row>
    <row r="27" spans="1:30" ht="15.75" x14ac:dyDescent="0.25">
      <c r="A27" s="90">
        <v>46600</v>
      </c>
      <c r="B27" s="72">
        <v>5.3755239999999995</v>
      </c>
      <c r="C27" s="72">
        <v>4.0068709999999994</v>
      </c>
      <c r="D27" s="72">
        <v>3.8582390000000002</v>
      </c>
      <c r="E27" s="72">
        <v>3.8025019999999996</v>
      </c>
      <c r="F27" s="72">
        <v>3.9759059999999997</v>
      </c>
      <c r="G27" s="72">
        <v>4.5456619999999992</v>
      </c>
      <c r="H27" s="72">
        <v>6.4654919999999994</v>
      </c>
      <c r="I27" s="72">
        <v>5.7409109999999997</v>
      </c>
      <c r="J27" s="72">
        <v>7.9703909999999993</v>
      </c>
      <c r="K27" s="72">
        <v>8.5587260000000001</v>
      </c>
      <c r="L27" s="72">
        <v>9.1842189999999988</v>
      </c>
      <c r="M27" s="72">
        <v>9.7106239999999993</v>
      </c>
      <c r="N27" s="72">
        <v>9.5248340000000002</v>
      </c>
      <c r="O27" s="72">
        <v>9.3823949999999989</v>
      </c>
      <c r="P27" s="72">
        <v>9.5000619999999998</v>
      </c>
      <c r="Q27" s="72">
        <v>9.4690969999999997</v>
      </c>
      <c r="R27" s="72">
        <v>9.3452369999999991</v>
      </c>
      <c r="S27" s="72">
        <v>12.13828</v>
      </c>
      <c r="T27" s="72">
        <v>12.355034999999999</v>
      </c>
      <c r="U27" s="72">
        <v>12.819509999999999</v>
      </c>
      <c r="V27" s="72">
        <v>12.181630999999999</v>
      </c>
      <c r="W27" s="72">
        <v>11.172171999999998</v>
      </c>
      <c r="X27" s="72">
        <v>9.5991499999999998</v>
      </c>
      <c r="Y27" s="72">
        <v>6.1744209999999997</v>
      </c>
      <c r="Z27" s="73">
        <f t="shared" si="0"/>
        <v>196.85689099999999</v>
      </c>
      <c r="AA27" s="74">
        <v>21</v>
      </c>
      <c r="AB27" s="91">
        <f t="shared" si="2"/>
        <v>4133.9947109999994</v>
      </c>
      <c r="AD27" s="100" t="s">
        <v>46</v>
      </c>
    </row>
    <row r="28" spans="1:30" ht="15.75" x14ac:dyDescent="0.25">
      <c r="A28" s="90">
        <v>46631</v>
      </c>
      <c r="B28" s="72">
        <v>5.3631380000000002</v>
      </c>
      <c r="C28" s="72">
        <v>3.9944850000000001</v>
      </c>
      <c r="D28" s="72">
        <v>3.8458529999999995</v>
      </c>
      <c r="E28" s="72">
        <v>3.7963089999999995</v>
      </c>
      <c r="F28" s="72">
        <v>3.9820989999999994</v>
      </c>
      <c r="G28" s="72">
        <v>4.5456619999999992</v>
      </c>
      <c r="H28" s="72">
        <v>6.5150359999999994</v>
      </c>
      <c r="I28" s="72">
        <v>5.7471039999999993</v>
      </c>
      <c r="J28" s="72">
        <v>7.809372999999999</v>
      </c>
      <c r="K28" s="72">
        <v>8.459638</v>
      </c>
      <c r="L28" s="72">
        <v>9.1594469999999983</v>
      </c>
      <c r="M28" s="72">
        <v>9.6610799999999983</v>
      </c>
      <c r="N28" s="72">
        <v>9.4629039999999982</v>
      </c>
      <c r="O28" s="72">
        <v>9.3266580000000001</v>
      </c>
      <c r="P28" s="72">
        <v>9.4690969999999997</v>
      </c>
      <c r="Q28" s="72">
        <v>9.4505179999999989</v>
      </c>
      <c r="R28" s="72">
        <v>9.3018859999999997</v>
      </c>
      <c r="S28" s="72">
        <v>12.212595999999998</v>
      </c>
      <c r="T28" s="72">
        <v>12.751386999999999</v>
      </c>
      <c r="U28" s="72">
        <v>12.751386999999999</v>
      </c>
      <c r="V28" s="72">
        <v>12.082542999999999</v>
      </c>
      <c r="W28" s="72">
        <v>11.085469999999999</v>
      </c>
      <c r="X28" s="72">
        <v>9.5434129999999993</v>
      </c>
      <c r="Y28" s="72">
        <v>6.118684</v>
      </c>
      <c r="Z28" s="73">
        <f t="shared" si="0"/>
        <v>196.43576699999994</v>
      </c>
      <c r="AA28" s="74">
        <v>22</v>
      </c>
      <c r="AB28" s="91">
        <f t="shared" si="2"/>
        <v>4321.5868739999987</v>
      </c>
      <c r="AD28" s="100" t="s">
        <v>46</v>
      </c>
    </row>
    <row r="29" spans="1:30" ht="15.75" x14ac:dyDescent="0.25">
      <c r="A29" s="90">
        <v>46661</v>
      </c>
      <c r="B29" s="72">
        <v>5.2640499999999992</v>
      </c>
      <c r="C29" s="72">
        <v>3.920169</v>
      </c>
      <c r="D29" s="72">
        <v>3.7839230000000001</v>
      </c>
      <c r="E29" s="72">
        <v>3.7405719999999998</v>
      </c>
      <c r="F29" s="72">
        <v>3.8830109999999993</v>
      </c>
      <c r="G29" s="72">
        <v>4.2236260000000003</v>
      </c>
      <c r="H29" s="72">
        <v>6.168228</v>
      </c>
      <c r="I29" s="72">
        <v>5.6108580000000003</v>
      </c>
      <c r="J29" s="72">
        <v>7.8774959999999998</v>
      </c>
      <c r="K29" s="72">
        <v>8.5401469999999993</v>
      </c>
      <c r="L29" s="72">
        <v>9.1718329999999995</v>
      </c>
      <c r="M29" s="72">
        <v>9.6548869999999987</v>
      </c>
      <c r="N29" s="72">
        <v>9.4938690000000001</v>
      </c>
      <c r="O29" s="72">
        <v>9.3514299999999988</v>
      </c>
      <c r="P29" s="72">
        <v>9.4567109999999985</v>
      </c>
      <c r="Q29" s="72">
        <v>9.3700089999999996</v>
      </c>
      <c r="R29" s="72">
        <v>9.2337629999999997</v>
      </c>
      <c r="S29" s="72">
        <v>12.305491</v>
      </c>
      <c r="T29" s="72">
        <v>12.831895999999999</v>
      </c>
      <c r="U29" s="72">
        <v>12.503667</v>
      </c>
      <c r="V29" s="72">
        <v>11.865788</v>
      </c>
      <c r="W29" s="72">
        <v>10.881100999999999</v>
      </c>
      <c r="X29" s="72">
        <v>9.4752899999999993</v>
      </c>
      <c r="Y29" s="72">
        <v>6.0939119999999996</v>
      </c>
      <c r="Z29" s="73">
        <f t="shared" si="0"/>
        <v>194.70172699999998</v>
      </c>
      <c r="AA29" s="74">
        <v>20</v>
      </c>
      <c r="AB29" s="91">
        <f t="shared" si="2"/>
        <v>3894.0345399999997</v>
      </c>
      <c r="AD29" s="100" t="s">
        <v>46</v>
      </c>
    </row>
    <row r="30" spans="1:30" ht="15.75" x14ac:dyDescent="0.25">
      <c r="A30" s="90">
        <v>46692</v>
      </c>
      <c r="B30" s="72">
        <v>5.3631380000000002</v>
      </c>
      <c r="C30" s="72">
        <v>4.0006779999999997</v>
      </c>
      <c r="D30" s="72">
        <v>3.8396599999999999</v>
      </c>
      <c r="E30" s="72">
        <v>3.7901159999999998</v>
      </c>
      <c r="F30" s="72">
        <v>3.9387479999999999</v>
      </c>
      <c r="G30" s="72">
        <v>4.3227140000000004</v>
      </c>
      <c r="H30" s="72">
        <v>6.2735089999999998</v>
      </c>
      <c r="I30" s="72">
        <v>5.6975599999999993</v>
      </c>
      <c r="J30" s="72">
        <v>7.9394260000000001</v>
      </c>
      <c r="K30" s="72">
        <v>8.5277609999999999</v>
      </c>
      <c r="L30" s="72">
        <v>9.1037099999999995</v>
      </c>
      <c r="M30" s="72">
        <v>9.6115359999999992</v>
      </c>
      <c r="N30" s="72">
        <v>9.4876760000000004</v>
      </c>
      <c r="O30" s="72">
        <v>9.3452369999999991</v>
      </c>
      <c r="P30" s="72">
        <v>9.5248340000000002</v>
      </c>
      <c r="Q30" s="72">
        <v>9.4690969999999997</v>
      </c>
      <c r="R30" s="72">
        <v>9.3390439999999995</v>
      </c>
      <c r="S30" s="72">
        <v>12.547018</v>
      </c>
      <c r="T30" s="72">
        <v>13.005299999999998</v>
      </c>
      <c r="U30" s="72">
        <v>12.701843</v>
      </c>
      <c r="V30" s="72">
        <v>12.07635</v>
      </c>
      <c r="W30" s="72">
        <v>11.085469999999999</v>
      </c>
      <c r="X30" s="72">
        <v>9.6177289999999989</v>
      </c>
      <c r="Y30" s="72">
        <v>6.168228</v>
      </c>
      <c r="Z30" s="73">
        <f t="shared" si="0"/>
        <v>196.77638199999998</v>
      </c>
      <c r="AA30" s="74">
        <v>20</v>
      </c>
      <c r="AB30" s="91">
        <f t="shared" si="2"/>
        <v>3935.5276399999998</v>
      </c>
      <c r="AD30" s="100" t="s">
        <v>46</v>
      </c>
    </row>
    <row r="31" spans="1:30" ht="16.5" thickBot="1" x14ac:dyDescent="0.3">
      <c r="A31" s="92">
        <v>46722</v>
      </c>
      <c r="B31" s="75">
        <v>5.6480159999999993</v>
      </c>
      <c r="C31" s="75">
        <v>4.1616959999999992</v>
      </c>
      <c r="D31" s="75">
        <v>3.9759059999999997</v>
      </c>
      <c r="E31" s="75">
        <v>3.9015899999999997</v>
      </c>
      <c r="F31" s="75">
        <v>4.0006779999999997</v>
      </c>
      <c r="G31" s="75">
        <v>4.3103279999999993</v>
      </c>
      <c r="H31" s="75">
        <v>6.1620349999999995</v>
      </c>
      <c r="I31" s="75">
        <v>5.6294369999999994</v>
      </c>
      <c r="J31" s="75">
        <v>7.9456189999999998</v>
      </c>
      <c r="K31" s="75">
        <v>8.5525330000000004</v>
      </c>
      <c r="L31" s="75">
        <v>9.1222890000000003</v>
      </c>
      <c r="M31" s="75">
        <v>9.6115359999999992</v>
      </c>
      <c r="N31" s="75">
        <v>9.5743779999999994</v>
      </c>
      <c r="O31" s="75">
        <v>9.4690969999999997</v>
      </c>
      <c r="P31" s="75">
        <v>9.5557989999999986</v>
      </c>
      <c r="Q31" s="75">
        <v>9.4938690000000001</v>
      </c>
      <c r="R31" s="75">
        <v>9.3018859999999997</v>
      </c>
      <c r="S31" s="75">
        <v>12.200209999999998</v>
      </c>
      <c r="T31" s="75">
        <v>12.869054</v>
      </c>
      <c r="U31" s="75">
        <v>12.850474999999999</v>
      </c>
      <c r="V31" s="75">
        <v>12.249753999999999</v>
      </c>
      <c r="W31" s="75">
        <v>11.407506</v>
      </c>
      <c r="X31" s="75">
        <v>10.131747999999998</v>
      </c>
      <c r="Y31" s="75">
        <v>6.5831590000000002</v>
      </c>
      <c r="Z31" s="76">
        <f t="shared" si="0"/>
        <v>198.70859799999997</v>
      </c>
      <c r="AA31" s="77">
        <v>22</v>
      </c>
      <c r="AB31" s="93">
        <f t="shared" si="2"/>
        <v>4371.5891559999991</v>
      </c>
      <c r="AD31" s="100" t="s">
        <v>46</v>
      </c>
    </row>
    <row r="32" spans="1:30" ht="15.75" x14ac:dyDescent="0.25">
      <c r="A32" s="88">
        <v>46753</v>
      </c>
      <c r="B32" s="69">
        <v>5.536541999999999</v>
      </c>
      <c r="C32" s="69">
        <v>4.1121519999999991</v>
      </c>
      <c r="D32" s="69">
        <v>3.944941</v>
      </c>
      <c r="E32" s="69">
        <v>3.8892039999999999</v>
      </c>
      <c r="F32" s="69">
        <v>4.0006779999999997</v>
      </c>
      <c r="G32" s="69">
        <v>4.3908369999999994</v>
      </c>
      <c r="H32" s="69">
        <v>6.1929999999999996</v>
      </c>
      <c r="I32" s="69">
        <v>5.517963</v>
      </c>
      <c r="J32" s="69">
        <v>7.7536359999999993</v>
      </c>
      <c r="K32" s="69">
        <v>8.3977079999999997</v>
      </c>
      <c r="L32" s="69">
        <v>9.0108149999999991</v>
      </c>
      <c r="M32" s="69">
        <v>9.5619919999999983</v>
      </c>
      <c r="N32" s="69">
        <v>9.5124479999999991</v>
      </c>
      <c r="O32" s="69">
        <v>9.3885880000000004</v>
      </c>
      <c r="P32" s="69">
        <v>9.5248340000000002</v>
      </c>
      <c r="Q32" s="69">
        <v>9.5000619999999998</v>
      </c>
      <c r="R32" s="69">
        <v>9.3266580000000001</v>
      </c>
      <c r="S32" s="69">
        <v>12.101121999999998</v>
      </c>
      <c r="T32" s="69">
        <v>12.497473999999999</v>
      </c>
      <c r="U32" s="69">
        <v>12.800931</v>
      </c>
      <c r="V32" s="69">
        <v>12.231174999999999</v>
      </c>
      <c r="W32" s="69">
        <v>11.370347999999998</v>
      </c>
      <c r="X32" s="69">
        <v>9.9955020000000001</v>
      </c>
      <c r="Y32" s="69">
        <v>6.3602109999999996</v>
      </c>
      <c r="Z32" s="70">
        <f t="shared" si="0"/>
        <v>196.91882099999998</v>
      </c>
      <c r="AA32" s="71">
        <v>20</v>
      </c>
      <c r="AB32" s="89">
        <f>+Z32*AA32</f>
        <v>3938.3764199999996</v>
      </c>
      <c r="AD32" s="100" t="s">
        <v>46</v>
      </c>
    </row>
    <row r="33" spans="1:30" ht="15.75" x14ac:dyDescent="0.25">
      <c r="A33" s="90">
        <v>46784</v>
      </c>
      <c r="B33" s="72">
        <v>5.5303489999999993</v>
      </c>
      <c r="C33" s="72">
        <v>4.1307309999999999</v>
      </c>
      <c r="D33" s="72">
        <v>3.9759059999999997</v>
      </c>
      <c r="E33" s="72">
        <v>3.9325549999999994</v>
      </c>
      <c r="F33" s="72">
        <v>4.0997659999999998</v>
      </c>
      <c r="G33" s="72">
        <v>4.7562239999999996</v>
      </c>
      <c r="H33" s="72">
        <v>6.7689489999999992</v>
      </c>
      <c r="I33" s="72">
        <v>5.8399989999999997</v>
      </c>
      <c r="J33" s="72">
        <v>8.0570930000000001</v>
      </c>
      <c r="K33" s="72">
        <v>8.6392349999999993</v>
      </c>
      <c r="L33" s="72">
        <v>9.2399559999999994</v>
      </c>
      <c r="M33" s="72">
        <v>9.7477819999999991</v>
      </c>
      <c r="N33" s="72">
        <v>9.5248340000000002</v>
      </c>
      <c r="O33" s="72">
        <v>9.4752899999999993</v>
      </c>
      <c r="P33" s="72">
        <v>9.6982379999999999</v>
      </c>
      <c r="Q33" s="72">
        <v>9.7168169999999989</v>
      </c>
      <c r="R33" s="72">
        <v>9.5496059999999989</v>
      </c>
      <c r="S33" s="72">
        <v>12.212595999999998</v>
      </c>
      <c r="T33" s="72">
        <v>12.336456</v>
      </c>
      <c r="U33" s="72">
        <v>12.838089</v>
      </c>
      <c r="V33" s="72">
        <v>12.373614</v>
      </c>
      <c r="W33" s="72">
        <v>11.469435999999998</v>
      </c>
      <c r="X33" s="72">
        <v>9.9893089999999987</v>
      </c>
      <c r="Y33" s="72">
        <v>6.3292460000000004</v>
      </c>
      <c r="Z33" s="73">
        <f t="shared" si="0"/>
        <v>200.23207600000001</v>
      </c>
      <c r="AA33" s="74">
        <v>21</v>
      </c>
      <c r="AB33" s="91">
        <f>+Z33*AA33</f>
        <v>4204.8735960000004</v>
      </c>
      <c r="AD33" s="100" t="s">
        <v>46</v>
      </c>
    </row>
    <row r="34" spans="1:30" ht="15.75" x14ac:dyDescent="0.25">
      <c r="A34" s="90">
        <v>46813</v>
      </c>
      <c r="B34" s="72">
        <v>5.4684189999999999</v>
      </c>
      <c r="C34" s="72">
        <v>4.0873799999999996</v>
      </c>
      <c r="D34" s="72">
        <v>3.944941</v>
      </c>
      <c r="E34" s="72">
        <v>3.8892039999999999</v>
      </c>
      <c r="F34" s="72">
        <v>4.0626079999999991</v>
      </c>
      <c r="G34" s="72">
        <v>4.7004869999999999</v>
      </c>
      <c r="H34" s="72">
        <v>6.6450889999999996</v>
      </c>
      <c r="I34" s="72">
        <v>5.8276129999999995</v>
      </c>
      <c r="J34" s="72">
        <v>8.0447069999999989</v>
      </c>
      <c r="K34" s="72">
        <v>8.5958839999999999</v>
      </c>
      <c r="L34" s="72">
        <v>9.1966049999999999</v>
      </c>
      <c r="M34" s="72">
        <v>9.6796589999999991</v>
      </c>
      <c r="N34" s="72">
        <v>9.5124479999999991</v>
      </c>
      <c r="O34" s="72">
        <v>9.4133599999999991</v>
      </c>
      <c r="P34" s="72">
        <v>9.5991499999999998</v>
      </c>
      <c r="Q34" s="72">
        <v>9.5681849999999997</v>
      </c>
      <c r="R34" s="72">
        <v>9.4257460000000002</v>
      </c>
      <c r="S34" s="72">
        <v>12.187823999999999</v>
      </c>
      <c r="T34" s="72">
        <v>12.373614</v>
      </c>
      <c r="U34" s="72">
        <v>12.887632999999999</v>
      </c>
      <c r="V34" s="72">
        <v>12.305491</v>
      </c>
      <c r="W34" s="72">
        <v>11.382733999999999</v>
      </c>
      <c r="X34" s="72">
        <v>9.9273790000000002</v>
      </c>
      <c r="Y34" s="72">
        <v>6.2920879999999997</v>
      </c>
      <c r="Z34" s="73">
        <f t="shared" si="0"/>
        <v>199.018248</v>
      </c>
      <c r="AA34" s="74">
        <v>22</v>
      </c>
      <c r="AB34" s="91">
        <f t="shared" ref="AB34:AB43" si="3">+Z34*AA34</f>
        <v>4378.4014559999996</v>
      </c>
      <c r="AD34" s="100" t="s">
        <v>46</v>
      </c>
    </row>
    <row r="35" spans="1:30" ht="15.75" x14ac:dyDescent="0.25">
      <c r="A35" s="90">
        <v>46844</v>
      </c>
      <c r="B35" s="72">
        <v>5.4188749999999999</v>
      </c>
      <c r="C35" s="72">
        <v>4.0440290000000001</v>
      </c>
      <c r="D35" s="72">
        <v>3.9015899999999997</v>
      </c>
      <c r="E35" s="72">
        <v>3.8458529999999995</v>
      </c>
      <c r="F35" s="72">
        <v>4.0192569999999996</v>
      </c>
      <c r="G35" s="72">
        <v>4.5704339999999997</v>
      </c>
      <c r="H35" s="72">
        <v>6.4964569999999995</v>
      </c>
      <c r="I35" s="72">
        <v>5.7842619999999991</v>
      </c>
      <c r="J35" s="72">
        <v>7.9332329999999995</v>
      </c>
      <c r="K35" s="72">
        <v>8.626849</v>
      </c>
      <c r="L35" s="72">
        <v>9.1780259999999991</v>
      </c>
      <c r="M35" s="72">
        <v>9.648693999999999</v>
      </c>
      <c r="N35" s="72">
        <v>9.4876760000000004</v>
      </c>
      <c r="O35" s="72">
        <v>9.3204650000000004</v>
      </c>
      <c r="P35" s="72">
        <v>9.3514299999999988</v>
      </c>
      <c r="Q35" s="72">
        <v>9.3700089999999996</v>
      </c>
      <c r="R35" s="72">
        <v>9.2523419999999987</v>
      </c>
      <c r="S35" s="72">
        <v>12.107315</v>
      </c>
      <c r="T35" s="72">
        <v>12.485087999999999</v>
      </c>
      <c r="U35" s="72">
        <v>12.763772999999999</v>
      </c>
      <c r="V35" s="72">
        <v>12.163052</v>
      </c>
      <c r="W35" s="72">
        <v>11.227908999999999</v>
      </c>
      <c r="X35" s="72">
        <v>9.797326</v>
      </c>
      <c r="Y35" s="72">
        <v>6.2487369999999993</v>
      </c>
      <c r="Z35" s="73">
        <f t="shared" si="0"/>
        <v>197.04268099999996</v>
      </c>
      <c r="AA35" s="74">
        <v>18</v>
      </c>
      <c r="AB35" s="91">
        <f t="shared" si="3"/>
        <v>3546.7682579999992</v>
      </c>
      <c r="AD35" s="100" t="s">
        <v>46</v>
      </c>
    </row>
    <row r="36" spans="1:30" ht="15.75" x14ac:dyDescent="0.25">
      <c r="A36" s="90">
        <v>46874</v>
      </c>
      <c r="B36" s="72">
        <v>5.400296</v>
      </c>
      <c r="C36" s="72">
        <v>4.0316429999999999</v>
      </c>
      <c r="D36" s="72">
        <v>3.8830109999999993</v>
      </c>
      <c r="E36" s="72">
        <v>3.8272739999999996</v>
      </c>
      <c r="F36" s="72">
        <v>4.0006779999999997</v>
      </c>
      <c r="G36" s="72">
        <v>4.514697</v>
      </c>
      <c r="H36" s="72">
        <v>6.4902639999999998</v>
      </c>
      <c r="I36" s="72">
        <v>5.7594900000000004</v>
      </c>
      <c r="J36" s="72">
        <v>7.9889700000000001</v>
      </c>
      <c r="K36" s="72">
        <v>8.5773049999999991</v>
      </c>
      <c r="L36" s="72">
        <v>9.1780259999999991</v>
      </c>
      <c r="M36" s="72">
        <v>9.6858520000000006</v>
      </c>
      <c r="N36" s="72">
        <v>9.5000619999999998</v>
      </c>
      <c r="O36" s="72">
        <v>9.3452369999999991</v>
      </c>
      <c r="P36" s="72">
        <v>9.4629039999999982</v>
      </c>
      <c r="Q36" s="72">
        <v>9.4133599999999991</v>
      </c>
      <c r="R36" s="72">
        <v>9.2027979999999996</v>
      </c>
      <c r="S36" s="72">
        <v>12.088735999999999</v>
      </c>
      <c r="T36" s="72">
        <v>12.454122999999999</v>
      </c>
      <c r="U36" s="72">
        <v>12.695649999999999</v>
      </c>
      <c r="V36" s="72">
        <v>12.101121999999998</v>
      </c>
      <c r="W36" s="72">
        <v>11.110242</v>
      </c>
      <c r="X36" s="72">
        <v>9.6425009999999993</v>
      </c>
      <c r="Y36" s="72">
        <v>6.1496489999999993</v>
      </c>
      <c r="Z36" s="73">
        <f t="shared" si="0"/>
        <v>196.50389000000004</v>
      </c>
      <c r="AA36" s="74">
        <v>21</v>
      </c>
      <c r="AB36" s="91">
        <f t="shared" si="3"/>
        <v>4126.5816900000009</v>
      </c>
      <c r="AD36" s="100" t="s">
        <v>46</v>
      </c>
    </row>
    <row r="37" spans="1:30" ht="15.75" x14ac:dyDescent="0.25">
      <c r="A37" s="90">
        <v>46905</v>
      </c>
      <c r="B37" s="72">
        <v>5.4188749999999999</v>
      </c>
      <c r="C37" s="72">
        <v>4.0316429999999999</v>
      </c>
      <c r="D37" s="72">
        <v>3.8582390000000002</v>
      </c>
      <c r="E37" s="72">
        <v>3.8025019999999996</v>
      </c>
      <c r="F37" s="72">
        <v>3.969713</v>
      </c>
      <c r="G37" s="72">
        <v>4.4156089999999999</v>
      </c>
      <c r="H37" s="72">
        <v>6.422140999999999</v>
      </c>
      <c r="I37" s="72">
        <v>5.7842619999999991</v>
      </c>
      <c r="J37" s="72">
        <v>8.0447069999999989</v>
      </c>
      <c r="K37" s="72">
        <v>8.6516210000000004</v>
      </c>
      <c r="L37" s="72">
        <v>9.2151840000000007</v>
      </c>
      <c r="M37" s="72">
        <v>9.729203</v>
      </c>
      <c r="N37" s="72">
        <v>9.5991499999999998</v>
      </c>
      <c r="O37" s="72">
        <v>9.4009739999999997</v>
      </c>
      <c r="P37" s="72">
        <v>9.4567109999999985</v>
      </c>
      <c r="Q37" s="72">
        <v>9.4195530000000005</v>
      </c>
      <c r="R37" s="72">
        <v>9.2833069999999989</v>
      </c>
      <c r="S37" s="72">
        <v>12.150665999999999</v>
      </c>
      <c r="T37" s="72">
        <v>12.454122999999999</v>
      </c>
      <c r="U37" s="72">
        <v>12.930983999999999</v>
      </c>
      <c r="V37" s="72">
        <v>12.324069999999999</v>
      </c>
      <c r="W37" s="72">
        <v>11.289838999999999</v>
      </c>
      <c r="X37" s="72">
        <v>9.7539749999999987</v>
      </c>
      <c r="Y37" s="72">
        <v>6.2239649999999997</v>
      </c>
      <c r="Z37" s="73">
        <f t="shared" ref="Z37:Z91" si="4">SUM(B37:Y37)</f>
        <v>197.63101599999999</v>
      </c>
      <c r="AA37" s="74">
        <v>20</v>
      </c>
      <c r="AB37" s="91">
        <f t="shared" si="3"/>
        <v>3952.62032</v>
      </c>
      <c r="AD37" s="100" t="s">
        <v>46</v>
      </c>
    </row>
    <row r="38" spans="1:30" ht="15.75" x14ac:dyDescent="0.25">
      <c r="A38" s="90">
        <v>46935</v>
      </c>
      <c r="B38" s="72">
        <v>5.3879099999999989</v>
      </c>
      <c r="C38" s="72">
        <v>4.0378359999999995</v>
      </c>
      <c r="D38" s="72">
        <v>3.8706249999999995</v>
      </c>
      <c r="E38" s="72">
        <v>3.8210809999999995</v>
      </c>
      <c r="F38" s="72">
        <v>3.9882919999999999</v>
      </c>
      <c r="G38" s="72">
        <v>4.4961179999999992</v>
      </c>
      <c r="H38" s="72">
        <v>6.4345270000000001</v>
      </c>
      <c r="I38" s="72">
        <v>5.7656830000000001</v>
      </c>
      <c r="J38" s="72">
        <v>8.0447069999999989</v>
      </c>
      <c r="K38" s="72">
        <v>8.6763929999999991</v>
      </c>
      <c r="L38" s="72">
        <v>9.2399559999999994</v>
      </c>
      <c r="M38" s="72">
        <v>9.7787469999999992</v>
      </c>
      <c r="N38" s="72">
        <v>9.5929570000000002</v>
      </c>
      <c r="O38" s="72">
        <v>9.4257460000000002</v>
      </c>
      <c r="P38" s="72">
        <v>9.5372199999999996</v>
      </c>
      <c r="Q38" s="72">
        <v>9.5557989999999986</v>
      </c>
      <c r="R38" s="72">
        <v>9.4381319999999995</v>
      </c>
      <c r="S38" s="72">
        <v>12.237368</v>
      </c>
      <c r="T38" s="72">
        <v>12.336456</v>
      </c>
      <c r="U38" s="72">
        <v>12.968142</v>
      </c>
      <c r="V38" s="72">
        <v>12.355034999999999</v>
      </c>
      <c r="W38" s="72">
        <v>11.33319</v>
      </c>
      <c r="X38" s="72">
        <v>9.7601679999999984</v>
      </c>
      <c r="Y38" s="72">
        <v>6.2920879999999997</v>
      </c>
      <c r="Z38" s="73">
        <f t="shared" si="4"/>
        <v>198.37417599999998</v>
      </c>
      <c r="AA38" s="74">
        <v>19</v>
      </c>
      <c r="AB38" s="91">
        <f t="shared" si="3"/>
        <v>3769.1093439999995</v>
      </c>
      <c r="AD38" s="100" t="s">
        <v>46</v>
      </c>
    </row>
    <row r="39" spans="1:30" ht="15.75" x14ac:dyDescent="0.25">
      <c r="A39" s="90">
        <v>46966</v>
      </c>
      <c r="B39" s="72">
        <v>5.4684189999999999</v>
      </c>
      <c r="C39" s="72">
        <v>4.0811869999999999</v>
      </c>
      <c r="D39" s="72">
        <v>3.920169</v>
      </c>
      <c r="E39" s="72">
        <v>3.8706249999999995</v>
      </c>
      <c r="F39" s="72">
        <v>4.0440290000000001</v>
      </c>
      <c r="G39" s="72">
        <v>4.6199779999999997</v>
      </c>
      <c r="H39" s="72">
        <v>6.5831590000000002</v>
      </c>
      <c r="I39" s="72">
        <v>5.8399989999999997</v>
      </c>
      <c r="J39" s="72">
        <v>8.1128299999999989</v>
      </c>
      <c r="K39" s="72">
        <v>8.7073579999999993</v>
      </c>
      <c r="L39" s="72">
        <v>9.3452369999999991</v>
      </c>
      <c r="M39" s="72">
        <v>9.8778349999999993</v>
      </c>
      <c r="N39" s="72">
        <v>9.6920450000000002</v>
      </c>
      <c r="O39" s="72">
        <v>9.5496059999999989</v>
      </c>
      <c r="P39" s="72">
        <v>9.6672729999999998</v>
      </c>
      <c r="Q39" s="72">
        <v>9.6363079999999997</v>
      </c>
      <c r="R39" s="72">
        <v>9.5124479999999991</v>
      </c>
      <c r="S39" s="72">
        <v>12.348841999999999</v>
      </c>
      <c r="T39" s="72">
        <v>12.565596999999999</v>
      </c>
      <c r="U39" s="72">
        <v>13.042457999999998</v>
      </c>
      <c r="V39" s="72">
        <v>12.392193000000001</v>
      </c>
      <c r="W39" s="72">
        <v>11.364155</v>
      </c>
      <c r="X39" s="72">
        <v>9.7663609999999998</v>
      </c>
      <c r="Y39" s="72">
        <v>6.285895</v>
      </c>
      <c r="Z39" s="73">
        <f t="shared" si="4"/>
        <v>200.294006</v>
      </c>
      <c r="AA39" s="74">
        <v>21</v>
      </c>
      <c r="AB39" s="91">
        <f t="shared" si="3"/>
        <v>4206.1741259999999</v>
      </c>
      <c r="AD39" s="100" t="s">
        <v>46</v>
      </c>
    </row>
    <row r="40" spans="1:30" ht="15.75" x14ac:dyDescent="0.25">
      <c r="A40" s="90">
        <v>46997</v>
      </c>
      <c r="B40" s="72">
        <v>5.44984</v>
      </c>
      <c r="C40" s="72">
        <v>4.0626079999999991</v>
      </c>
      <c r="D40" s="72">
        <v>3.9139759999999999</v>
      </c>
      <c r="E40" s="72">
        <v>3.8644319999999999</v>
      </c>
      <c r="F40" s="72">
        <v>4.0502219999999998</v>
      </c>
      <c r="G40" s="72">
        <v>4.6199779999999997</v>
      </c>
      <c r="H40" s="72">
        <v>6.6203169999999991</v>
      </c>
      <c r="I40" s="72">
        <v>5.8461919999999994</v>
      </c>
      <c r="J40" s="72">
        <v>7.9394260000000001</v>
      </c>
      <c r="K40" s="72">
        <v>8.6020769999999995</v>
      </c>
      <c r="L40" s="72">
        <v>9.314271999999999</v>
      </c>
      <c r="M40" s="72">
        <v>9.8282909999999983</v>
      </c>
      <c r="N40" s="72">
        <v>9.6239219999999985</v>
      </c>
      <c r="O40" s="72">
        <v>9.481482999999999</v>
      </c>
      <c r="P40" s="72">
        <v>9.630115</v>
      </c>
      <c r="Q40" s="72">
        <v>9.6115359999999992</v>
      </c>
      <c r="R40" s="72">
        <v>9.4629039999999982</v>
      </c>
      <c r="S40" s="72">
        <v>12.416964999999999</v>
      </c>
      <c r="T40" s="72">
        <v>12.968142</v>
      </c>
      <c r="U40" s="72">
        <v>12.968142</v>
      </c>
      <c r="V40" s="72">
        <v>12.286911999999999</v>
      </c>
      <c r="W40" s="72">
        <v>11.271259999999998</v>
      </c>
      <c r="X40" s="72">
        <v>9.7044309999999996</v>
      </c>
      <c r="Y40" s="72">
        <v>6.2177719999999992</v>
      </c>
      <c r="Z40" s="73">
        <f t="shared" si="4"/>
        <v>199.75521499999999</v>
      </c>
      <c r="AA40" s="74">
        <v>21</v>
      </c>
      <c r="AB40" s="91">
        <f t="shared" si="3"/>
        <v>4194.8595150000001</v>
      </c>
      <c r="AD40" s="100" t="s">
        <v>46</v>
      </c>
    </row>
    <row r="41" spans="1:30" ht="15.75" x14ac:dyDescent="0.25">
      <c r="A41" s="90">
        <v>47027</v>
      </c>
      <c r="B41" s="72">
        <v>5.3569449999999996</v>
      </c>
      <c r="C41" s="72">
        <v>3.9882919999999999</v>
      </c>
      <c r="D41" s="72">
        <v>3.8458529999999995</v>
      </c>
      <c r="E41" s="72">
        <v>3.8025019999999996</v>
      </c>
      <c r="F41" s="72">
        <v>3.9511339999999997</v>
      </c>
      <c r="G41" s="72">
        <v>4.2917489999999994</v>
      </c>
      <c r="H41" s="72">
        <v>6.2735089999999998</v>
      </c>
      <c r="I41" s="72">
        <v>5.7037529999999999</v>
      </c>
      <c r="J41" s="72">
        <v>8.0137419999999988</v>
      </c>
      <c r="K41" s="72">
        <v>8.6887789999999985</v>
      </c>
      <c r="L41" s="72">
        <v>9.3266580000000001</v>
      </c>
      <c r="M41" s="72">
        <v>9.8220979999999987</v>
      </c>
      <c r="N41" s="72">
        <v>9.6548869999999987</v>
      </c>
      <c r="O41" s="72">
        <v>9.5124479999999991</v>
      </c>
      <c r="P41" s="72">
        <v>9.6239219999999985</v>
      </c>
      <c r="Q41" s="72">
        <v>9.5310269999999999</v>
      </c>
      <c r="R41" s="72">
        <v>9.394781</v>
      </c>
      <c r="S41" s="72">
        <v>12.522245999999999</v>
      </c>
      <c r="T41" s="72">
        <v>13.048651</v>
      </c>
      <c r="U41" s="72">
        <v>12.720421999999999</v>
      </c>
      <c r="V41" s="72">
        <v>12.070156999999998</v>
      </c>
      <c r="W41" s="72">
        <v>11.073083999999998</v>
      </c>
      <c r="X41" s="72">
        <v>9.6363079999999997</v>
      </c>
      <c r="Y41" s="72">
        <v>6.1929999999999996</v>
      </c>
      <c r="Z41" s="73">
        <f t="shared" si="4"/>
        <v>198.04594699999998</v>
      </c>
      <c r="AA41" s="74">
        <v>21</v>
      </c>
      <c r="AB41" s="91">
        <f t="shared" si="3"/>
        <v>4158.9648870000001</v>
      </c>
      <c r="AD41" s="100" t="s">
        <v>46</v>
      </c>
    </row>
    <row r="42" spans="1:30" ht="15.75" x14ac:dyDescent="0.25">
      <c r="A42" s="90">
        <v>47058</v>
      </c>
      <c r="B42" s="72">
        <v>5.4560329999999997</v>
      </c>
      <c r="C42" s="72">
        <v>4.0688009999999997</v>
      </c>
      <c r="D42" s="72">
        <v>3.9077829999999993</v>
      </c>
      <c r="E42" s="72">
        <v>3.8582390000000002</v>
      </c>
      <c r="F42" s="72">
        <v>4.0068709999999994</v>
      </c>
      <c r="G42" s="72">
        <v>4.3970299999999991</v>
      </c>
      <c r="H42" s="72">
        <v>6.3787900000000004</v>
      </c>
      <c r="I42" s="72">
        <v>5.7966479999999994</v>
      </c>
      <c r="J42" s="72">
        <v>8.0756719999999991</v>
      </c>
      <c r="K42" s="72">
        <v>8.6763929999999991</v>
      </c>
      <c r="L42" s="72">
        <v>9.2585349999999984</v>
      </c>
      <c r="M42" s="72">
        <v>9.7725539999999995</v>
      </c>
      <c r="N42" s="72">
        <v>9.6548869999999987</v>
      </c>
      <c r="O42" s="72">
        <v>9.5062549999999995</v>
      </c>
      <c r="P42" s="72">
        <v>9.6858520000000006</v>
      </c>
      <c r="Q42" s="72">
        <v>9.630115</v>
      </c>
      <c r="R42" s="72">
        <v>9.5000619999999998</v>
      </c>
      <c r="S42" s="72">
        <v>12.763772999999999</v>
      </c>
      <c r="T42" s="72">
        <v>13.228247999999999</v>
      </c>
      <c r="U42" s="72">
        <v>12.918597999999999</v>
      </c>
      <c r="V42" s="72">
        <v>12.280718999999998</v>
      </c>
      <c r="W42" s="72">
        <v>11.271259999999998</v>
      </c>
      <c r="X42" s="72">
        <v>9.7849400000000006</v>
      </c>
      <c r="Y42" s="72">
        <v>6.2735089999999998</v>
      </c>
      <c r="Z42" s="73">
        <f t="shared" si="4"/>
        <v>200.151567</v>
      </c>
      <c r="AA42" s="74">
        <v>20</v>
      </c>
      <c r="AB42" s="91">
        <f t="shared" si="3"/>
        <v>4003.03134</v>
      </c>
      <c r="AD42" s="100" t="s">
        <v>46</v>
      </c>
    </row>
    <row r="43" spans="1:30" ht="16.5" thickBot="1" x14ac:dyDescent="0.3">
      <c r="A43" s="92">
        <v>47088</v>
      </c>
      <c r="B43" s="75">
        <v>5.7471039999999993</v>
      </c>
      <c r="C43" s="75">
        <v>4.229819</v>
      </c>
      <c r="D43" s="75">
        <v>4.0440290000000001</v>
      </c>
      <c r="E43" s="75">
        <v>3.9635199999999999</v>
      </c>
      <c r="F43" s="75">
        <v>4.0688009999999997</v>
      </c>
      <c r="G43" s="75">
        <v>4.3846439999999998</v>
      </c>
      <c r="H43" s="75">
        <v>6.2611229999999995</v>
      </c>
      <c r="I43" s="75">
        <v>5.7285249999999994</v>
      </c>
      <c r="J43" s="75">
        <v>8.0818650000000005</v>
      </c>
      <c r="K43" s="75">
        <v>8.6949719999999981</v>
      </c>
      <c r="L43" s="75">
        <v>9.2771139999999992</v>
      </c>
      <c r="M43" s="75">
        <v>9.7725539999999995</v>
      </c>
      <c r="N43" s="75">
        <v>9.7353959999999997</v>
      </c>
      <c r="O43" s="75">
        <v>9.6239219999999985</v>
      </c>
      <c r="P43" s="75">
        <v>9.7168169999999989</v>
      </c>
      <c r="Q43" s="75">
        <v>9.6548869999999987</v>
      </c>
      <c r="R43" s="75">
        <v>9.4629039999999982</v>
      </c>
      <c r="S43" s="75">
        <v>12.404579</v>
      </c>
      <c r="T43" s="75">
        <v>13.085808999999999</v>
      </c>
      <c r="U43" s="75">
        <v>13.061036999999999</v>
      </c>
      <c r="V43" s="75">
        <v>12.454122999999999</v>
      </c>
      <c r="W43" s="75">
        <v>11.599489</v>
      </c>
      <c r="X43" s="75">
        <v>10.298958999999998</v>
      </c>
      <c r="Y43" s="75">
        <v>6.6946329999999996</v>
      </c>
      <c r="Z43" s="76">
        <f t="shared" si="4"/>
        <v>202.04662500000001</v>
      </c>
      <c r="AA43" s="77">
        <v>19</v>
      </c>
      <c r="AB43" s="93">
        <f t="shared" si="3"/>
        <v>3838.8858749999999</v>
      </c>
      <c r="AD43" s="100" t="s">
        <v>46</v>
      </c>
    </row>
    <row r="44" spans="1:30" ht="15.75" x14ac:dyDescent="0.25">
      <c r="A44" s="88">
        <v>47119</v>
      </c>
      <c r="B44" s="69">
        <v>5.635629999999999</v>
      </c>
      <c r="C44" s="69">
        <v>5.2330849999999991</v>
      </c>
      <c r="D44" s="69">
        <v>5.0225229999999996</v>
      </c>
      <c r="E44" s="69">
        <v>4.948207</v>
      </c>
      <c r="F44" s="69">
        <v>5.0906460000000004</v>
      </c>
      <c r="G44" s="69">
        <v>5.586085999999999</v>
      </c>
      <c r="H44" s="69">
        <v>6.304473999999999</v>
      </c>
      <c r="I44" s="69">
        <v>7.022861999999999</v>
      </c>
      <c r="J44" s="69">
        <v>7.8960749999999997</v>
      </c>
      <c r="K44" s="69">
        <v>8.5525330000000004</v>
      </c>
      <c r="L44" s="69">
        <v>9.1780259999999991</v>
      </c>
      <c r="M44" s="69">
        <v>9.7353959999999997</v>
      </c>
      <c r="N44" s="69">
        <v>9.6796589999999991</v>
      </c>
      <c r="O44" s="69">
        <v>9.5557989999999986</v>
      </c>
      <c r="P44" s="69">
        <v>9.6920450000000002</v>
      </c>
      <c r="Q44" s="69">
        <v>9.6734659999999995</v>
      </c>
      <c r="R44" s="69">
        <v>9.4938690000000001</v>
      </c>
      <c r="S44" s="69">
        <v>9.2399559999999994</v>
      </c>
      <c r="T44" s="69">
        <v>9.5434129999999993</v>
      </c>
      <c r="U44" s="69">
        <v>9.7787469999999992</v>
      </c>
      <c r="V44" s="69">
        <v>9.3390439999999995</v>
      </c>
      <c r="W44" s="69">
        <v>8.6825859999999988</v>
      </c>
      <c r="X44" s="69">
        <v>7.6297759999999997</v>
      </c>
      <c r="Y44" s="69">
        <v>6.471684999999999</v>
      </c>
      <c r="Z44" s="70">
        <f t="shared" si="4"/>
        <v>188.98558799999998</v>
      </c>
      <c r="AA44" s="71">
        <v>21</v>
      </c>
      <c r="AB44" s="89">
        <f>+Z44*AA44</f>
        <v>3968.6973479999997</v>
      </c>
      <c r="AD44" s="100" t="s">
        <v>46</v>
      </c>
    </row>
    <row r="45" spans="1:30" ht="15.75" x14ac:dyDescent="0.25">
      <c r="A45" s="90">
        <v>47150</v>
      </c>
      <c r="B45" s="72">
        <v>5.635629999999999</v>
      </c>
      <c r="C45" s="72">
        <v>5.2578569999999996</v>
      </c>
      <c r="D45" s="72">
        <v>5.0596809999999994</v>
      </c>
      <c r="E45" s="72">
        <v>5.0039439999999997</v>
      </c>
      <c r="F45" s="72">
        <v>5.2206989999999998</v>
      </c>
      <c r="G45" s="72">
        <v>6.0505609999999992</v>
      </c>
      <c r="H45" s="72">
        <v>6.8866159999999992</v>
      </c>
      <c r="I45" s="72">
        <v>7.4315999999999995</v>
      </c>
      <c r="J45" s="72">
        <v>8.1995319999999996</v>
      </c>
      <c r="K45" s="72">
        <v>8.8002529999999997</v>
      </c>
      <c r="L45" s="72">
        <v>9.4071669999999994</v>
      </c>
      <c r="M45" s="72">
        <v>9.9211859999999987</v>
      </c>
      <c r="N45" s="72">
        <v>9.6920450000000002</v>
      </c>
      <c r="O45" s="72">
        <v>9.648693999999999</v>
      </c>
      <c r="P45" s="72">
        <v>9.8778349999999993</v>
      </c>
      <c r="Q45" s="72">
        <v>9.8902210000000004</v>
      </c>
      <c r="R45" s="72">
        <v>9.7230099999999986</v>
      </c>
      <c r="S45" s="72">
        <v>9.3266580000000001</v>
      </c>
      <c r="T45" s="72">
        <v>9.4195530000000005</v>
      </c>
      <c r="U45" s="72">
        <v>9.8035189999999997</v>
      </c>
      <c r="V45" s="72">
        <v>9.4505179999999989</v>
      </c>
      <c r="W45" s="72">
        <v>8.7569020000000002</v>
      </c>
      <c r="X45" s="72">
        <v>7.623583</v>
      </c>
      <c r="Y45" s="72">
        <v>6.4469129999999994</v>
      </c>
      <c r="Z45" s="73">
        <f t="shared" si="4"/>
        <v>192.53417699999997</v>
      </c>
      <c r="AA45" s="74">
        <v>20</v>
      </c>
      <c r="AB45" s="91">
        <f>+Z45*AA45</f>
        <v>3850.6835399999995</v>
      </c>
      <c r="AD45" s="100" t="s">
        <v>46</v>
      </c>
    </row>
    <row r="46" spans="1:30" ht="15.75" x14ac:dyDescent="0.25">
      <c r="A46" s="90">
        <v>47178</v>
      </c>
      <c r="B46" s="72">
        <v>5.567507</v>
      </c>
      <c r="C46" s="72">
        <v>5.2021199999999999</v>
      </c>
      <c r="D46" s="72">
        <v>5.0225229999999996</v>
      </c>
      <c r="E46" s="72">
        <v>4.948207</v>
      </c>
      <c r="F46" s="72">
        <v>5.1711549999999997</v>
      </c>
      <c r="G46" s="72">
        <v>5.9762449999999996</v>
      </c>
      <c r="H46" s="72">
        <v>6.7627559999999995</v>
      </c>
      <c r="I46" s="72">
        <v>7.4192140000000002</v>
      </c>
      <c r="J46" s="72">
        <v>8.1871460000000003</v>
      </c>
      <c r="K46" s="72">
        <v>8.7507090000000005</v>
      </c>
      <c r="L46" s="72">
        <v>9.3638159999999981</v>
      </c>
      <c r="M46" s="72">
        <v>9.8530629999999988</v>
      </c>
      <c r="N46" s="72">
        <v>9.6858520000000006</v>
      </c>
      <c r="O46" s="72">
        <v>9.5867640000000005</v>
      </c>
      <c r="P46" s="72">
        <v>9.7725539999999995</v>
      </c>
      <c r="Q46" s="72">
        <v>9.7415889999999994</v>
      </c>
      <c r="R46" s="72">
        <v>9.5929570000000002</v>
      </c>
      <c r="S46" s="72">
        <v>9.3080789999999993</v>
      </c>
      <c r="T46" s="72">
        <v>9.4443249999999992</v>
      </c>
      <c r="U46" s="72">
        <v>9.8406769999999995</v>
      </c>
      <c r="V46" s="72">
        <v>9.394781</v>
      </c>
      <c r="W46" s="72">
        <v>8.6887789999999985</v>
      </c>
      <c r="X46" s="72">
        <v>7.5802319999999996</v>
      </c>
      <c r="Y46" s="72">
        <v>6.4097549999999996</v>
      </c>
      <c r="Z46" s="73">
        <f t="shared" si="4"/>
        <v>191.27080499999997</v>
      </c>
      <c r="AA46" s="74">
        <v>19</v>
      </c>
      <c r="AB46" s="91">
        <f t="shared" ref="AB46:AB55" si="5">+Z46*AA46</f>
        <v>3634.1452949999994</v>
      </c>
      <c r="AD46" s="100" t="s">
        <v>46</v>
      </c>
    </row>
    <row r="47" spans="1:30" ht="15.75" x14ac:dyDescent="0.25">
      <c r="A47" s="90">
        <v>47209</v>
      </c>
      <c r="B47" s="72">
        <v>5.517963</v>
      </c>
      <c r="C47" s="72">
        <v>5.1463830000000002</v>
      </c>
      <c r="D47" s="72">
        <v>4.9605929999999994</v>
      </c>
      <c r="E47" s="72">
        <v>4.898663</v>
      </c>
      <c r="F47" s="72">
        <v>5.1092249999999995</v>
      </c>
      <c r="G47" s="72">
        <v>5.8214199999999998</v>
      </c>
      <c r="H47" s="72">
        <v>6.6141239999999994</v>
      </c>
      <c r="I47" s="72">
        <v>7.3634769999999996</v>
      </c>
      <c r="J47" s="72">
        <v>8.0756719999999991</v>
      </c>
      <c r="K47" s="72">
        <v>8.7816739999999989</v>
      </c>
      <c r="L47" s="72">
        <v>9.3452369999999991</v>
      </c>
      <c r="M47" s="72">
        <v>9.8220979999999987</v>
      </c>
      <c r="N47" s="72">
        <v>9.6610799999999983</v>
      </c>
      <c r="O47" s="72">
        <v>9.4876760000000004</v>
      </c>
      <c r="P47" s="72">
        <v>9.5186409999999988</v>
      </c>
      <c r="Q47" s="72">
        <v>9.5434129999999993</v>
      </c>
      <c r="R47" s="72">
        <v>9.4195530000000005</v>
      </c>
      <c r="S47" s="72">
        <v>9.2399559999999994</v>
      </c>
      <c r="T47" s="72">
        <v>9.5372199999999996</v>
      </c>
      <c r="U47" s="72">
        <v>9.7477819999999991</v>
      </c>
      <c r="V47" s="72">
        <v>9.2895000000000003</v>
      </c>
      <c r="W47" s="72">
        <v>8.5773049999999991</v>
      </c>
      <c r="X47" s="72">
        <v>7.4811439999999996</v>
      </c>
      <c r="Y47" s="72">
        <v>6.3602109999999996</v>
      </c>
      <c r="Z47" s="73">
        <f t="shared" si="4"/>
        <v>189.32000999999997</v>
      </c>
      <c r="AA47" s="74">
        <v>21</v>
      </c>
      <c r="AB47" s="91">
        <f t="shared" si="5"/>
        <v>3975.7202099999995</v>
      </c>
      <c r="AD47" s="100" t="s">
        <v>46</v>
      </c>
    </row>
    <row r="48" spans="1:30" ht="15.75" x14ac:dyDescent="0.25">
      <c r="A48" s="90">
        <v>47239</v>
      </c>
      <c r="B48" s="72">
        <v>5.4993840000000001</v>
      </c>
      <c r="C48" s="72">
        <v>5.133996999999999</v>
      </c>
      <c r="D48" s="72">
        <v>4.9420140000000004</v>
      </c>
      <c r="E48" s="72">
        <v>4.8676979999999999</v>
      </c>
      <c r="F48" s="72">
        <v>5.0906460000000004</v>
      </c>
      <c r="G48" s="72">
        <v>5.7409109999999997</v>
      </c>
      <c r="H48" s="72">
        <v>6.6079309999999998</v>
      </c>
      <c r="I48" s="72">
        <v>7.3263189999999998</v>
      </c>
      <c r="J48" s="72">
        <v>8.1314089999999997</v>
      </c>
      <c r="K48" s="72">
        <v>8.7321299999999997</v>
      </c>
      <c r="L48" s="72">
        <v>9.3452369999999991</v>
      </c>
      <c r="M48" s="72">
        <v>9.8654489999999999</v>
      </c>
      <c r="N48" s="72">
        <v>9.6734659999999995</v>
      </c>
      <c r="O48" s="72">
        <v>9.5124479999999991</v>
      </c>
      <c r="P48" s="72">
        <v>9.630115</v>
      </c>
      <c r="Q48" s="72">
        <v>9.5805709999999991</v>
      </c>
      <c r="R48" s="72">
        <v>9.3700089999999996</v>
      </c>
      <c r="S48" s="72">
        <v>9.2275700000000001</v>
      </c>
      <c r="T48" s="72">
        <v>9.5124479999999991</v>
      </c>
      <c r="U48" s="72">
        <v>9.6982379999999999</v>
      </c>
      <c r="V48" s="72">
        <v>9.2399559999999994</v>
      </c>
      <c r="W48" s="72">
        <v>8.4844099999999987</v>
      </c>
      <c r="X48" s="72">
        <v>7.3634769999999996</v>
      </c>
      <c r="Y48" s="72">
        <v>6.2611229999999995</v>
      </c>
      <c r="Z48" s="73">
        <f t="shared" si="4"/>
        <v>188.83695600000001</v>
      </c>
      <c r="AA48" s="74">
        <v>21</v>
      </c>
      <c r="AB48" s="91">
        <f t="shared" si="5"/>
        <v>3965.5760760000003</v>
      </c>
      <c r="AD48" s="100" t="s">
        <v>46</v>
      </c>
    </row>
    <row r="49" spans="1:30" ht="15.75" x14ac:dyDescent="0.25">
      <c r="A49" s="90">
        <v>47270</v>
      </c>
      <c r="B49" s="72">
        <v>5.5117700000000003</v>
      </c>
      <c r="C49" s="72">
        <v>5.1278039999999994</v>
      </c>
      <c r="D49" s="72">
        <v>4.9110489999999993</v>
      </c>
      <c r="E49" s="72">
        <v>4.8429260000000003</v>
      </c>
      <c r="F49" s="72">
        <v>5.0534879999999998</v>
      </c>
      <c r="G49" s="72">
        <v>5.617051</v>
      </c>
      <c r="H49" s="72">
        <v>6.5398079999999998</v>
      </c>
      <c r="I49" s="72">
        <v>7.3572839999999999</v>
      </c>
      <c r="J49" s="72">
        <v>8.1871460000000003</v>
      </c>
      <c r="K49" s="72">
        <v>8.8064459999999993</v>
      </c>
      <c r="L49" s="72">
        <v>9.3762019999999993</v>
      </c>
      <c r="M49" s="72">
        <v>9.9087999999999994</v>
      </c>
      <c r="N49" s="72">
        <v>9.7725539999999995</v>
      </c>
      <c r="O49" s="72">
        <v>9.5681849999999997</v>
      </c>
      <c r="P49" s="72">
        <v>9.630115</v>
      </c>
      <c r="Q49" s="72">
        <v>9.5929570000000002</v>
      </c>
      <c r="R49" s="72">
        <v>9.4505179999999989</v>
      </c>
      <c r="S49" s="72">
        <v>9.2771139999999992</v>
      </c>
      <c r="T49" s="72">
        <v>9.5124479999999991</v>
      </c>
      <c r="U49" s="72">
        <v>9.8778349999999993</v>
      </c>
      <c r="V49" s="72">
        <v>9.4071669999999994</v>
      </c>
      <c r="W49" s="72">
        <v>8.6206559999999985</v>
      </c>
      <c r="X49" s="72">
        <v>7.4501789999999994</v>
      </c>
      <c r="Y49" s="72">
        <v>6.335439</v>
      </c>
      <c r="Z49" s="73">
        <f t="shared" si="4"/>
        <v>189.73494099999999</v>
      </c>
      <c r="AA49" s="74">
        <v>19</v>
      </c>
      <c r="AB49" s="91">
        <f t="shared" si="5"/>
        <v>3604.9638789999999</v>
      </c>
      <c r="AD49" s="100" t="s">
        <v>46</v>
      </c>
    </row>
    <row r="50" spans="1:30" ht="15.75" x14ac:dyDescent="0.25">
      <c r="A50" s="90">
        <v>47300</v>
      </c>
      <c r="B50" s="72">
        <v>5.4808049999999993</v>
      </c>
      <c r="C50" s="72">
        <v>5.1401900000000005</v>
      </c>
      <c r="D50" s="72">
        <v>4.9296279999999992</v>
      </c>
      <c r="E50" s="72">
        <v>4.8615049999999993</v>
      </c>
      <c r="F50" s="72">
        <v>5.0782599999999993</v>
      </c>
      <c r="G50" s="72">
        <v>5.7223319999999998</v>
      </c>
      <c r="H50" s="72">
        <v>6.5460009999999995</v>
      </c>
      <c r="I50" s="72">
        <v>7.3325119999999995</v>
      </c>
      <c r="J50" s="72">
        <v>8.1871460000000003</v>
      </c>
      <c r="K50" s="72">
        <v>8.8374109999999995</v>
      </c>
      <c r="L50" s="72">
        <v>9.4071669999999994</v>
      </c>
      <c r="M50" s="72">
        <v>9.9583439999999985</v>
      </c>
      <c r="N50" s="72">
        <v>9.7725539999999995</v>
      </c>
      <c r="O50" s="72">
        <v>9.5929570000000002</v>
      </c>
      <c r="P50" s="72">
        <v>9.7106239999999993</v>
      </c>
      <c r="Q50" s="72">
        <v>9.729203</v>
      </c>
      <c r="R50" s="72">
        <v>9.6115359999999992</v>
      </c>
      <c r="S50" s="72">
        <v>9.3452369999999991</v>
      </c>
      <c r="T50" s="72">
        <v>9.4195530000000005</v>
      </c>
      <c r="U50" s="72">
        <v>9.9026069999999997</v>
      </c>
      <c r="V50" s="72">
        <v>9.4319389999999999</v>
      </c>
      <c r="W50" s="72">
        <v>8.6578140000000001</v>
      </c>
      <c r="X50" s="72">
        <v>7.4501789999999994</v>
      </c>
      <c r="Y50" s="72">
        <v>6.4035619999999991</v>
      </c>
      <c r="Z50" s="73">
        <f t="shared" si="4"/>
        <v>190.50906599999996</v>
      </c>
      <c r="AA50" s="74">
        <v>20</v>
      </c>
      <c r="AB50" s="91">
        <f t="shared" si="5"/>
        <v>3810.1813199999992</v>
      </c>
      <c r="AD50" s="100" t="s">
        <v>46</v>
      </c>
    </row>
    <row r="51" spans="1:30" ht="15.75" x14ac:dyDescent="0.25">
      <c r="A51" s="90">
        <v>47331</v>
      </c>
      <c r="B51" s="72">
        <v>5.567507</v>
      </c>
      <c r="C51" s="72">
        <v>5.1897340000000005</v>
      </c>
      <c r="D51" s="72">
        <v>4.9915580000000004</v>
      </c>
      <c r="E51" s="72">
        <v>4.9234349999999996</v>
      </c>
      <c r="F51" s="72">
        <v>5.1463830000000002</v>
      </c>
      <c r="G51" s="72">
        <v>5.8833500000000001</v>
      </c>
      <c r="H51" s="72">
        <v>6.7008260000000002</v>
      </c>
      <c r="I51" s="72">
        <v>7.4315999999999995</v>
      </c>
      <c r="J51" s="72">
        <v>8.2552690000000002</v>
      </c>
      <c r="K51" s="72">
        <v>8.8621829999999999</v>
      </c>
      <c r="L51" s="72">
        <v>9.5124479999999991</v>
      </c>
      <c r="M51" s="72">
        <v>10.057431999999999</v>
      </c>
      <c r="N51" s="72">
        <v>9.8654489999999999</v>
      </c>
      <c r="O51" s="72">
        <v>9.7230099999999986</v>
      </c>
      <c r="P51" s="72">
        <v>9.8406769999999995</v>
      </c>
      <c r="Q51" s="72">
        <v>9.8097119999999993</v>
      </c>
      <c r="R51" s="72">
        <v>9.6796589999999991</v>
      </c>
      <c r="S51" s="72">
        <v>9.4319389999999999</v>
      </c>
      <c r="T51" s="72">
        <v>9.5991499999999998</v>
      </c>
      <c r="U51" s="72">
        <v>9.9583439999999985</v>
      </c>
      <c r="V51" s="72">
        <v>9.4629039999999982</v>
      </c>
      <c r="W51" s="72">
        <v>8.6763929999999991</v>
      </c>
      <c r="X51" s="72">
        <v>7.4563719999999991</v>
      </c>
      <c r="Y51" s="72">
        <v>6.3973689999999994</v>
      </c>
      <c r="Z51" s="73">
        <f t="shared" si="4"/>
        <v>192.42270300000001</v>
      </c>
      <c r="AA51" s="74">
        <v>21</v>
      </c>
      <c r="AB51" s="91">
        <f t="shared" si="5"/>
        <v>4040.8767630000002</v>
      </c>
      <c r="AD51" s="100" t="s">
        <v>46</v>
      </c>
    </row>
    <row r="52" spans="1:30" ht="15.75" x14ac:dyDescent="0.25">
      <c r="A52" s="90">
        <v>47362</v>
      </c>
      <c r="B52" s="72">
        <v>5.5489280000000001</v>
      </c>
      <c r="C52" s="72">
        <v>5.1711549999999997</v>
      </c>
      <c r="D52" s="72">
        <v>4.9791719999999993</v>
      </c>
      <c r="E52" s="72">
        <v>4.9172419999999999</v>
      </c>
      <c r="F52" s="72">
        <v>5.1587689999999995</v>
      </c>
      <c r="G52" s="72">
        <v>5.8833500000000001</v>
      </c>
      <c r="H52" s="72">
        <v>6.7441769999999996</v>
      </c>
      <c r="I52" s="72">
        <v>7.4377929999999992</v>
      </c>
      <c r="J52" s="72">
        <v>8.0880580000000002</v>
      </c>
      <c r="K52" s="72">
        <v>8.7569020000000002</v>
      </c>
      <c r="L52" s="72">
        <v>9.481482999999999</v>
      </c>
      <c r="M52" s="72">
        <v>10.001694999999998</v>
      </c>
      <c r="N52" s="72">
        <v>9.797326</v>
      </c>
      <c r="O52" s="72">
        <v>9.6548869999999987</v>
      </c>
      <c r="P52" s="72">
        <v>9.8035189999999997</v>
      </c>
      <c r="Q52" s="72">
        <v>9.7849400000000006</v>
      </c>
      <c r="R52" s="72">
        <v>9.6363079999999997</v>
      </c>
      <c r="S52" s="72">
        <v>9.481482999999999</v>
      </c>
      <c r="T52" s="72">
        <v>9.9026069999999997</v>
      </c>
      <c r="U52" s="72">
        <v>9.9026069999999997</v>
      </c>
      <c r="V52" s="72">
        <v>9.3823949999999989</v>
      </c>
      <c r="W52" s="72">
        <v>8.6082699999999992</v>
      </c>
      <c r="X52" s="72">
        <v>7.406828</v>
      </c>
      <c r="Y52" s="72">
        <v>6.3292460000000004</v>
      </c>
      <c r="Z52" s="73">
        <f t="shared" si="4"/>
        <v>191.85913999999997</v>
      </c>
      <c r="AA52" s="74">
        <v>20</v>
      </c>
      <c r="AB52" s="91">
        <f t="shared" si="5"/>
        <v>3837.1827999999996</v>
      </c>
      <c r="AD52" s="100" t="s">
        <v>46</v>
      </c>
    </row>
    <row r="53" spans="1:30" ht="15.75" x14ac:dyDescent="0.25">
      <c r="A53" s="90">
        <v>47392</v>
      </c>
      <c r="B53" s="72">
        <v>5.4560329999999997</v>
      </c>
      <c r="C53" s="72">
        <v>5.0782599999999993</v>
      </c>
      <c r="D53" s="72">
        <v>4.898663</v>
      </c>
      <c r="E53" s="72">
        <v>4.8429260000000003</v>
      </c>
      <c r="F53" s="72">
        <v>5.0287159999999993</v>
      </c>
      <c r="G53" s="72">
        <v>5.4684189999999999</v>
      </c>
      <c r="H53" s="72">
        <v>6.3911759999999997</v>
      </c>
      <c r="I53" s="72">
        <v>7.2643889999999995</v>
      </c>
      <c r="J53" s="72">
        <v>8.1561810000000001</v>
      </c>
      <c r="K53" s="72">
        <v>8.8436039999999991</v>
      </c>
      <c r="L53" s="72">
        <v>9.4938690000000001</v>
      </c>
      <c r="M53" s="72">
        <v>9.9955020000000001</v>
      </c>
      <c r="N53" s="72">
        <v>9.8344839999999998</v>
      </c>
      <c r="O53" s="72">
        <v>9.6858520000000006</v>
      </c>
      <c r="P53" s="72">
        <v>9.797326</v>
      </c>
      <c r="Q53" s="72">
        <v>9.7044309999999996</v>
      </c>
      <c r="R53" s="72">
        <v>9.5619919999999983</v>
      </c>
      <c r="S53" s="72">
        <v>9.5619919999999983</v>
      </c>
      <c r="T53" s="72">
        <v>9.964537</v>
      </c>
      <c r="U53" s="72">
        <v>9.7106239999999993</v>
      </c>
      <c r="V53" s="72">
        <v>9.2151840000000007</v>
      </c>
      <c r="W53" s="72">
        <v>8.4534450000000003</v>
      </c>
      <c r="X53" s="72">
        <v>7.3572839999999999</v>
      </c>
      <c r="Y53" s="72">
        <v>6.3106669999999996</v>
      </c>
      <c r="Z53" s="73">
        <f t="shared" si="4"/>
        <v>190.07555599999998</v>
      </c>
      <c r="AA53" s="74">
        <v>22</v>
      </c>
      <c r="AB53" s="91">
        <f t="shared" si="5"/>
        <v>4181.6622319999997</v>
      </c>
      <c r="AD53" s="100" t="s">
        <v>46</v>
      </c>
    </row>
    <row r="54" spans="1:30" ht="15.75" x14ac:dyDescent="0.25">
      <c r="A54" s="90">
        <v>47423</v>
      </c>
      <c r="B54" s="72">
        <v>5.5551209999999998</v>
      </c>
      <c r="C54" s="72">
        <v>5.1773479999999994</v>
      </c>
      <c r="D54" s="72">
        <v>4.9729789999999996</v>
      </c>
      <c r="E54" s="72">
        <v>4.9110489999999993</v>
      </c>
      <c r="F54" s="72">
        <v>5.1030319999999998</v>
      </c>
      <c r="G54" s="72">
        <v>5.5984719999999992</v>
      </c>
      <c r="H54" s="72">
        <v>6.4964569999999995</v>
      </c>
      <c r="I54" s="72">
        <v>7.3758629999999998</v>
      </c>
      <c r="J54" s="72">
        <v>8.2181109999999986</v>
      </c>
      <c r="K54" s="72">
        <v>8.8312179999999998</v>
      </c>
      <c r="L54" s="72">
        <v>9.4257460000000002</v>
      </c>
      <c r="M54" s="72">
        <v>9.9521509999999989</v>
      </c>
      <c r="N54" s="72">
        <v>9.8282909999999983</v>
      </c>
      <c r="O54" s="72">
        <v>9.6796589999999991</v>
      </c>
      <c r="P54" s="72">
        <v>9.8592559999999985</v>
      </c>
      <c r="Q54" s="72">
        <v>9.8035189999999997</v>
      </c>
      <c r="R54" s="72">
        <v>9.6672729999999998</v>
      </c>
      <c r="S54" s="72">
        <v>9.7477819999999991</v>
      </c>
      <c r="T54" s="72">
        <v>10.100782999999998</v>
      </c>
      <c r="U54" s="72">
        <v>9.8654489999999999</v>
      </c>
      <c r="V54" s="72">
        <v>9.3762019999999993</v>
      </c>
      <c r="W54" s="72">
        <v>8.6082699999999992</v>
      </c>
      <c r="X54" s="72">
        <v>7.4687580000000002</v>
      </c>
      <c r="Y54" s="72">
        <v>6.3849830000000001</v>
      </c>
      <c r="Z54" s="73">
        <f t="shared" si="4"/>
        <v>192.00777200000005</v>
      </c>
      <c r="AA54" s="74">
        <v>20</v>
      </c>
      <c r="AB54" s="91">
        <f t="shared" si="5"/>
        <v>3840.1554400000009</v>
      </c>
      <c r="AD54" s="100" t="s">
        <v>46</v>
      </c>
    </row>
    <row r="55" spans="1:30" ht="16.5" thickBot="1" x14ac:dyDescent="0.3">
      <c r="A55" s="92">
        <v>47453</v>
      </c>
      <c r="B55" s="75">
        <v>5.8523849999999991</v>
      </c>
      <c r="C55" s="75">
        <v>5.3879099999999989</v>
      </c>
      <c r="D55" s="75">
        <v>5.1463830000000002</v>
      </c>
      <c r="E55" s="75">
        <v>5.0472950000000001</v>
      </c>
      <c r="F55" s="75">
        <v>5.1773479999999994</v>
      </c>
      <c r="G55" s="75">
        <v>5.5798929999999993</v>
      </c>
      <c r="H55" s="75">
        <v>6.3787900000000004</v>
      </c>
      <c r="I55" s="75">
        <v>7.2891609999999991</v>
      </c>
      <c r="J55" s="75">
        <v>8.2243039999999983</v>
      </c>
      <c r="K55" s="75">
        <v>8.8559900000000003</v>
      </c>
      <c r="L55" s="75">
        <v>9.4443249999999992</v>
      </c>
      <c r="M55" s="75">
        <v>9.9459579999999992</v>
      </c>
      <c r="N55" s="75">
        <v>9.9087999999999994</v>
      </c>
      <c r="O55" s="75">
        <v>9.8035189999999997</v>
      </c>
      <c r="P55" s="75">
        <v>9.8902210000000004</v>
      </c>
      <c r="Q55" s="75">
        <v>9.8282909999999983</v>
      </c>
      <c r="R55" s="75">
        <v>9.630115</v>
      </c>
      <c r="S55" s="75">
        <v>9.4690969999999997</v>
      </c>
      <c r="T55" s="75">
        <v>9.9955020000000001</v>
      </c>
      <c r="U55" s="75">
        <v>9.9769229999999993</v>
      </c>
      <c r="V55" s="75">
        <v>9.5124479999999991</v>
      </c>
      <c r="W55" s="75">
        <v>8.8559900000000003</v>
      </c>
      <c r="X55" s="75">
        <v>7.8651099999999987</v>
      </c>
      <c r="Y55" s="75">
        <v>6.8184929999999992</v>
      </c>
      <c r="Z55" s="76">
        <f t="shared" si="4"/>
        <v>193.88425099999995</v>
      </c>
      <c r="AA55" s="77">
        <v>20</v>
      </c>
      <c r="AB55" s="93">
        <f t="shared" si="5"/>
        <v>3877.685019999999</v>
      </c>
      <c r="AD55" s="100" t="s">
        <v>46</v>
      </c>
    </row>
    <row r="56" spans="1:30" ht="15.75" x14ac:dyDescent="0.25">
      <c r="A56" s="88">
        <v>47484</v>
      </c>
      <c r="B56" s="69">
        <v>5.7409109999999997</v>
      </c>
      <c r="C56" s="69">
        <v>5.3321729999999992</v>
      </c>
      <c r="D56" s="69">
        <v>5.1154179999999991</v>
      </c>
      <c r="E56" s="69">
        <v>5.0349089999999999</v>
      </c>
      <c r="F56" s="69">
        <v>5.1773479999999994</v>
      </c>
      <c r="G56" s="69">
        <v>5.6851739999999991</v>
      </c>
      <c r="H56" s="69">
        <v>6.422140999999999</v>
      </c>
      <c r="I56" s="69">
        <v>7.1529150000000001</v>
      </c>
      <c r="J56" s="69">
        <v>8.0385139999999993</v>
      </c>
      <c r="K56" s="69">
        <v>8.7073579999999993</v>
      </c>
      <c r="L56" s="69">
        <v>9.3452369999999991</v>
      </c>
      <c r="M56" s="69">
        <v>9.9149930000000008</v>
      </c>
      <c r="N56" s="69">
        <v>9.8592559999999985</v>
      </c>
      <c r="O56" s="69">
        <v>9.729203</v>
      </c>
      <c r="P56" s="69">
        <v>9.8716419999999996</v>
      </c>
      <c r="Q56" s="69">
        <v>9.8468699999999991</v>
      </c>
      <c r="R56" s="69">
        <v>9.6672729999999998</v>
      </c>
      <c r="S56" s="69">
        <v>9.4071669999999994</v>
      </c>
      <c r="T56" s="69">
        <v>9.7168169999999989</v>
      </c>
      <c r="U56" s="69">
        <v>9.9521509999999989</v>
      </c>
      <c r="V56" s="69">
        <v>9.5124479999999991</v>
      </c>
      <c r="W56" s="69">
        <v>8.8374109999999995</v>
      </c>
      <c r="X56" s="69">
        <v>7.7660219999999986</v>
      </c>
      <c r="Y56" s="69">
        <v>6.5893519999999999</v>
      </c>
      <c r="Z56" s="70">
        <f t="shared" si="4"/>
        <v>192.42270299999993</v>
      </c>
      <c r="AA56" s="71">
        <v>21</v>
      </c>
      <c r="AB56" s="89">
        <f>+Z56*AA56</f>
        <v>4040.8767629999984</v>
      </c>
      <c r="AD56" s="100" t="s">
        <v>46</v>
      </c>
    </row>
    <row r="57" spans="1:30" ht="15.75" x14ac:dyDescent="0.25">
      <c r="A57" s="90">
        <v>47515</v>
      </c>
      <c r="B57" s="72">
        <v>5.7347179999999991</v>
      </c>
      <c r="C57" s="72">
        <v>5.350752</v>
      </c>
      <c r="D57" s="72">
        <v>5.1463830000000002</v>
      </c>
      <c r="E57" s="72">
        <v>5.0906460000000004</v>
      </c>
      <c r="F57" s="72">
        <v>5.3135940000000002</v>
      </c>
      <c r="G57" s="72">
        <v>6.1620349999999995</v>
      </c>
      <c r="H57" s="72">
        <v>7.0166689999999994</v>
      </c>
      <c r="I57" s="72">
        <v>7.5678460000000003</v>
      </c>
      <c r="J57" s="72">
        <v>8.3481640000000006</v>
      </c>
      <c r="K57" s="72">
        <v>8.9550780000000003</v>
      </c>
      <c r="L57" s="72">
        <v>9.5805709999999991</v>
      </c>
      <c r="M57" s="72">
        <v>10.100782999999998</v>
      </c>
      <c r="N57" s="72">
        <v>9.8716419999999996</v>
      </c>
      <c r="O57" s="72">
        <v>9.8220979999999987</v>
      </c>
      <c r="P57" s="72">
        <v>10.057431999999999</v>
      </c>
      <c r="Q57" s="72">
        <v>10.069818</v>
      </c>
      <c r="R57" s="72">
        <v>9.896414</v>
      </c>
      <c r="S57" s="72">
        <v>9.4938690000000001</v>
      </c>
      <c r="T57" s="72">
        <v>9.5929570000000002</v>
      </c>
      <c r="U57" s="72">
        <v>9.9769229999999993</v>
      </c>
      <c r="V57" s="72">
        <v>9.6177289999999989</v>
      </c>
      <c r="W57" s="72">
        <v>8.9179200000000005</v>
      </c>
      <c r="X57" s="72">
        <v>7.7660219999999986</v>
      </c>
      <c r="Y57" s="72">
        <v>6.5645799999999994</v>
      </c>
      <c r="Z57" s="73">
        <f t="shared" si="4"/>
        <v>196.01464299999998</v>
      </c>
      <c r="AA57" s="74">
        <v>20</v>
      </c>
      <c r="AB57" s="91">
        <f>+Z57*AA57</f>
        <v>3920.2928599999996</v>
      </c>
      <c r="AD57" s="100" t="s">
        <v>46</v>
      </c>
    </row>
    <row r="58" spans="1:30" ht="15.75" x14ac:dyDescent="0.25">
      <c r="A58" s="90">
        <v>47543</v>
      </c>
      <c r="B58" s="72">
        <v>5.6727879999999997</v>
      </c>
      <c r="C58" s="72">
        <v>5.2950150000000002</v>
      </c>
      <c r="D58" s="72">
        <v>5.1092249999999995</v>
      </c>
      <c r="E58" s="72">
        <v>5.0411020000000004</v>
      </c>
      <c r="F58" s="72">
        <v>5.2640499999999992</v>
      </c>
      <c r="G58" s="72">
        <v>6.0877189999999999</v>
      </c>
      <c r="H58" s="72">
        <v>6.8866159999999992</v>
      </c>
      <c r="I58" s="72">
        <v>7.5492669999999995</v>
      </c>
      <c r="J58" s="72">
        <v>8.3357779999999995</v>
      </c>
      <c r="K58" s="72">
        <v>8.9055339999999994</v>
      </c>
      <c r="L58" s="72">
        <v>9.5372199999999996</v>
      </c>
      <c r="M58" s="72">
        <v>10.032659999999998</v>
      </c>
      <c r="N58" s="72">
        <v>9.8592559999999985</v>
      </c>
      <c r="O58" s="72">
        <v>9.7601679999999984</v>
      </c>
      <c r="P58" s="72">
        <v>9.9459579999999992</v>
      </c>
      <c r="Q58" s="72">
        <v>9.9211859999999987</v>
      </c>
      <c r="R58" s="72">
        <v>9.7663609999999998</v>
      </c>
      <c r="S58" s="72">
        <v>9.4752899999999993</v>
      </c>
      <c r="T58" s="72">
        <v>9.6177289999999989</v>
      </c>
      <c r="U58" s="72">
        <v>10.020273999999999</v>
      </c>
      <c r="V58" s="72">
        <v>9.5681849999999997</v>
      </c>
      <c r="W58" s="72">
        <v>8.8497969999999988</v>
      </c>
      <c r="X58" s="72">
        <v>7.7164780000000004</v>
      </c>
      <c r="Y58" s="72">
        <v>6.5212289999999991</v>
      </c>
      <c r="Z58" s="73">
        <f t="shared" si="4"/>
        <v>194.73888499999998</v>
      </c>
      <c r="AA58" s="74">
        <v>20</v>
      </c>
      <c r="AB58" s="91">
        <f t="shared" ref="AB58:AB67" si="6">+Z58*AA58</f>
        <v>3894.7776999999996</v>
      </c>
      <c r="AD58" s="100" t="s">
        <v>46</v>
      </c>
    </row>
    <row r="59" spans="1:30" ht="15.75" x14ac:dyDescent="0.25">
      <c r="A59" s="90">
        <v>47574</v>
      </c>
      <c r="B59" s="72">
        <v>5.617051</v>
      </c>
      <c r="C59" s="72">
        <v>5.2392780000000005</v>
      </c>
      <c r="D59" s="72">
        <v>5.0534879999999998</v>
      </c>
      <c r="E59" s="72">
        <v>4.9853649999999998</v>
      </c>
      <c r="F59" s="72">
        <v>5.2021199999999999</v>
      </c>
      <c r="G59" s="72">
        <v>5.9267009999999996</v>
      </c>
      <c r="H59" s="72">
        <v>6.737984</v>
      </c>
      <c r="I59" s="72">
        <v>7.4997229999999995</v>
      </c>
      <c r="J59" s="72">
        <v>8.2243039999999983</v>
      </c>
      <c r="K59" s="72">
        <v>8.9426919999999992</v>
      </c>
      <c r="L59" s="72">
        <v>9.5124479999999991</v>
      </c>
      <c r="M59" s="72">
        <v>10.001694999999998</v>
      </c>
      <c r="N59" s="72">
        <v>9.8344839999999998</v>
      </c>
      <c r="O59" s="72">
        <v>9.6610799999999983</v>
      </c>
      <c r="P59" s="72">
        <v>9.6920450000000002</v>
      </c>
      <c r="Q59" s="72">
        <v>9.7168169999999989</v>
      </c>
      <c r="R59" s="72">
        <v>9.5929570000000002</v>
      </c>
      <c r="S59" s="72">
        <v>9.4133599999999991</v>
      </c>
      <c r="T59" s="72">
        <v>9.7106239999999993</v>
      </c>
      <c r="U59" s="72">
        <v>9.9211859999999987</v>
      </c>
      <c r="V59" s="72">
        <v>9.4567109999999985</v>
      </c>
      <c r="W59" s="72">
        <v>8.7321299999999997</v>
      </c>
      <c r="X59" s="72">
        <v>7.6173900000000003</v>
      </c>
      <c r="Y59" s="72">
        <v>6.4778780000000005</v>
      </c>
      <c r="Z59" s="73">
        <f t="shared" si="4"/>
        <v>192.76951100000002</v>
      </c>
      <c r="AA59" s="74">
        <v>20</v>
      </c>
      <c r="AB59" s="91">
        <f t="shared" si="6"/>
        <v>3855.3902200000002</v>
      </c>
      <c r="AD59" s="100" t="s">
        <v>46</v>
      </c>
    </row>
    <row r="60" spans="1:30" ht="15.75" x14ac:dyDescent="0.25">
      <c r="A60" s="90">
        <v>47604</v>
      </c>
      <c r="B60" s="72">
        <v>5.5984719999999992</v>
      </c>
      <c r="C60" s="72">
        <v>5.2268919999999994</v>
      </c>
      <c r="D60" s="72">
        <v>5.0287159999999993</v>
      </c>
      <c r="E60" s="72">
        <v>4.9543999999999997</v>
      </c>
      <c r="F60" s="72">
        <v>5.1835409999999991</v>
      </c>
      <c r="G60" s="72">
        <v>5.8461919999999994</v>
      </c>
      <c r="H60" s="72">
        <v>6.7255979999999989</v>
      </c>
      <c r="I60" s="72">
        <v>7.4625649999999997</v>
      </c>
      <c r="J60" s="72">
        <v>8.2800409999999989</v>
      </c>
      <c r="K60" s="72">
        <v>8.8931479999999983</v>
      </c>
      <c r="L60" s="72">
        <v>9.5186409999999988</v>
      </c>
      <c r="M60" s="72">
        <v>10.038853</v>
      </c>
      <c r="N60" s="72">
        <v>9.8530629999999988</v>
      </c>
      <c r="O60" s="72">
        <v>9.6858520000000006</v>
      </c>
      <c r="P60" s="72">
        <v>9.8035189999999997</v>
      </c>
      <c r="Q60" s="72">
        <v>9.7539749999999987</v>
      </c>
      <c r="R60" s="72">
        <v>9.5372199999999996</v>
      </c>
      <c r="S60" s="72">
        <v>9.394781</v>
      </c>
      <c r="T60" s="72">
        <v>9.6858520000000006</v>
      </c>
      <c r="U60" s="72">
        <v>9.8716419999999996</v>
      </c>
      <c r="V60" s="72">
        <v>9.4071669999999994</v>
      </c>
      <c r="W60" s="72">
        <v>8.6392349999999993</v>
      </c>
      <c r="X60" s="72">
        <v>7.4997229999999995</v>
      </c>
      <c r="Y60" s="72">
        <v>6.3787900000000004</v>
      </c>
      <c r="Z60" s="73">
        <f t="shared" si="4"/>
        <v>192.267878</v>
      </c>
      <c r="AA60" s="74">
        <v>22</v>
      </c>
      <c r="AB60" s="91">
        <f t="shared" si="6"/>
        <v>4229.8933159999997</v>
      </c>
      <c r="AD60" s="100" t="s">
        <v>46</v>
      </c>
    </row>
    <row r="61" spans="1:30" ht="15.75" x14ac:dyDescent="0.25">
      <c r="A61" s="90">
        <v>47635</v>
      </c>
      <c r="B61" s="72">
        <v>5.617051</v>
      </c>
      <c r="C61" s="72">
        <v>5.2206989999999998</v>
      </c>
      <c r="D61" s="72">
        <v>5.0039439999999997</v>
      </c>
      <c r="E61" s="72">
        <v>4.9296279999999992</v>
      </c>
      <c r="F61" s="72">
        <v>5.1463830000000002</v>
      </c>
      <c r="G61" s="72">
        <v>5.7223319999999998</v>
      </c>
      <c r="H61" s="72">
        <v>6.6574749999999998</v>
      </c>
      <c r="I61" s="72">
        <v>7.4935299999999989</v>
      </c>
      <c r="J61" s="72">
        <v>8.3357779999999995</v>
      </c>
      <c r="K61" s="72">
        <v>8.9674639999999997</v>
      </c>
      <c r="L61" s="72">
        <v>9.5496059999999989</v>
      </c>
      <c r="M61" s="72">
        <v>10.088396999999999</v>
      </c>
      <c r="N61" s="72">
        <v>9.9459579999999992</v>
      </c>
      <c r="O61" s="72">
        <v>9.7415889999999994</v>
      </c>
      <c r="P61" s="72">
        <v>9.8035189999999997</v>
      </c>
      <c r="Q61" s="72">
        <v>9.7663609999999998</v>
      </c>
      <c r="R61" s="72">
        <v>9.6239219999999985</v>
      </c>
      <c r="S61" s="72">
        <v>9.4505179999999989</v>
      </c>
      <c r="T61" s="72">
        <v>9.6796589999999991</v>
      </c>
      <c r="U61" s="72">
        <v>10.051238999999999</v>
      </c>
      <c r="V61" s="72">
        <v>9.5805709999999991</v>
      </c>
      <c r="W61" s="72">
        <v>8.7816739999999989</v>
      </c>
      <c r="X61" s="72">
        <v>7.5864249999999993</v>
      </c>
      <c r="Y61" s="72">
        <v>6.4531059999999991</v>
      </c>
      <c r="Z61" s="73">
        <f t="shared" si="4"/>
        <v>193.19682799999998</v>
      </c>
      <c r="AA61" s="74">
        <v>18</v>
      </c>
      <c r="AB61" s="91">
        <f t="shared" si="6"/>
        <v>3477.5429039999999</v>
      </c>
      <c r="AD61" s="100" t="s">
        <v>46</v>
      </c>
    </row>
    <row r="62" spans="1:30" ht="15.75" x14ac:dyDescent="0.25">
      <c r="A62" s="90">
        <v>47665</v>
      </c>
      <c r="B62" s="72">
        <v>5.5798929999999993</v>
      </c>
      <c r="C62" s="72">
        <v>5.2330849999999991</v>
      </c>
      <c r="D62" s="72">
        <v>5.0163299999999991</v>
      </c>
      <c r="E62" s="72">
        <v>4.948207</v>
      </c>
      <c r="F62" s="72">
        <v>5.1711549999999997</v>
      </c>
      <c r="G62" s="72">
        <v>5.8276129999999995</v>
      </c>
      <c r="H62" s="72">
        <v>6.6698609999999992</v>
      </c>
      <c r="I62" s="72">
        <v>7.4687580000000002</v>
      </c>
      <c r="J62" s="72">
        <v>8.3357779999999995</v>
      </c>
      <c r="K62" s="72">
        <v>8.9922359999999983</v>
      </c>
      <c r="L62" s="72">
        <v>9.5805709999999991</v>
      </c>
      <c r="M62" s="72">
        <v>10.137941</v>
      </c>
      <c r="N62" s="72">
        <v>9.9459579999999992</v>
      </c>
      <c r="O62" s="72">
        <v>9.7663609999999998</v>
      </c>
      <c r="P62" s="72">
        <v>9.8840280000000007</v>
      </c>
      <c r="Q62" s="72">
        <v>9.9087999999999994</v>
      </c>
      <c r="R62" s="72">
        <v>9.7849400000000006</v>
      </c>
      <c r="S62" s="72">
        <v>9.5124479999999991</v>
      </c>
      <c r="T62" s="72">
        <v>9.5867640000000005</v>
      </c>
      <c r="U62" s="72">
        <v>10.082204000000001</v>
      </c>
      <c r="V62" s="72">
        <v>9.6053429999999995</v>
      </c>
      <c r="W62" s="72">
        <v>8.812638999999999</v>
      </c>
      <c r="X62" s="72">
        <v>7.5864249999999993</v>
      </c>
      <c r="Y62" s="72">
        <v>6.5212289999999991</v>
      </c>
      <c r="Z62" s="73">
        <f t="shared" si="4"/>
        <v>193.95856699999999</v>
      </c>
      <c r="AA62" s="74">
        <v>22</v>
      </c>
      <c r="AB62" s="91">
        <f t="shared" si="6"/>
        <v>4267.0884740000001</v>
      </c>
      <c r="AD62" s="100" t="s">
        <v>46</v>
      </c>
    </row>
    <row r="63" spans="1:30" ht="15.75" x14ac:dyDescent="0.25">
      <c r="A63" s="90">
        <v>47696</v>
      </c>
      <c r="B63" s="72">
        <v>5.666595</v>
      </c>
      <c r="C63" s="72">
        <v>5.2826289999999991</v>
      </c>
      <c r="D63" s="72">
        <v>5.0844529999999999</v>
      </c>
      <c r="E63" s="72">
        <v>5.0101369999999994</v>
      </c>
      <c r="F63" s="72">
        <v>5.2392780000000005</v>
      </c>
      <c r="G63" s="72">
        <v>5.9886309999999998</v>
      </c>
      <c r="H63" s="72">
        <v>6.8184929999999992</v>
      </c>
      <c r="I63" s="72">
        <v>7.5678460000000003</v>
      </c>
      <c r="J63" s="72">
        <v>8.4100939999999991</v>
      </c>
      <c r="K63" s="72">
        <v>9.0232010000000002</v>
      </c>
      <c r="L63" s="72">
        <v>9.6858520000000006</v>
      </c>
      <c r="M63" s="72">
        <v>10.243221999999999</v>
      </c>
      <c r="N63" s="72">
        <v>10.045045999999999</v>
      </c>
      <c r="O63" s="72">
        <v>9.896414</v>
      </c>
      <c r="P63" s="72">
        <v>10.020273999999999</v>
      </c>
      <c r="Q63" s="72">
        <v>9.9893089999999987</v>
      </c>
      <c r="R63" s="72">
        <v>9.8592559999999985</v>
      </c>
      <c r="S63" s="72">
        <v>9.5991499999999998</v>
      </c>
      <c r="T63" s="72">
        <v>9.7725539999999995</v>
      </c>
      <c r="U63" s="72">
        <v>10.137941</v>
      </c>
      <c r="V63" s="72">
        <v>9.6363079999999997</v>
      </c>
      <c r="W63" s="72">
        <v>8.8374109999999995</v>
      </c>
      <c r="X63" s="72">
        <v>7.592617999999999</v>
      </c>
      <c r="Y63" s="72">
        <v>6.5150359999999994</v>
      </c>
      <c r="Z63" s="73">
        <f t="shared" si="4"/>
        <v>195.92174799999998</v>
      </c>
      <c r="AA63" s="74">
        <v>20</v>
      </c>
      <c r="AB63" s="91">
        <f t="shared" si="6"/>
        <v>3918.4349599999996</v>
      </c>
      <c r="AD63" s="100" t="s">
        <v>46</v>
      </c>
    </row>
    <row r="64" spans="1:30" ht="15.75" x14ac:dyDescent="0.25">
      <c r="A64" s="90">
        <v>47727</v>
      </c>
      <c r="B64" s="72">
        <v>5.6542089999999998</v>
      </c>
      <c r="C64" s="72">
        <v>5.2640499999999992</v>
      </c>
      <c r="D64" s="72">
        <v>5.0720669999999997</v>
      </c>
      <c r="E64" s="72">
        <v>5.0039439999999997</v>
      </c>
      <c r="F64" s="72">
        <v>5.2516639999999999</v>
      </c>
      <c r="G64" s="72">
        <v>5.9886309999999998</v>
      </c>
      <c r="H64" s="72">
        <v>6.8680369999999993</v>
      </c>
      <c r="I64" s="72">
        <v>7.574039</v>
      </c>
      <c r="J64" s="72">
        <v>8.2304969999999997</v>
      </c>
      <c r="K64" s="72">
        <v>8.9179200000000005</v>
      </c>
      <c r="L64" s="72">
        <v>9.6548869999999987</v>
      </c>
      <c r="M64" s="72">
        <v>10.187484999999999</v>
      </c>
      <c r="N64" s="72">
        <v>9.9769229999999993</v>
      </c>
      <c r="O64" s="72">
        <v>9.8282909999999983</v>
      </c>
      <c r="P64" s="72">
        <v>9.9831160000000008</v>
      </c>
      <c r="Q64" s="72">
        <v>9.964537</v>
      </c>
      <c r="R64" s="72">
        <v>9.8097119999999993</v>
      </c>
      <c r="S64" s="72">
        <v>9.6548869999999987</v>
      </c>
      <c r="T64" s="72">
        <v>10.082204000000001</v>
      </c>
      <c r="U64" s="72">
        <v>10.082204000000001</v>
      </c>
      <c r="V64" s="72">
        <v>9.5557989999999986</v>
      </c>
      <c r="W64" s="72">
        <v>8.7630949999999999</v>
      </c>
      <c r="X64" s="72">
        <v>7.5430739999999989</v>
      </c>
      <c r="Y64" s="72">
        <v>6.4469129999999994</v>
      </c>
      <c r="Z64" s="73">
        <f t="shared" si="4"/>
        <v>195.35818499999993</v>
      </c>
      <c r="AA64" s="74">
        <v>21</v>
      </c>
      <c r="AB64" s="91">
        <f t="shared" si="6"/>
        <v>4102.5218849999983</v>
      </c>
      <c r="AD64" s="100" t="s">
        <v>46</v>
      </c>
    </row>
    <row r="65" spans="1:30" ht="15.75" x14ac:dyDescent="0.25">
      <c r="A65" s="90">
        <v>47757</v>
      </c>
      <c r="B65" s="72">
        <v>5.5551209999999998</v>
      </c>
      <c r="C65" s="72">
        <v>5.1649619999999992</v>
      </c>
      <c r="D65" s="72">
        <v>4.9853649999999998</v>
      </c>
      <c r="E65" s="72">
        <v>4.9296279999999992</v>
      </c>
      <c r="F65" s="72">
        <v>5.1154179999999991</v>
      </c>
      <c r="G65" s="72">
        <v>5.567507</v>
      </c>
      <c r="H65" s="72">
        <v>6.5026499999999992</v>
      </c>
      <c r="I65" s="72">
        <v>7.3944419999999988</v>
      </c>
      <c r="J65" s="72">
        <v>8.3048129999999993</v>
      </c>
      <c r="K65" s="72">
        <v>9.0046219999999995</v>
      </c>
      <c r="L65" s="72">
        <v>9.6672729999999998</v>
      </c>
      <c r="M65" s="72">
        <v>10.181292000000001</v>
      </c>
      <c r="N65" s="72">
        <v>10.007887999999999</v>
      </c>
      <c r="O65" s="72">
        <v>9.8592559999999985</v>
      </c>
      <c r="P65" s="72">
        <v>9.9769229999999993</v>
      </c>
      <c r="Q65" s="72">
        <v>9.8778349999999993</v>
      </c>
      <c r="R65" s="72">
        <v>9.7353959999999997</v>
      </c>
      <c r="S65" s="72">
        <v>9.7353959999999997</v>
      </c>
      <c r="T65" s="72">
        <v>10.144133999999999</v>
      </c>
      <c r="U65" s="72">
        <v>9.8902210000000004</v>
      </c>
      <c r="V65" s="72">
        <v>9.3823949999999989</v>
      </c>
      <c r="W65" s="72">
        <v>8.6082699999999992</v>
      </c>
      <c r="X65" s="72">
        <v>7.4935299999999989</v>
      </c>
      <c r="Y65" s="72">
        <v>6.422140999999999</v>
      </c>
      <c r="Z65" s="73">
        <f t="shared" si="4"/>
        <v>193.50647800000002</v>
      </c>
      <c r="AA65" s="74">
        <v>22</v>
      </c>
      <c r="AB65" s="91">
        <f t="shared" si="6"/>
        <v>4257.1425159999999</v>
      </c>
      <c r="AD65" s="100" t="s">
        <v>46</v>
      </c>
    </row>
    <row r="66" spans="1:30" ht="15.75" x14ac:dyDescent="0.25">
      <c r="A66" s="90">
        <v>47788</v>
      </c>
      <c r="B66" s="72">
        <v>5.6542089999999998</v>
      </c>
      <c r="C66" s="72">
        <v>5.2702429999999998</v>
      </c>
      <c r="D66" s="72">
        <v>5.0658739999999991</v>
      </c>
      <c r="E66" s="72">
        <v>4.9977510000000001</v>
      </c>
      <c r="F66" s="72">
        <v>5.1897340000000005</v>
      </c>
      <c r="G66" s="72">
        <v>5.6975599999999993</v>
      </c>
      <c r="H66" s="72">
        <v>6.6141239999999994</v>
      </c>
      <c r="I66" s="72">
        <v>7.5121089999999997</v>
      </c>
      <c r="J66" s="72">
        <v>8.3667429999999996</v>
      </c>
      <c r="K66" s="72">
        <v>8.9922359999999983</v>
      </c>
      <c r="L66" s="72">
        <v>9.5991499999999998</v>
      </c>
      <c r="M66" s="72">
        <v>10.131747999999998</v>
      </c>
      <c r="N66" s="72">
        <v>10.007887999999999</v>
      </c>
      <c r="O66" s="72">
        <v>9.8530629999999988</v>
      </c>
      <c r="P66" s="72">
        <v>10.038853</v>
      </c>
      <c r="Q66" s="72">
        <v>9.9831160000000008</v>
      </c>
      <c r="R66" s="72">
        <v>9.8468699999999991</v>
      </c>
      <c r="S66" s="72">
        <v>9.9211859999999987</v>
      </c>
      <c r="T66" s="72">
        <v>10.280380000000001</v>
      </c>
      <c r="U66" s="72">
        <v>10.045045999999999</v>
      </c>
      <c r="V66" s="72">
        <v>9.5496059999999989</v>
      </c>
      <c r="W66" s="72">
        <v>8.7630949999999999</v>
      </c>
      <c r="X66" s="72">
        <v>7.6050039999999992</v>
      </c>
      <c r="Y66" s="72">
        <v>6.5026499999999992</v>
      </c>
      <c r="Z66" s="73">
        <f t="shared" si="4"/>
        <v>195.488238</v>
      </c>
      <c r="AA66" s="74">
        <v>19</v>
      </c>
      <c r="AB66" s="91">
        <f t="shared" si="6"/>
        <v>3714.2765220000001</v>
      </c>
      <c r="AD66" s="100" t="s">
        <v>46</v>
      </c>
    </row>
    <row r="67" spans="1:30" ht="16.5" thickBot="1" x14ac:dyDescent="0.3">
      <c r="A67" s="92">
        <v>47818</v>
      </c>
      <c r="B67" s="75">
        <v>5.9576659999999988</v>
      </c>
      <c r="C67" s="75">
        <v>5.4869979999999989</v>
      </c>
      <c r="D67" s="75">
        <v>5.2392780000000005</v>
      </c>
      <c r="E67" s="75">
        <v>5.1401900000000005</v>
      </c>
      <c r="F67" s="75">
        <v>5.2702429999999998</v>
      </c>
      <c r="G67" s="75">
        <v>5.6789809999999994</v>
      </c>
      <c r="H67" s="75">
        <v>6.4902639999999998</v>
      </c>
      <c r="I67" s="75">
        <v>7.4192140000000002</v>
      </c>
      <c r="J67" s="75">
        <v>8.3729359999999993</v>
      </c>
      <c r="K67" s="75">
        <v>9.0170080000000006</v>
      </c>
      <c r="L67" s="75">
        <v>9.6177289999999989</v>
      </c>
      <c r="M67" s="75">
        <v>10.125555</v>
      </c>
      <c r="N67" s="75">
        <v>10.088396999999999</v>
      </c>
      <c r="O67" s="75">
        <v>9.9769229999999993</v>
      </c>
      <c r="P67" s="75">
        <v>10.069818</v>
      </c>
      <c r="Q67" s="75">
        <v>10.007887999999999</v>
      </c>
      <c r="R67" s="75">
        <v>9.8035189999999997</v>
      </c>
      <c r="S67" s="75">
        <v>9.6425009999999993</v>
      </c>
      <c r="T67" s="75">
        <v>10.175098999999999</v>
      </c>
      <c r="U67" s="75">
        <v>10.156519999999999</v>
      </c>
      <c r="V67" s="75">
        <v>9.6796589999999991</v>
      </c>
      <c r="W67" s="75">
        <v>9.0170080000000006</v>
      </c>
      <c r="X67" s="75">
        <v>8.0075489999999991</v>
      </c>
      <c r="Y67" s="75">
        <v>6.9423529999999998</v>
      </c>
      <c r="Z67" s="76">
        <f t="shared" si="4"/>
        <v>197.383296</v>
      </c>
      <c r="AA67" s="77">
        <v>21</v>
      </c>
      <c r="AB67" s="93">
        <f t="shared" si="6"/>
        <v>4145.0492160000003</v>
      </c>
      <c r="AD67" s="100" t="s">
        <v>46</v>
      </c>
    </row>
    <row r="68" spans="1:30" ht="15.75" x14ac:dyDescent="0.25">
      <c r="A68" s="88">
        <v>47849</v>
      </c>
      <c r="B68" s="69">
        <v>5.8461919999999994</v>
      </c>
      <c r="C68" s="69">
        <v>5.4250679999999996</v>
      </c>
      <c r="D68" s="69">
        <v>5.2083129999999995</v>
      </c>
      <c r="E68" s="69">
        <v>5.1278039999999994</v>
      </c>
      <c r="F68" s="69">
        <v>5.2764359999999995</v>
      </c>
      <c r="G68" s="69">
        <v>5.7904549999999997</v>
      </c>
      <c r="H68" s="69">
        <v>6.5398079999999998</v>
      </c>
      <c r="I68" s="69">
        <v>7.2767749999999998</v>
      </c>
      <c r="J68" s="69">
        <v>8.1871460000000003</v>
      </c>
      <c r="K68" s="69">
        <v>8.8621829999999999</v>
      </c>
      <c r="L68" s="69">
        <v>9.5124479999999991</v>
      </c>
      <c r="M68" s="69">
        <v>10.09459</v>
      </c>
      <c r="N68" s="69">
        <v>10.038853</v>
      </c>
      <c r="O68" s="69">
        <v>9.9087999999999994</v>
      </c>
      <c r="P68" s="69">
        <v>10.051238999999999</v>
      </c>
      <c r="Q68" s="69">
        <v>10.026467</v>
      </c>
      <c r="R68" s="69">
        <v>9.8406769999999995</v>
      </c>
      <c r="S68" s="69">
        <v>9.5805709999999991</v>
      </c>
      <c r="T68" s="69">
        <v>9.8902210000000004</v>
      </c>
      <c r="U68" s="69">
        <v>10.131747999999998</v>
      </c>
      <c r="V68" s="69">
        <v>9.6858520000000006</v>
      </c>
      <c r="W68" s="69">
        <v>8.9984289999999998</v>
      </c>
      <c r="X68" s="69">
        <v>7.9084609999999991</v>
      </c>
      <c r="Y68" s="69">
        <v>6.7132119999999995</v>
      </c>
      <c r="Z68" s="70">
        <f t="shared" si="4"/>
        <v>195.92174799999995</v>
      </c>
      <c r="AA68" s="71">
        <v>21</v>
      </c>
      <c r="AB68" s="89">
        <f>+Z68*AA68</f>
        <v>4114.3567079999993</v>
      </c>
      <c r="AD68" s="100" t="s">
        <v>46</v>
      </c>
    </row>
    <row r="69" spans="1:30" ht="15.75" x14ac:dyDescent="0.25">
      <c r="A69" s="90">
        <v>47880</v>
      </c>
      <c r="B69" s="72">
        <v>5.8399989999999997</v>
      </c>
      <c r="C69" s="72">
        <v>5.44984</v>
      </c>
      <c r="D69" s="72">
        <v>5.2392780000000005</v>
      </c>
      <c r="E69" s="72">
        <v>5.1835409999999991</v>
      </c>
      <c r="F69" s="72">
        <v>5.4126820000000002</v>
      </c>
      <c r="G69" s="72">
        <v>6.2735089999999998</v>
      </c>
      <c r="H69" s="72">
        <v>7.140528999999999</v>
      </c>
      <c r="I69" s="72">
        <v>7.7040919999999993</v>
      </c>
      <c r="J69" s="72">
        <v>8.5029889999999995</v>
      </c>
      <c r="K69" s="72">
        <v>9.1160960000000006</v>
      </c>
      <c r="L69" s="72">
        <v>9.7539749999999987</v>
      </c>
      <c r="M69" s="72">
        <v>10.286572999999999</v>
      </c>
      <c r="N69" s="72">
        <v>10.051238999999999</v>
      </c>
      <c r="O69" s="72">
        <v>10.001694999999998</v>
      </c>
      <c r="P69" s="72">
        <v>10.237029</v>
      </c>
      <c r="Q69" s="72">
        <v>10.249414999999999</v>
      </c>
      <c r="R69" s="72">
        <v>10.076010999999999</v>
      </c>
      <c r="S69" s="72">
        <v>9.6672729999999998</v>
      </c>
      <c r="T69" s="72">
        <v>9.7663609999999998</v>
      </c>
      <c r="U69" s="72">
        <v>10.162713</v>
      </c>
      <c r="V69" s="72">
        <v>9.797326</v>
      </c>
      <c r="W69" s="72">
        <v>9.0789379999999991</v>
      </c>
      <c r="X69" s="72">
        <v>7.9022679999999994</v>
      </c>
      <c r="Y69" s="72">
        <v>6.6822469999999994</v>
      </c>
      <c r="Z69" s="73">
        <f t="shared" si="4"/>
        <v>199.57561799999993</v>
      </c>
      <c r="AA69" s="74">
        <v>20</v>
      </c>
      <c r="AB69" s="91">
        <f>+Z69*AA69</f>
        <v>3991.5123599999988</v>
      </c>
      <c r="AD69" s="100" t="s">
        <v>46</v>
      </c>
    </row>
    <row r="70" spans="1:30" ht="15.75" x14ac:dyDescent="0.25">
      <c r="A70" s="90">
        <v>47908</v>
      </c>
      <c r="B70" s="72">
        <v>5.7718759999999998</v>
      </c>
      <c r="C70" s="72">
        <v>5.3941030000000003</v>
      </c>
      <c r="D70" s="72">
        <v>5.2021199999999999</v>
      </c>
      <c r="E70" s="72">
        <v>5.1278039999999994</v>
      </c>
      <c r="F70" s="72">
        <v>5.3569449999999996</v>
      </c>
      <c r="G70" s="72">
        <v>6.1991929999999993</v>
      </c>
      <c r="H70" s="72">
        <v>7.0104759999999997</v>
      </c>
      <c r="I70" s="72">
        <v>7.691705999999999</v>
      </c>
      <c r="J70" s="72">
        <v>8.4906030000000001</v>
      </c>
      <c r="K70" s="72">
        <v>9.0665519999999997</v>
      </c>
      <c r="L70" s="72">
        <v>9.7044309999999996</v>
      </c>
      <c r="M70" s="72">
        <v>10.218449999999999</v>
      </c>
      <c r="N70" s="72">
        <v>10.038853</v>
      </c>
      <c r="O70" s="72">
        <v>9.9335719999999981</v>
      </c>
      <c r="P70" s="72">
        <v>10.131747999999998</v>
      </c>
      <c r="Q70" s="72">
        <v>10.100782999999998</v>
      </c>
      <c r="R70" s="72">
        <v>9.9459579999999992</v>
      </c>
      <c r="S70" s="72">
        <v>9.648693999999999</v>
      </c>
      <c r="T70" s="72">
        <v>9.7911330000000003</v>
      </c>
      <c r="U70" s="72">
        <v>10.199870999999998</v>
      </c>
      <c r="V70" s="72">
        <v>9.7415889999999994</v>
      </c>
      <c r="W70" s="72">
        <v>9.0108149999999991</v>
      </c>
      <c r="X70" s="72">
        <v>7.858916999999999</v>
      </c>
      <c r="Y70" s="72">
        <v>6.6388959999999999</v>
      </c>
      <c r="Z70" s="73">
        <f t="shared" si="4"/>
        <v>198.27508799999998</v>
      </c>
      <c r="AA70" s="74">
        <v>20</v>
      </c>
      <c r="AB70" s="91">
        <f t="shared" ref="AB70:AB79" si="7">+Z70*AA70</f>
        <v>3965.5017599999996</v>
      </c>
      <c r="AD70" s="100" t="s">
        <v>46</v>
      </c>
    </row>
    <row r="71" spans="1:30" ht="15.75" x14ac:dyDescent="0.25">
      <c r="A71" s="90">
        <v>47939</v>
      </c>
      <c r="B71" s="72">
        <v>5.7223319999999998</v>
      </c>
      <c r="C71" s="72">
        <v>5.3321729999999992</v>
      </c>
      <c r="D71" s="72">
        <v>5.1463830000000002</v>
      </c>
      <c r="E71" s="72">
        <v>5.0782599999999993</v>
      </c>
      <c r="F71" s="72">
        <v>5.3012079999999999</v>
      </c>
      <c r="G71" s="72">
        <v>6.0319820000000002</v>
      </c>
      <c r="H71" s="72">
        <v>6.8556509999999999</v>
      </c>
      <c r="I71" s="72">
        <v>7.6359689999999993</v>
      </c>
      <c r="J71" s="72">
        <v>8.3729359999999993</v>
      </c>
      <c r="K71" s="72">
        <v>9.1037099999999995</v>
      </c>
      <c r="L71" s="72">
        <v>9.6858520000000006</v>
      </c>
      <c r="M71" s="72">
        <v>10.181292000000001</v>
      </c>
      <c r="N71" s="72">
        <v>10.014081000000001</v>
      </c>
      <c r="O71" s="72">
        <v>9.8344839999999998</v>
      </c>
      <c r="P71" s="72">
        <v>9.8716419999999996</v>
      </c>
      <c r="Q71" s="72">
        <v>9.8902210000000004</v>
      </c>
      <c r="R71" s="72">
        <v>9.7663609999999998</v>
      </c>
      <c r="S71" s="72">
        <v>9.5805709999999991</v>
      </c>
      <c r="T71" s="72">
        <v>9.8840280000000007</v>
      </c>
      <c r="U71" s="72">
        <v>10.100782999999998</v>
      </c>
      <c r="V71" s="72">
        <v>9.630115</v>
      </c>
      <c r="W71" s="72">
        <v>8.8869549999999986</v>
      </c>
      <c r="X71" s="72">
        <v>7.7536359999999993</v>
      </c>
      <c r="Y71" s="72">
        <v>6.5955449999999995</v>
      </c>
      <c r="Z71" s="73">
        <f t="shared" si="4"/>
        <v>196.25616999999997</v>
      </c>
      <c r="AA71" s="74">
        <v>20</v>
      </c>
      <c r="AB71" s="91">
        <f t="shared" si="7"/>
        <v>3925.1233999999995</v>
      </c>
      <c r="AD71" s="100" t="s">
        <v>46</v>
      </c>
    </row>
    <row r="72" spans="1:30" ht="15.75" x14ac:dyDescent="0.25">
      <c r="A72" s="90">
        <v>47969</v>
      </c>
      <c r="B72" s="72">
        <v>5.6975599999999993</v>
      </c>
      <c r="C72" s="72">
        <v>5.3197869999999998</v>
      </c>
      <c r="D72" s="72">
        <v>5.1216109999999997</v>
      </c>
      <c r="E72" s="72">
        <v>5.0472950000000001</v>
      </c>
      <c r="F72" s="72">
        <v>5.2764359999999995</v>
      </c>
      <c r="G72" s="72">
        <v>5.9514729999999991</v>
      </c>
      <c r="H72" s="72">
        <v>6.8494580000000003</v>
      </c>
      <c r="I72" s="72">
        <v>7.5988109999999995</v>
      </c>
      <c r="J72" s="72">
        <v>8.4286729999999999</v>
      </c>
      <c r="K72" s="72">
        <v>9.0541659999999986</v>
      </c>
      <c r="L72" s="72">
        <v>9.6858520000000006</v>
      </c>
      <c r="M72" s="72">
        <v>10.224643</v>
      </c>
      <c r="N72" s="72">
        <v>10.026467</v>
      </c>
      <c r="O72" s="72">
        <v>9.8654489999999999</v>
      </c>
      <c r="P72" s="72">
        <v>9.9831160000000008</v>
      </c>
      <c r="Q72" s="72">
        <v>9.9335719999999981</v>
      </c>
      <c r="R72" s="72">
        <v>9.7106239999999993</v>
      </c>
      <c r="S72" s="72">
        <v>9.5681849999999997</v>
      </c>
      <c r="T72" s="72">
        <v>9.8592559999999985</v>
      </c>
      <c r="U72" s="72">
        <v>10.051238999999999</v>
      </c>
      <c r="V72" s="72">
        <v>9.5805709999999991</v>
      </c>
      <c r="W72" s="72">
        <v>8.7940599999999982</v>
      </c>
      <c r="X72" s="72">
        <v>7.6359689999999993</v>
      </c>
      <c r="Y72" s="72">
        <v>6.4902639999999998</v>
      </c>
      <c r="Z72" s="73">
        <f t="shared" si="4"/>
        <v>195.75453699999994</v>
      </c>
      <c r="AA72" s="74">
        <v>20</v>
      </c>
      <c r="AB72" s="91">
        <f t="shared" si="7"/>
        <v>3915.0907399999987</v>
      </c>
      <c r="AD72" s="100" t="s">
        <v>46</v>
      </c>
    </row>
    <row r="73" spans="1:30" ht="15.75" x14ac:dyDescent="0.25">
      <c r="A73" s="90">
        <v>48000</v>
      </c>
      <c r="B73" s="72">
        <v>5.7161390000000001</v>
      </c>
      <c r="C73" s="72">
        <v>5.3135940000000002</v>
      </c>
      <c r="D73" s="72">
        <v>5.0906460000000004</v>
      </c>
      <c r="E73" s="72">
        <v>5.0163299999999991</v>
      </c>
      <c r="F73" s="72">
        <v>5.2392780000000005</v>
      </c>
      <c r="G73" s="72">
        <v>5.8214199999999998</v>
      </c>
      <c r="H73" s="72">
        <v>6.7813349999999994</v>
      </c>
      <c r="I73" s="72">
        <v>7.6297759999999997</v>
      </c>
      <c r="J73" s="72">
        <v>8.4906030000000001</v>
      </c>
      <c r="K73" s="72">
        <v>9.128482</v>
      </c>
      <c r="L73" s="72">
        <v>9.7230099999999986</v>
      </c>
      <c r="M73" s="72">
        <v>10.267993999999998</v>
      </c>
      <c r="N73" s="72">
        <v>10.131747999999998</v>
      </c>
      <c r="O73" s="72">
        <v>9.9211859999999987</v>
      </c>
      <c r="P73" s="72">
        <v>9.9831160000000008</v>
      </c>
      <c r="Q73" s="72">
        <v>9.9397649999999995</v>
      </c>
      <c r="R73" s="72">
        <v>9.797326</v>
      </c>
      <c r="S73" s="72">
        <v>9.6177289999999989</v>
      </c>
      <c r="T73" s="72">
        <v>9.8592559999999985</v>
      </c>
      <c r="U73" s="72">
        <v>10.237029</v>
      </c>
      <c r="V73" s="72">
        <v>9.7539749999999987</v>
      </c>
      <c r="W73" s="72">
        <v>8.9364989999999995</v>
      </c>
      <c r="X73" s="72">
        <v>7.7226710000000001</v>
      </c>
      <c r="Y73" s="72">
        <v>6.5707729999999991</v>
      </c>
      <c r="Z73" s="73">
        <f t="shared" si="4"/>
        <v>196.68967999999998</v>
      </c>
      <c r="AA73" s="74">
        <v>18</v>
      </c>
      <c r="AB73" s="91">
        <f t="shared" si="7"/>
        <v>3540.4142399999996</v>
      </c>
      <c r="AD73" s="100" t="s">
        <v>46</v>
      </c>
    </row>
    <row r="74" spans="1:30" ht="15.75" x14ac:dyDescent="0.25">
      <c r="A74" s="90">
        <v>48030</v>
      </c>
      <c r="B74" s="72">
        <v>5.6851739999999991</v>
      </c>
      <c r="C74" s="72">
        <v>5.3259799999999995</v>
      </c>
      <c r="D74" s="72">
        <v>5.1092249999999995</v>
      </c>
      <c r="E74" s="72">
        <v>5.0349089999999999</v>
      </c>
      <c r="F74" s="72">
        <v>5.2640499999999992</v>
      </c>
      <c r="G74" s="72">
        <v>5.9328940000000001</v>
      </c>
      <c r="H74" s="72">
        <v>6.787528</v>
      </c>
      <c r="I74" s="72">
        <v>7.6050039999999992</v>
      </c>
      <c r="J74" s="72">
        <v>8.4844099999999987</v>
      </c>
      <c r="K74" s="72">
        <v>9.1594469999999983</v>
      </c>
      <c r="L74" s="72">
        <v>9.7539749999999987</v>
      </c>
      <c r="M74" s="72">
        <v>10.323731</v>
      </c>
      <c r="N74" s="72">
        <v>10.125555</v>
      </c>
      <c r="O74" s="72">
        <v>9.9459579999999992</v>
      </c>
      <c r="P74" s="72">
        <v>10.063625</v>
      </c>
      <c r="Q74" s="72">
        <v>10.088396999999999</v>
      </c>
      <c r="R74" s="72">
        <v>9.9583439999999985</v>
      </c>
      <c r="S74" s="72">
        <v>9.6858520000000006</v>
      </c>
      <c r="T74" s="72">
        <v>9.7601679999999984</v>
      </c>
      <c r="U74" s="72">
        <v>10.261801</v>
      </c>
      <c r="V74" s="72">
        <v>9.7787469999999992</v>
      </c>
      <c r="W74" s="72">
        <v>8.9736569999999993</v>
      </c>
      <c r="X74" s="72">
        <v>7.7226710000000001</v>
      </c>
      <c r="Y74" s="72">
        <v>6.6388959999999999</v>
      </c>
      <c r="Z74" s="73">
        <f t="shared" si="4"/>
        <v>197.46999799999998</v>
      </c>
      <c r="AA74" s="74">
        <v>23</v>
      </c>
      <c r="AB74" s="91">
        <f t="shared" si="7"/>
        <v>4541.8099539999994</v>
      </c>
      <c r="AD74" s="100" t="s">
        <v>46</v>
      </c>
    </row>
    <row r="75" spans="1:30" ht="15.75" x14ac:dyDescent="0.25">
      <c r="A75" s="90">
        <v>48061</v>
      </c>
      <c r="B75" s="72">
        <v>5.7656830000000001</v>
      </c>
      <c r="C75" s="72">
        <v>5.3817169999999992</v>
      </c>
      <c r="D75" s="72">
        <v>5.1711549999999997</v>
      </c>
      <c r="E75" s="72">
        <v>5.1030319999999998</v>
      </c>
      <c r="F75" s="72">
        <v>5.3383659999999988</v>
      </c>
      <c r="G75" s="72">
        <v>6.1001049999999992</v>
      </c>
      <c r="H75" s="72">
        <v>6.9423529999999998</v>
      </c>
      <c r="I75" s="72">
        <v>7.7040919999999993</v>
      </c>
      <c r="J75" s="72">
        <v>8.5587260000000001</v>
      </c>
      <c r="K75" s="72">
        <v>9.1904119999999985</v>
      </c>
      <c r="L75" s="72">
        <v>9.8592559999999985</v>
      </c>
      <c r="M75" s="72">
        <v>10.429011999999998</v>
      </c>
      <c r="N75" s="72">
        <v>10.230835999999998</v>
      </c>
      <c r="O75" s="72">
        <v>10.076010999999999</v>
      </c>
      <c r="P75" s="72">
        <v>10.199870999999998</v>
      </c>
      <c r="Q75" s="72">
        <v>10.168906</v>
      </c>
      <c r="R75" s="72">
        <v>10.038853</v>
      </c>
      <c r="S75" s="72">
        <v>9.7787469999999992</v>
      </c>
      <c r="T75" s="72">
        <v>9.9459579999999992</v>
      </c>
      <c r="U75" s="72">
        <v>10.323731</v>
      </c>
      <c r="V75" s="72">
        <v>9.8097119999999993</v>
      </c>
      <c r="W75" s="72">
        <v>8.9922359999999983</v>
      </c>
      <c r="X75" s="72">
        <v>7.7288639999999997</v>
      </c>
      <c r="Y75" s="72">
        <v>6.6327030000000002</v>
      </c>
      <c r="Z75" s="73">
        <f t="shared" si="4"/>
        <v>199.47033699999994</v>
      </c>
      <c r="AA75" s="74">
        <v>19</v>
      </c>
      <c r="AB75" s="91">
        <f t="shared" si="7"/>
        <v>3789.9364029999988</v>
      </c>
      <c r="AD75" s="100" t="s">
        <v>46</v>
      </c>
    </row>
    <row r="76" spans="1:30" ht="15.75" x14ac:dyDescent="0.25">
      <c r="A76" s="90">
        <v>48092</v>
      </c>
      <c r="B76" s="72">
        <v>5.753296999999999</v>
      </c>
      <c r="C76" s="72">
        <v>5.3631380000000002</v>
      </c>
      <c r="D76" s="72">
        <v>5.1587689999999995</v>
      </c>
      <c r="E76" s="72">
        <v>5.0968390000000001</v>
      </c>
      <c r="F76" s="72">
        <v>5.3445590000000003</v>
      </c>
      <c r="G76" s="72">
        <v>6.0939119999999996</v>
      </c>
      <c r="H76" s="72">
        <v>6.9918969999999989</v>
      </c>
      <c r="I76" s="72">
        <v>7.7102849999999989</v>
      </c>
      <c r="J76" s="72">
        <v>8.3791289999999989</v>
      </c>
      <c r="K76" s="72">
        <v>9.0789379999999991</v>
      </c>
      <c r="L76" s="72">
        <v>9.8282909999999983</v>
      </c>
      <c r="M76" s="72">
        <v>10.367081999999998</v>
      </c>
      <c r="N76" s="72">
        <v>10.156519999999999</v>
      </c>
      <c r="O76" s="72">
        <v>10.007887999999999</v>
      </c>
      <c r="P76" s="72">
        <v>10.162713</v>
      </c>
      <c r="Q76" s="72">
        <v>10.144133999999999</v>
      </c>
      <c r="R76" s="72">
        <v>9.9893089999999987</v>
      </c>
      <c r="S76" s="72">
        <v>9.8282909999999983</v>
      </c>
      <c r="T76" s="72">
        <v>10.261801</v>
      </c>
      <c r="U76" s="72">
        <v>10.267993999999998</v>
      </c>
      <c r="V76" s="72">
        <v>9.729203</v>
      </c>
      <c r="W76" s="72">
        <v>8.9241130000000002</v>
      </c>
      <c r="X76" s="72">
        <v>7.6793199999999997</v>
      </c>
      <c r="Y76" s="72">
        <v>6.5645799999999994</v>
      </c>
      <c r="Z76" s="73">
        <f t="shared" si="4"/>
        <v>198.88200199999997</v>
      </c>
      <c r="AA76" s="74">
        <v>22</v>
      </c>
      <c r="AB76" s="91">
        <f t="shared" si="7"/>
        <v>4375.404043999999</v>
      </c>
      <c r="AD76" s="100" t="s">
        <v>46</v>
      </c>
    </row>
    <row r="77" spans="1:30" ht="15.75" x14ac:dyDescent="0.25">
      <c r="A77" s="90">
        <v>48122</v>
      </c>
      <c r="B77" s="72">
        <v>5.6542089999999998</v>
      </c>
      <c r="C77" s="72">
        <v>5.2578569999999996</v>
      </c>
      <c r="D77" s="72">
        <v>5.0720669999999997</v>
      </c>
      <c r="E77" s="72">
        <v>5.0163299999999991</v>
      </c>
      <c r="F77" s="72">
        <v>5.2083129999999995</v>
      </c>
      <c r="G77" s="72">
        <v>5.666595</v>
      </c>
      <c r="H77" s="72">
        <v>6.6203169999999991</v>
      </c>
      <c r="I77" s="72">
        <v>7.5244949999999999</v>
      </c>
      <c r="J77" s="72">
        <v>8.4534450000000003</v>
      </c>
      <c r="K77" s="72">
        <v>9.1718329999999995</v>
      </c>
      <c r="L77" s="72">
        <v>9.8406769999999995</v>
      </c>
      <c r="M77" s="72">
        <v>10.360889</v>
      </c>
      <c r="N77" s="72">
        <v>10.193678</v>
      </c>
      <c r="O77" s="72">
        <v>10.038853</v>
      </c>
      <c r="P77" s="72">
        <v>10.156519999999999</v>
      </c>
      <c r="Q77" s="72">
        <v>10.057431999999999</v>
      </c>
      <c r="R77" s="72">
        <v>9.9149930000000008</v>
      </c>
      <c r="S77" s="72">
        <v>9.9087999999999994</v>
      </c>
      <c r="T77" s="72">
        <v>10.329923999999998</v>
      </c>
      <c r="U77" s="72">
        <v>10.069818</v>
      </c>
      <c r="V77" s="72">
        <v>9.5496059999999989</v>
      </c>
      <c r="W77" s="72">
        <v>8.7630949999999999</v>
      </c>
      <c r="X77" s="72">
        <v>7.6297759999999997</v>
      </c>
      <c r="Y77" s="72">
        <v>6.5398079999999998</v>
      </c>
      <c r="Z77" s="73">
        <f t="shared" si="4"/>
        <v>196.99933000000004</v>
      </c>
      <c r="AA77" s="74">
        <v>22</v>
      </c>
      <c r="AB77" s="91">
        <f t="shared" si="7"/>
        <v>4333.9852600000013</v>
      </c>
      <c r="AD77" s="100" t="s">
        <v>46</v>
      </c>
    </row>
    <row r="78" spans="1:30" ht="15.75" x14ac:dyDescent="0.25">
      <c r="A78" s="90">
        <v>48153</v>
      </c>
      <c r="B78" s="72">
        <v>5.7594900000000004</v>
      </c>
      <c r="C78" s="72">
        <v>5.3631380000000002</v>
      </c>
      <c r="D78" s="72">
        <v>5.1525759999999998</v>
      </c>
      <c r="E78" s="72">
        <v>5.0906460000000004</v>
      </c>
      <c r="F78" s="72">
        <v>5.2888219999999988</v>
      </c>
      <c r="G78" s="72">
        <v>5.802840999999999</v>
      </c>
      <c r="H78" s="72">
        <v>6.7317909999999994</v>
      </c>
      <c r="I78" s="72">
        <v>7.6483549999999996</v>
      </c>
      <c r="J78" s="72">
        <v>8.5215679999999985</v>
      </c>
      <c r="K78" s="72">
        <v>9.1532539999999987</v>
      </c>
      <c r="L78" s="72">
        <v>9.7725539999999995</v>
      </c>
      <c r="M78" s="72">
        <v>10.317537999999999</v>
      </c>
      <c r="N78" s="72">
        <v>10.187484999999999</v>
      </c>
      <c r="O78" s="72">
        <v>10.032659999999998</v>
      </c>
      <c r="P78" s="72">
        <v>10.218449999999999</v>
      </c>
      <c r="Q78" s="72">
        <v>10.162713</v>
      </c>
      <c r="R78" s="72">
        <v>10.026467</v>
      </c>
      <c r="S78" s="72">
        <v>10.100782999999998</v>
      </c>
      <c r="T78" s="72">
        <v>10.466169999999998</v>
      </c>
      <c r="U78" s="72">
        <v>10.230835999999998</v>
      </c>
      <c r="V78" s="72">
        <v>9.7230099999999986</v>
      </c>
      <c r="W78" s="72">
        <v>8.9241130000000002</v>
      </c>
      <c r="X78" s="72">
        <v>7.7412499999999991</v>
      </c>
      <c r="Y78" s="72">
        <v>6.6203169999999991</v>
      </c>
      <c r="Z78" s="73">
        <f t="shared" si="4"/>
        <v>199.03682700000002</v>
      </c>
      <c r="AA78" s="74">
        <v>18</v>
      </c>
      <c r="AB78" s="91">
        <f t="shared" si="7"/>
        <v>3582.6628860000001</v>
      </c>
      <c r="AD78" s="100" t="s">
        <v>46</v>
      </c>
    </row>
    <row r="79" spans="1:30" ht="16.5" thickBot="1" x14ac:dyDescent="0.3">
      <c r="A79" s="92">
        <v>48183</v>
      </c>
      <c r="B79" s="75">
        <v>6.0629469999999994</v>
      </c>
      <c r="C79" s="75">
        <v>5.586085999999999</v>
      </c>
      <c r="D79" s="75">
        <v>5.3383659999999988</v>
      </c>
      <c r="E79" s="75">
        <v>5.2330849999999991</v>
      </c>
      <c r="F79" s="75">
        <v>5.3693309999999999</v>
      </c>
      <c r="G79" s="75">
        <v>5.7842619999999991</v>
      </c>
      <c r="H79" s="75">
        <v>6.6079309999999998</v>
      </c>
      <c r="I79" s="75">
        <v>7.5554599999999992</v>
      </c>
      <c r="J79" s="75">
        <v>8.5277609999999999</v>
      </c>
      <c r="K79" s="75">
        <v>9.1780259999999991</v>
      </c>
      <c r="L79" s="75">
        <v>9.7911330000000003</v>
      </c>
      <c r="M79" s="75">
        <v>10.311344999999999</v>
      </c>
      <c r="N79" s="75">
        <v>10.274187</v>
      </c>
      <c r="O79" s="75">
        <v>10.156519999999999</v>
      </c>
      <c r="P79" s="75">
        <v>10.255607999999999</v>
      </c>
      <c r="Q79" s="75">
        <v>10.187484999999999</v>
      </c>
      <c r="R79" s="75">
        <v>9.9831160000000008</v>
      </c>
      <c r="S79" s="75">
        <v>9.815904999999999</v>
      </c>
      <c r="T79" s="75">
        <v>10.360889</v>
      </c>
      <c r="U79" s="75">
        <v>10.342309999999999</v>
      </c>
      <c r="V79" s="75">
        <v>9.8592559999999985</v>
      </c>
      <c r="W79" s="75">
        <v>9.1842189999999988</v>
      </c>
      <c r="X79" s="75">
        <v>8.1499880000000005</v>
      </c>
      <c r="Y79" s="75">
        <v>7.0662129999999994</v>
      </c>
      <c r="Z79" s="76">
        <f t="shared" si="4"/>
        <v>200.98142899999999</v>
      </c>
      <c r="AA79" s="77">
        <v>21</v>
      </c>
      <c r="AB79" s="93">
        <f t="shared" si="7"/>
        <v>4220.610009</v>
      </c>
      <c r="AD79" s="100" t="s">
        <v>46</v>
      </c>
    </row>
    <row r="80" spans="1:30" ht="15.75" x14ac:dyDescent="0.25">
      <c r="A80" s="88">
        <v>48214</v>
      </c>
      <c r="B80" s="69">
        <v>5.9514729999999991</v>
      </c>
      <c r="C80" s="69">
        <v>5.5241559999999996</v>
      </c>
      <c r="D80" s="69">
        <v>5.3012079999999999</v>
      </c>
      <c r="E80" s="69">
        <v>5.2206989999999998</v>
      </c>
      <c r="F80" s="69">
        <v>5.3693309999999999</v>
      </c>
      <c r="G80" s="69">
        <v>5.8957359999999994</v>
      </c>
      <c r="H80" s="69">
        <v>6.6574749999999998</v>
      </c>
      <c r="I80" s="69">
        <v>7.4130209999999996</v>
      </c>
      <c r="J80" s="69">
        <v>8.3357779999999995</v>
      </c>
      <c r="K80" s="69">
        <v>9.0232010000000002</v>
      </c>
      <c r="L80" s="69">
        <v>9.6858520000000006</v>
      </c>
      <c r="M80" s="69">
        <v>10.274187</v>
      </c>
      <c r="N80" s="69">
        <v>10.218449999999999</v>
      </c>
      <c r="O80" s="69">
        <v>10.088396999999999</v>
      </c>
      <c r="P80" s="69">
        <v>10.230835999999998</v>
      </c>
      <c r="Q80" s="69">
        <v>10.206064</v>
      </c>
      <c r="R80" s="69">
        <v>10.020273999999999</v>
      </c>
      <c r="S80" s="69">
        <v>9.7539749999999987</v>
      </c>
      <c r="T80" s="69">
        <v>10.069818</v>
      </c>
      <c r="U80" s="69">
        <v>10.317537999999999</v>
      </c>
      <c r="V80" s="69">
        <v>9.8592559999999985</v>
      </c>
      <c r="W80" s="69">
        <v>9.1656399999999998</v>
      </c>
      <c r="X80" s="69">
        <v>8.0508999999999986</v>
      </c>
      <c r="Y80" s="69">
        <v>6.8308789999999995</v>
      </c>
      <c r="Z80" s="70">
        <f t="shared" si="4"/>
        <v>199.46414399999995</v>
      </c>
      <c r="AA80" s="71">
        <v>20</v>
      </c>
      <c r="AB80" s="89">
        <f>+Z80*AA80</f>
        <v>3989.2828799999988</v>
      </c>
      <c r="AD80" s="100" t="s">
        <v>46</v>
      </c>
    </row>
    <row r="81" spans="1:30" ht="15.75" x14ac:dyDescent="0.25">
      <c r="A81" s="90">
        <v>48245</v>
      </c>
      <c r="B81" s="72">
        <v>5.9452799999999995</v>
      </c>
      <c r="C81" s="72">
        <v>5.5489280000000001</v>
      </c>
      <c r="D81" s="72">
        <v>5.3383659999999988</v>
      </c>
      <c r="E81" s="72">
        <v>5.2764359999999995</v>
      </c>
      <c r="F81" s="72">
        <v>5.5117700000000003</v>
      </c>
      <c r="G81" s="72">
        <v>6.3849830000000001</v>
      </c>
      <c r="H81" s="72">
        <v>7.2705820000000001</v>
      </c>
      <c r="I81" s="72">
        <v>7.840338</v>
      </c>
      <c r="J81" s="72">
        <v>8.6578140000000001</v>
      </c>
      <c r="K81" s="72">
        <v>9.2833069999999989</v>
      </c>
      <c r="L81" s="72">
        <v>9.9335719999999981</v>
      </c>
      <c r="M81" s="72">
        <v>10.472363</v>
      </c>
      <c r="N81" s="72">
        <v>10.230835999999998</v>
      </c>
      <c r="O81" s="72">
        <v>10.181292000000001</v>
      </c>
      <c r="P81" s="72">
        <v>10.422818999999999</v>
      </c>
      <c r="Q81" s="72">
        <v>10.435205</v>
      </c>
      <c r="R81" s="72">
        <v>10.261801</v>
      </c>
      <c r="S81" s="72">
        <v>9.8406769999999995</v>
      </c>
      <c r="T81" s="72">
        <v>9.9397649999999995</v>
      </c>
      <c r="U81" s="72">
        <v>10.342309999999999</v>
      </c>
      <c r="V81" s="72">
        <v>9.9707299999999996</v>
      </c>
      <c r="W81" s="72">
        <v>9.2399559999999994</v>
      </c>
      <c r="X81" s="72">
        <v>8.0508999999999986</v>
      </c>
      <c r="Y81" s="72">
        <v>6.7999140000000002</v>
      </c>
      <c r="Z81" s="73">
        <f t="shared" si="4"/>
        <v>203.17994399999998</v>
      </c>
      <c r="AA81" s="74">
        <v>20</v>
      </c>
      <c r="AB81" s="91">
        <f>+Z81*AA81</f>
        <v>4063.5988799999996</v>
      </c>
      <c r="AD81" s="100" t="s">
        <v>46</v>
      </c>
    </row>
    <row r="82" spans="1:30" ht="15.75" x14ac:dyDescent="0.25">
      <c r="A82" s="90">
        <v>48274</v>
      </c>
      <c r="B82" s="72">
        <v>5.8771569999999995</v>
      </c>
      <c r="C82" s="72">
        <v>5.4869979999999989</v>
      </c>
      <c r="D82" s="72">
        <v>5.2950150000000002</v>
      </c>
      <c r="E82" s="72">
        <v>5.2206989999999998</v>
      </c>
      <c r="F82" s="72">
        <v>5.4560329999999997</v>
      </c>
      <c r="G82" s="72">
        <v>6.3106669999999996</v>
      </c>
      <c r="H82" s="72">
        <v>7.140528999999999</v>
      </c>
      <c r="I82" s="72">
        <v>7.8279519999999998</v>
      </c>
      <c r="J82" s="72">
        <v>8.6454280000000008</v>
      </c>
      <c r="K82" s="72">
        <v>9.2337629999999997</v>
      </c>
      <c r="L82" s="72">
        <v>9.8840280000000007</v>
      </c>
      <c r="M82" s="72">
        <v>10.398046999999998</v>
      </c>
      <c r="N82" s="72">
        <v>10.224643</v>
      </c>
      <c r="O82" s="72">
        <v>10.119361999999999</v>
      </c>
      <c r="P82" s="72">
        <v>10.311344999999999</v>
      </c>
      <c r="Q82" s="72">
        <v>10.280380000000001</v>
      </c>
      <c r="R82" s="72">
        <v>10.125555</v>
      </c>
      <c r="S82" s="72">
        <v>9.8220979999999987</v>
      </c>
      <c r="T82" s="72">
        <v>9.9707299999999996</v>
      </c>
      <c r="U82" s="72">
        <v>10.385660999999999</v>
      </c>
      <c r="V82" s="72">
        <v>9.9211859999999987</v>
      </c>
      <c r="W82" s="72">
        <v>9.1718329999999995</v>
      </c>
      <c r="X82" s="72">
        <v>8.0013559999999995</v>
      </c>
      <c r="Y82" s="72">
        <v>6.7627559999999995</v>
      </c>
      <c r="Z82" s="73">
        <f t="shared" si="4"/>
        <v>201.873221</v>
      </c>
      <c r="AA82" s="74">
        <v>20</v>
      </c>
      <c r="AB82" s="91">
        <f t="shared" ref="AB82:AB91" si="8">+Z82*AA82</f>
        <v>4037.4644200000002</v>
      </c>
      <c r="AD82" s="100" t="s">
        <v>46</v>
      </c>
    </row>
    <row r="83" spans="1:30" ht="15.75" x14ac:dyDescent="0.25">
      <c r="A83" s="90">
        <v>48305</v>
      </c>
      <c r="B83" s="72">
        <v>5.8276129999999995</v>
      </c>
      <c r="C83" s="72">
        <v>5.4312609999999992</v>
      </c>
      <c r="D83" s="72">
        <v>5.2392780000000005</v>
      </c>
      <c r="E83" s="72">
        <v>5.1711549999999997</v>
      </c>
      <c r="F83" s="72">
        <v>5.3941030000000003</v>
      </c>
      <c r="G83" s="72">
        <v>6.1434559999999996</v>
      </c>
      <c r="H83" s="72">
        <v>6.9795109999999996</v>
      </c>
      <c r="I83" s="72">
        <v>7.7722150000000001</v>
      </c>
      <c r="J83" s="72">
        <v>8.5277609999999999</v>
      </c>
      <c r="K83" s="72">
        <v>9.2709209999999995</v>
      </c>
      <c r="L83" s="72">
        <v>9.8592559999999985</v>
      </c>
      <c r="M83" s="72">
        <v>10.367081999999998</v>
      </c>
      <c r="N83" s="72">
        <v>10.199870999999998</v>
      </c>
      <c r="O83" s="72">
        <v>10.014081000000001</v>
      </c>
      <c r="P83" s="72">
        <v>10.051238999999999</v>
      </c>
      <c r="Q83" s="72">
        <v>10.069818</v>
      </c>
      <c r="R83" s="72">
        <v>9.9397649999999995</v>
      </c>
      <c r="S83" s="72">
        <v>9.7539749999999987</v>
      </c>
      <c r="T83" s="72">
        <v>10.063625</v>
      </c>
      <c r="U83" s="72">
        <v>10.286572999999999</v>
      </c>
      <c r="V83" s="72">
        <v>9.8035189999999997</v>
      </c>
      <c r="W83" s="72">
        <v>9.0479729999999989</v>
      </c>
      <c r="X83" s="72">
        <v>7.8960749999999997</v>
      </c>
      <c r="Y83" s="72">
        <v>6.7132119999999995</v>
      </c>
      <c r="Z83" s="73">
        <f t="shared" si="4"/>
        <v>199.82333799999998</v>
      </c>
      <c r="AA83" s="74">
        <v>22</v>
      </c>
      <c r="AB83" s="91">
        <f t="shared" si="8"/>
        <v>4396.1134359999996</v>
      </c>
      <c r="AD83" s="100" t="s">
        <v>46</v>
      </c>
    </row>
    <row r="84" spans="1:30" ht="15.75" x14ac:dyDescent="0.25">
      <c r="A84" s="90">
        <v>48335</v>
      </c>
      <c r="B84" s="72">
        <v>5.802840999999999</v>
      </c>
      <c r="C84" s="72">
        <v>5.4188749999999999</v>
      </c>
      <c r="D84" s="72">
        <v>5.2145059999999992</v>
      </c>
      <c r="E84" s="72">
        <v>5.1401900000000005</v>
      </c>
      <c r="F84" s="72">
        <v>5.3755239999999995</v>
      </c>
      <c r="G84" s="72">
        <v>6.0629469999999994</v>
      </c>
      <c r="H84" s="72">
        <v>6.973317999999999</v>
      </c>
      <c r="I84" s="72">
        <v>7.7350569999999994</v>
      </c>
      <c r="J84" s="72">
        <v>8.5834979999999987</v>
      </c>
      <c r="K84" s="72">
        <v>9.2151840000000007</v>
      </c>
      <c r="L84" s="72">
        <v>9.8654489999999999</v>
      </c>
      <c r="M84" s="72">
        <v>10.410432999999999</v>
      </c>
      <c r="N84" s="72">
        <v>10.212256999999999</v>
      </c>
      <c r="O84" s="72">
        <v>10.038853</v>
      </c>
      <c r="P84" s="72">
        <v>10.162713</v>
      </c>
      <c r="Q84" s="72">
        <v>10.113168999999999</v>
      </c>
      <c r="R84" s="72">
        <v>9.8902210000000004</v>
      </c>
      <c r="S84" s="72">
        <v>9.7415889999999994</v>
      </c>
      <c r="T84" s="72">
        <v>10.038853</v>
      </c>
      <c r="U84" s="72">
        <v>10.230835999999998</v>
      </c>
      <c r="V84" s="72">
        <v>9.7539749999999987</v>
      </c>
      <c r="W84" s="72">
        <v>8.9550780000000003</v>
      </c>
      <c r="X84" s="72">
        <v>7.7722150000000001</v>
      </c>
      <c r="Y84" s="72">
        <v>6.6079309999999998</v>
      </c>
      <c r="Z84" s="73">
        <f t="shared" si="4"/>
        <v>199.31551199999998</v>
      </c>
      <c r="AA84" s="74">
        <v>19</v>
      </c>
      <c r="AB84" s="91">
        <f t="shared" si="8"/>
        <v>3786.9947279999997</v>
      </c>
      <c r="AD84" s="100" t="s">
        <v>46</v>
      </c>
    </row>
    <row r="85" spans="1:30" ht="15.75" x14ac:dyDescent="0.25">
      <c r="A85" s="90">
        <v>48366</v>
      </c>
      <c r="B85" s="72">
        <v>5.8214199999999998</v>
      </c>
      <c r="C85" s="72">
        <v>5.4126820000000002</v>
      </c>
      <c r="D85" s="72">
        <v>5.1835409999999991</v>
      </c>
      <c r="E85" s="72">
        <v>5.1092249999999995</v>
      </c>
      <c r="F85" s="72">
        <v>5.3321729999999992</v>
      </c>
      <c r="G85" s="72">
        <v>5.9267009999999996</v>
      </c>
      <c r="H85" s="72">
        <v>6.8990020000000003</v>
      </c>
      <c r="I85" s="72">
        <v>7.7660219999999986</v>
      </c>
      <c r="J85" s="72">
        <v>8.6454280000000008</v>
      </c>
      <c r="K85" s="72">
        <v>9.295693</v>
      </c>
      <c r="L85" s="72">
        <v>9.896414</v>
      </c>
      <c r="M85" s="72">
        <v>10.453783999999999</v>
      </c>
      <c r="N85" s="72">
        <v>10.311344999999999</v>
      </c>
      <c r="O85" s="72">
        <v>10.100782999999998</v>
      </c>
      <c r="P85" s="72">
        <v>10.162713</v>
      </c>
      <c r="Q85" s="72">
        <v>10.119361999999999</v>
      </c>
      <c r="R85" s="72">
        <v>9.9707299999999996</v>
      </c>
      <c r="S85" s="72">
        <v>9.7911330000000003</v>
      </c>
      <c r="T85" s="72">
        <v>10.038853</v>
      </c>
      <c r="U85" s="72">
        <v>10.422818999999999</v>
      </c>
      <c r="V85" s="72">
        <v>9.9273790000000002</v>
      </c>
      <c r="W85" s="72">
        <v>9.0975169999999999</v>
      </c>
      <c r="X85" s="72">
        <v>7.8651099999999987</v>
      </c>
      <c r="Y85" s="72">
        <v>6.6884399999999999</v>
      </c>
      <c r="Z85" s="73">
        <f t="shared" si="4"/>
        <v>200.23826899999995</v>
      </c>
      <c r="AA85" s="74">
        <v>21</v>
      </c>
      <c r="AB85" s="91">
        <f t="shared" si="8"/>
        <v>4205.0036489999984</v>
      </c>
      <c r="AD85" s="100" t="s">
        <v>46</v>
      </c>
    </row>
    <row r="86" spans="1:30" ht="15.75" x14ac:dyDescent="0.25">
      <c r="A86" s="90">
        <v>48396</v>
      </c>
      <c r="B86" s="72">
        <v>5.7842619999999991</v>
      </c>
      <c r="C86" s="72">
        <v>5.4250679999999996</v>
      </c>
      <c r="D86" s="72">
        <v>5.2021199999999999</v>
      </c>
      <c r="E86" s="72">
        <v>5.1278039999999994</v>
      </c>
      <c r="F86" s="72">
        <v>5.3569449999999996</v>
      </c>
      <c r="G86" s="72">
        <v>6.0381749999999998</v>
      </c>
      <c r="H86" s="72">
        <v>6.9113879999999996</v>
      </c>
      <c r="I86" s="72">
        <v>7.7412499999999991</v>
      </c>
      <c r="J86" s="72">
        <v>8.6392349999999993</v>
      </c>
      <c r="K86" s="72">
        <v>9.3266580000000001</v>
      </c>
      <c r="L86" s="72">
        <v>9.9335719999999981</v>
      </c>
      <c r="M86" s="72">
        <v>10.509520999999999</v>
      </c>
      <c r="N86" s="72">
        <v>10.311344999999999</v>
      </c>
      <c r="O86" s="72">
        <v>10.125555</v>
      </c>
      <c r="P86" s="72">
        <v>10.249414999999999</v>
      </c>
      <c r="Q86" s="72">
        <v>10.267993999999998</v>
      </c>
      <c r="R86" s="72">
        <v>10.137941</v>
      </c>
      <c r="S86" s="72">
        <v>9.8592559999999985</v>
      </c>
      <c r="T86" s="72">
        <v>9.9397649999999995</v>
      </c>
      <c r="U86" s="72">
        <v>10.447590999999999</v>
      </c>
      <c r="V86" s="72">
        <v>9.9583439999999985</v>
      </c>
      <c r="W86" s="72">
        <v>9.1346749999999997</v>
      </c>
      <c r="X86" s="72">
        <v>7.8651099999999987</v>
      </c>
      <c r="Y86" s="72">
        <v>6.7565629999999999</v>
      </c>
      <c r="Z86" s="73">
        <f t="shared" si="4"/>
        <v>201.04955199999995</v>
      </c>
      <c r="AA86" s="74">
        <v>20</v>
      </c>
      <c r="AB86" s="91">
        <f t="shared" si="8"/>
        <v>4020.991039999999</v>
      </c>
      <c r="AD86" s="100" t="s">
        <v>46</v>
      </c>
    </row>
    <row r="87" spans="1:30" ht="15.75" x14ac:dyDescent="0.25">
      <c r="A87" s="90">
        <v>48427</v>
      </c>
      <c r="B87" s="72">
        <v>5.8709639999999998</v>
      </c>
      <c r="C87" s="72">
        <v>5.4746119999999996</v>
      </c>
      <c r="D87" s="72">
        <v>5.2702429999999998</v>
      </c>
      <c r="E87" s="72">
        <v>5.1959270000000002</v>
      </c>
      <c r="F87" s="72">
        <v>5.4312609999999992</v>
      </c>
      <c r="G87" s="72">
        <v>6.2115789999999995</v>
      </c>
      <c r="H87" s="72">
        <v>7.0724059999999991</v>
      </c>
      <c r="I87" s="72">
        <v>7.8465309999999997</v>
      </c>
      <c r="J87" s="72">
        <v>8.7135509999999989</v>
      </c>
      <c r="K87" s="72">
        <v>9.3514299999999988</v>
      </c>
      <c r="L87" s="72">
        <v>10.038853</v>
      </c>
      <c r="M87" s="72">
        <v>10.614801999999999</v>
      </c>
      <c r="N87" s="72">
        <v>10.410432999999999</v>
      </c>
      <c r="O87" s="72">
        <v>10.261801</v>
      </c>
      <c r="P87" s="72">
        <v>10.385660999999999</v>
      </c>
      <c r="Q87" s="72">
        <v>10.354695999999999</v>
      </c>
      <c r="R87" s="72">
        <v>10.218449999999999</v>
      </c>
      <c r="S87" s="72">
        <v>9.9521509999999989</v>
      </c>
      <c r="T87" s="72">
        <v>10.125555</v>
      </c>
      <c r="U87" s="72">
        <v>10.509520999999999</v>
      </c>
      <c r="V87" s="72">
        <v>9.9893089999999987</v>
      </c>
      <c r="W87" s="72">
        <v>9.1594469999999983</v>
      </c>
      <c r="X87" s="72">
        <v>7.8713030000000002</v>
      </c>
      <c r="Y87" s="72">
        <v>6.7503700000000002</v>
      </c>
      <c r="Z87" s="73">
        <f t="shared" si="4"/>
        <v>203.08085599999998</v>
      </c>
      <c r="AA87" s="74">
        <v>21</v>
      </c>
      <c r="AB87" s="91">
        <f t="shared" si="8"/>
        <v>4264.6979759999995</v>
      </c>
      <c r="AD87" s="100" t="s">
        <v>46</v>
      </c>
    </row>
    <row r="88" spans="1:30" ht="15.75" x14ac:dyDescent="0.25">
      <c r="A88" s="90">
        <v>48458</v>
      </c>
      <c r="B88" s="72">
        <v>5.8585780000000005</v>
      </c>
      <c r="C88" s="72">
        <v>5.4560329999999997</v>
      </c>
      <c r="D88" s="72">
        <v>5.2516639999999999</v>
      </c>
      <c r="E88" s="72">
        <v>5.1897340000000005</v>
      </c>
      <c r="F88" s="72">
        <v>5.4436469999999995</v>
      </c>
      <c r="G88" s="72">
        <v>6.205385999999999</v>
      </c>
      <c r="H88" s="72">
        <v>7.1157569999999994</v>
      </c>
      <c r="I88" s="72">
        <v>7.8465309999999997</v>
      </c>
      <c r="J88" s="72">
        <v>8.5339539999999996</v>
      </c>
      <c r="K88" s="72">
        <v>9.2399559999999994</v>
      </c>
      <c r="L88" s="72">
        <v>10.007887999999999</v>
      </c>
      <c r="M88" s="72">
        <v>10.559065</v>
      </c>
      <c r="N88" s="72">
        <v>10.342309999999999</v>
      </c>
      <c r="O88" s="72">
        <v>10.187484999999999</v>
      </c>
      <c r="P88" s="72">
        <v>10.348502999999999</v>
      </c>
      <c r="Q88" s="72">
        <v>10.329923999999998</v>
      </c>
      <c r="R88" s="72">
        <v>10.168906</v>
      </c>
      <c r="S88" s="72">
        <v>10.007887999999999</v>
      </c>
      <c r="T88" s="72">
        <v>10.447590999999999</v>
      </c>
      <c r="U88" s="72">
        <v>10.453783999999999</v>
      </c>
      <c r="V88" s="72">
        <v>9.9026069999999997</v>
      </c>
      <c r="W88" s="72">
        <v>9.0851309999999987</v>
      </c>
      <c r="X88" s="72">
        <v>7.8217590000000001</v>
      </c>
      <c r="Y88" s="72">
        <v>6.6822469999999994</v>
      </c>
      <c r="Z88" s="73">
        <f t="shared" si="4"/>
        <v>202.48632799999993</v>
      </c>
      <c r="AA88" s="74">
        <v>22</v>
      </c>
      <c r="AB88" s="91">
        <f t="shared" si="8"/>
        <v>4454.6992159999982</v>
      </c>
      <c r="AD88" s="100" t="s">
        <v>46</v>
      </c>
    </row>
    <row r="89" spans="1:30" ht="15.75" x14ac:dyDescent="0.25">
      <c r="A89" s="90">
        <v>48488</v>
      </c>
      <c r="B89" s="72">
        <v>5.753296999999999</v>
      </c>
      <c r="C89" s="72">
        <v>5.3569449999999996</v>
      </c>
      <c r="D89" s="72">
        <v>5.1649619999999992</v>
      </c>
      <c r="E89" s="72">
        <v>5.1092249999999995</v>
      </c>
      <c r="F89" s="72">
        <v>5.3012079999999999</v>
      </c>
      <c r="G89" s="72">
        <v>5.7656830000000001</v>
      </c>
      <c r="H89" s="72">
        <v>6.7441769999999996</v>
      </c>
      <c r="I89" s="72">
        <v>7.6607409999999989</v>
      </c>
      <c r="J89" s="72">
        <v>8.6082699999999992</v>
      </c>
      <c r="K89" s="72">
        <v>9.3328509999999998</v>
      </c>
      <c r="L89" s="72">
        <v>10.020273999999999</v>
      </c>
      <c r="M89" s="72">
        <v>10.552871999999999</v>
      </c>
      <c r="N89" s="72">
        <v>10.379468000000001</v>
      </c>
      <c r="O89" s="72">
        <v>10.224643</v>
      </c>
      <c r="P89" s="72">
        <v>10.336117</v>
      </c>
      <c r="Q89" s="72">
        <v>10.243221999999999</v>
      </c>
      <c r="R89" s="72">
        <v>10.09459</v>
      </c>
      <c r="S89" s="72">
        <v>10.088396999999999</v>
      </c>
      <c r="T89" s="72">
        <v>10.515713999999999</v>
      </c>
      <c r="U89" s="72">
        <v>10.249414999999999</v>
      </c>
      <c r="V89" s="72">
        <v>9.7230099999999986</v>
      </c>
      <c r="W89" s="72">
        <v>8.9241130000000002</v>
      </c>
      <c r="X89" s="72">
        <v>7.7660219999999986</v>
      </c>
      <c r="Y89" s="72">
        <v>6.6574749999999998</v>
      </c>
      <c r="Z89" s="73">
        <f t="shared" si="4"/>
        <v>200.57269099999999</v>
      </c>
      <c r="AA89" s="74">
        <v>20</v>
      </c>
      <c r="AB89" s="91">
        <f t="shared" si="8"/>
        <v>4011.4538199999997</v>
      </c>
      <c r="AD89" s="100" t="s">
        <v>46</v>
      </c>
    </row>
    <row r="90" spans="1:30" ht="15.75" x14ac:dyDescent="0.25">
      <c r="A90" s="90">
        <v>48519</v>
      </c>
      <c r="B90" s="72">
        <v>5.8647710000000002</v>
      </c>
      <c r="C90" s="72">
        <v>5.4622260000000002</v>
      </c>
      <c r="D90" s="72">
        <v>5.2454710000000002</v>
      </c>
      <c r="E90" s="72">
        <v>5.1773479999999994</v>
      </c>
      <c r="F90" s="72">
        <v>5.3817169999999992</v>
      </c>
      <c r="G90" s="72">
        <v>5.9081219999999988</v>
      </c>
      <c r="H90" s="72">
        <v>6.8556509999999999</v>
      </c>
      <c r="I90" s="72">
        <v>7.7846009999999994</v>
      </c>
      <c r="J90" s="72">
        <v>8.6763929999999991</v>
      </c>
      <c r="K90" s="72">
        <v>9.3204650000000004</v>
      </c>
      <c r="L90" s="72">
        <v>9.9459579999999992</v>
      </c>
      <c r="M90" s="72">
        <v>10.503328</v>
      </c>
      <c r="N90" s="72">
        <v>10.373275</v>
      </c>
      <c r="O90" s="72">
        <v>10.212256999999999</v>
      </c>
      <c r="P90" s="72">
        <v>10.40424</v>
      </c>
      <c r="Q90" s="72">
        <v>10.348502999999999</v>
      </c>
      <c r="R90" s="72">
        <v>10.206064</v>
      </c>
      <c r="S90" s="72">
        <v>10.286572999999999</v>
      </c>
      <c r="T90" s="72">
        <v>10.658153</v>
      </c>
      <c r="U90" s="72">
        <v>10.410432999999999</v>
      </c>
      <c r="V90" s="72">
        <v>9.896414</v>
      </c>
      <c r="W90" s="72">
        <v>9.0851309999999987</v>
      </c>
      <c r="X90" s="72">
        <v>7.8836889999999995</v>
      </c>
      <c r="Y90" s="72">
        <v>6.7441769999999996</v>
      </c>
      <c r="Z90" s="73">
        <f t="shared" si="4"/>
        <v>202.63496000000001</v>
      </c>
      <c r="AA90" s="74">
        <v>20</v>
      </c>
      <c r="AB90" s="91">
        <f t="shared" si="8"/>
        <v>4052.6992</v>
      </c>
      <c r="AD90" s="100" t="s">
        <v>46</v>
      </c>
    </row>
    <row r="91" spans="1:30" ht="16.5" thickBot="1" x14ac:dyDescent="0.3">
      <c r="A91" s="92">
        <v>48549</v>
      </c>
      <c r="B91" s="75">
        <v>6.1744209999999997</v>
      </c>
      <c r="C91" s="75">
        <v>5.6851739999999991</v>
      </c>
      <c r="D91" s="75">
        <v>5.4312609999999992</v>
      </c>
      <c r="E91" s="75">
        <v>5.3259799999999995</v>
      </c>
      <c r="F91" s="75">
        <v>5.4622260000000002</v>
      </c>
      <c r="G91" s="75">
        <v>5.8895429999999998</v>
      </c>
      <c r="H91" s="75">
        <v>6.7317909999999994</v>
      </c>
      <c r="I91" s="75">
        <v>7.691705999999999</v>
      </c>
      <c r="J91" s="75">
        <v>8.6825859999999988</v>
      </c>
      <c r="K91" s="75">
        <v>9.3452369999999991</v>
      </c>
      <c r="L91" s="75">
        <v>9.9707299999999996</v>
      </c>
      <c r="M91" s="75">
        <v>10.497134999999998</v>
      </c>
      <c r="N91" s="75">
        <v>10.459977</v>
      </c>
      <c r="O91" s="75">
        <v>10.342309999999999</v>
      </c>
      <c r="P91" s="75">
        <v>10.441398</v>
      </c>
      <c r="Q91" s="75">
        <v>10.373275</v>
      </c>
      <c r="R91" s="75">
        <v>10.162713</v>
      </c>
      <c r="S91" s="75">
        <v>9.9955020000000001</v>
      </c>
      <c r="T91" s="75">
        <v>10.546678999999999</v>
      </c>
      <c r="U91" s="75">
        <v>10.528099999999998</v>
      </c>
      <c r="V91" s="75">
        <v>10.038853</v>
      </c>
      <c r="W91" s="75">
        <v>9.3452369999999991</v>
      </c>
      <c r="X91" s="75">
        <v>8.2986199999999997</v>
      </c>
      <c r="Y91" s="75">
        <v>7.1962659999999987</v>
      </c>
      <c r="Z91" s="76">
        <f t="shared" si="4"/>
        <v>204.61671999999999</v>
      </c>
      <c r="AA91" s="77">
        <v>22</v>
      </c>
      <c r="AB91" s="93">
        <f t="shared" si="8"/>
        <v>4501.5678399999997</v>
      </c>
      <c r="AD91" s="100" t="s">
        <v>46</v>
      </c>
    </row>
    <row r="92" spans="1:30" ht="16.5" thickBot="1" x14ac:dyDescent="0.3">
      <c r="A92"/>
      <c r="B92" s="94"/>
      <c r="C92" s="84"/>
      <c r="D92" s="84"/>
      <c r="E92" s="84"/>
      <c r="F92" s="84"/>
      <c r="G92" s="84"/>
      <c r="H92" s="84"/>
      <c r="I92" s="84"/>
      <c r="J92" s="84"/>
      <c r="K92" s="84"/>
      <c r="L92" s="84"/>
      <c r="M92" s="84"/>
      <c r="N92" s="84"/>
      <c r="O92" s="84"/>
      <c r="P92" s="84"/>
      <c r="Q92" s="84"/>
      <c r="R92" s="84"/>
      <c r="S92" s="84"/>
      <c r="T92" s="84"/>
      <c r="U92" s="84"/>
      <c r="V92" s="84"/>
      <c r="W92" s="84"/>
      <c r="X92" s="84"/>
      <c r="Y92" s="84"/>
      <c r="Z92" s="82"/>
      <c r="AA92" s="56"/>
      <c r="AB92"/>
    </row>
    <row r="93" spans="1:30" ht="16.5" thickBot="1" x14ac:dyDescent="0.3">
      <c r="A93" s="36" t="s">
        <v>47</v>
      </c>
      <c r="B93" s="84"/>
      <c r="C93" s="84"/>
      <c r="D93" s="84"/>
      <c r="E93" s="95"/>
      <c r="F93" s="84"/>
      <c r="G93" s="84"/>
      <c r="H93" s="84"/>
      <c r="I93" s="84"/>
      <c r="J93" s="84"/>
      <c r="K93" s="84"/>
      <c r="L93" s="84"/>
      <c r="M93" s="84"/>
      <c r="N93" s="84"/>
      <c r="O93" s="84"/>
      <c r="P93" s="84"/>
      <c r="Q93" s="84"/>
      <c r="R93" s="84"/>
      <c r="S93" s="84"/>
      <c r="T93" s="84"/>
      <c r="U93" s="84"/>
      <c r="V93" s="84"/>
      <c r="W93" s="84"/>
      <c r="X93" s="84"/>
      <c r="Y93" s="84"/>
      <c r="Z93" s="82"/>
      <c r="AA93" s="56"/>
      <c r="AB93"/>
    </row>
    <row r="94" spans="1:30" ht="16.5" thickBot="1" x14ac:dyDescent="0.3">
      <c r="A94"/>
      <c r="B94" s="94"/>
      <c r="C94" s="84"/>
      <c r="D94" s="84"/>
      <c r="E94" s="84"/>
      <c r="F94" s="84"/>
      <c r="G94" s="84"/>
      <c r="H94" s="84"/>
      <c r="I94" s="84"/>
      <c r="J94" s="84"/>
      <c r="K94" s="84"/>
      <c r="L94" s="84"/>
      <c r="M94" s="84"/>
      <c r="N94" s="84"/>
      <c r="O94" s="84"/>
      <c r="P94" s="84"/>
      <c r="Q94" s="84"/>
      <c r="R94" s="84"/>
      <c r="S94" s="84"/>
      <c r="T94" s="84"/>
      <c r="U94" s="84"/>
      <c r="V94" s="84"/>
      <c r="W94" s="84"/>
      <c r="X94" s="84"/>
      <c r="Y94" s="84"/>
      <c r="Z94" s="82"/>
      <c r="AA94"/>
      <c r="AB94"/>
    </row>
    <row r="95" spans="1:30" ht="15.75" thickBot="1" x14ac:dyDescent="0.25">
      <c r="A95" s="85" t="s">
        <v>11</v>
      </c>
      <c r="B95" s="86" t="s">
        <v>12</v>
      </c>
      <c r="C95" s="86" t="s">
        <v>13</v>
      </c>
      <c r="D95" s="86" t="s">
        <v>14</v>
      </c>
      <c r="E95" s="86" t="s">
        <v>15</v>
      </c>
      <c r="F95" s="86" t="s">
        <v>16</v>
      </c>
      <c r="G95" s="86" t="s">
        <v>17</v>
      </c>
      <c r="H95" s="86" t="s">
        <v>18</v>
      </c>
      <c r="I95" s="86" t="s">
        <v>19</v>
      </c>
      <c r="J95" s="86" t="s">
        <v>20</v>
      </c>
      <c r="K95" s="86" t="s">
        <v>21</v>
      </c>
      <c r="L95" s="86" t="s">
        <v>22</v>
      </c>
      <c r="M95" s="86" t="s">
        <v>23</v>
      </c>
      <c r="N95" s="86" t="s">
        <v>24</v>
      </c>
      <c r="O95" s="86" t="s">
        <v>25</v>
      </c>
      <c r="P95" s="86" t="s">
        <v>26</v>
      </c>
      <c r="Q95" s="86" t="s">
        <v>27</v>
      </c>
      <c r="R95" s="86" t="s">
        <v>28</v>
      </c>
      <c r="S95" s="86" t="s">
        <v>29</v>
      </c>
      <c r="T95" s="86" t="s">
        <v>30</v>
      </c>
      <c r="U95" s="86" t="s">
        <v>31</v>
      </c>
      <c r="V95" s="86" t="s">
        <v>32</v>
      </c>
      <c r="W95" s="86" t="s">
        <v>33</v>
      </c>
      <c r="X95" s="86" t="s">
        <v>34</v>
      </c>
      <c r="Y95" s="86" t="s">
        <v>35</v>
      </c>
      <c r="Z95" s="86" t="s">
        <v>7</v>
      </c>
      <c r="AA95" s="86" t="s">
        <v>36</v>
      </c>
      <c r="AB95" s="87"/>
    </row>
    <row r="96" spans="1:30" ht="15.75" x14ac:dyDescent="0.25">
      <c r="A96" s="88">
        <f t="shared" ref="A96:A127" si="9">+A8</f>
        <v>46023</v>
      </c>
      <c r="B96" s="69">
        <v>8.4348659999999995</v>
      </c>
      <c r="C96" s="69">
        <v>7.0847919999999993</v>
      </c>
      <c r="D96" s="69">
        <v>6.285895</v>
      </c>
      <c r="E96" s="69">
        <v>5.8523849999999991</v>
      </c>
      <c r="F96" s="69">
        <v>6.0010169999999992</v>
      </c>
      <c r="G96" s="69">
        <v>6.8122999999999996</v>
      </c>
      <c r="H96" s="69">
        <v>8.7569020000000002</v>
      </c>
      <c r="I96" s="69">
        <v>7.5988109999999995</v>
      </c>
      <c r="J96" s="69">
        <v>10.435205</v>
      </c>
      <c r="K96" s="69">
        <v>12.893825999999999</v>
      </c>
      <c r="L96" s="69">
        <v>14.547356999999998</v>
      </c>
      <c r="M96" s="69">
        <v>15.946974999999998</v>
      </c>
      <c r="N96" s="69">
        <v>16.138957999999999</v>
      </c>
      <c r="O96" s="69">
        <v>15.284323999999998</v>
      </c>
      <c r="P96" s="69">
        <v>14.565935999999999</v>
      </c>
      <c r="Q96" s="69">
        <v>14.268671999999999</v>
      </c>
      <c r="R96" s="69">
        <v>13.760845999999999</v>
      </c>
      <c r="S96" s="69">
        <v>18.009243999999999</v>
      </c>
      <c r="T96" s="69">
        <v>19.185914</v>
      </c>
      <c r="U96" s="69">
        <v>19.712318999999997</v>
      </c>
      <c r="V96" s="69">
        <v>18.343665999999999</v>
      </c>
      <c r="W96" s="69">
        <v>16.442415</v>
      </c>
      <c r="X96" s="69">
        <v>13.940443</v>
      </c>
      <c r="Y96" s="69">
        <v>11.364155</v>
      </c>
      <c r="Z96" s="70">
        <f t="shared" ref="Z96:Z123" si="10">SUM(B96:Y96)</f>
        <v>301.66722299999992</v>
      </c>
      <c r="AA96" s="71">
        <v>5</v>
      </c>
      <c r="AB96" s="89">
        <f>+Z96*AA96</f>
        <v>1508.3361149999996</v>
      </c>
      <c r="AD96" s="100" t="s">
        <v>48</v>
      </c>
    </row>
    <row r="97" spans="1:30" ht="15.75" x14ac:dyDescent="0.25">
      <c r="A97" s="90">
        <f t="shared" si="9"/>
        <v>46054</v>
      </c>
      <c r="B97" s="72">
        <v>8.0013559999999995</v>
      </c>
      <c r="C97" s="72">
        <v>6.7751419999999989</v>
      </c>
      <c r="D97" s="72">
        <v>6.0815260000000002</v>
      </c>
      <c r="E97" s="72">
        <v>5.7223319999999998</v>
      </c>
      <c r="F97" s="72">
        <v>5.9143150000000002</v>
      </c>
      <c r="G97" s="72">
        <v>7.004283</v>
      </c>
      <c r="H97" s="72">
        <v>9.2833069999999989</v>
      </c>
      <c r="I97" s="72">
        <v>8.2119179999999989</v>
      </c>
      <c r="J97" s="72">
        <v>10.961609999999999</v>
      </c>
      <c r="K97" s="72">
        <v>12.992913999999999</v>
      </c>
      <c r="L97" s="72">
        <v>14.61548</v>
      </c>
      <c r="M97" s="72">
        <v>15.637324999999999</v>
      </c>
      <c r="N97" s="72">
        <v>15.612553</v>
      </c>
      <c r="O97" s="72">
        <v>15.04899</v>
      </c>
      <c r="P97" s="72">
        <v>14.559742999999999</v>
      </c>
      <c r="Q97" s="72">
        <v>14.268671999999999</v>
      </c>
      <c r="R97" s="72">
        <v>13.946635999999998</v>
      </c>
      <c r="S97" s="72">
        <v>17.612891999999999</v>
      </c>
      <c r="T97" s="72">
        <v>18.157875999999998</v>
      </c>
      <c r="U97" s="72">
        <v>19.446019999999997</v>
      </c>
      <c r="V97" s="72">
        <v>18.219805999999998</v>
      </c>
      <c r="W97" s="72">
        <v>16.491958999999998</v>
      </c>
      <c r="X97" s="72">
        <v>13.977601</v>
      </c>
      <c r="Y97" s="72">
        <v>11.475629</v>
      </c>
      <c r="Z97" s="73">
        <f t="shared" si="10"/>
        <v>300.01988499999999</v>
      </c>
      <c r="AA97" s="74">
        <v>4</v>
      </c>
      <c r="AB97" s="91">
        <f>+Z97*AA97</f>
        <v>1200.07954</v>
      </c>
      <c r="AD97" s="100" t="s">
        <v>48</v>
      </c>
    </row>
    <row r="98" spans="1:30" ht="15.75" x14ac:dyDescent="0.25">
      <c r="A98" s="90">
        <f t="shared" si="9"/>
        <v>46082</v>
      </c>
      <c r="B98" s="72">
        <v>8.0075489999999991</v>
      </c>
      <c r="C98" s="72">
        <v>6.7194049999999992</v>
      </c>
      <c r="D98" s="72">
        <v>6.0072099999999988</v>
      </c>
      <c r="E98" s="72">
        <v>5.635629999999999</v>
      </c>
      <c r="F98" s="72">
        <v>5.9576659999999988</v>
      </c>
      <c r="G98" s="72">
        <v>7.022861999999999</v>
      </c>
      <c r="H98" s="72">
        <v>9.0603590000000001</v>
      </c>
      <c r="I98" s="72">
        <v>8.2428829999999991</v>
      </c>
      <c r="J98" s="72">
        <v>11.153593000000001</v>
      </c>
      <c r="K98" s="72">
        <v>13.06723</v>
      </c>
      <c r="L98" s="72">
        <v>14.677409999999998</v>
      </c>
      <c r="M98" s="72">
        <v>16.151343999999998</v>
      </c>
      <c r="N98" s="72">
        <v>16.095606999999998</v>
      </c>
      <c r="O98" s="72">
        <v>15.110919999999998</v>
      </c>
      <c r="P98" s="72">
        <v>14.442076</v>
      </c>
      <c r="Q98" s="72">
        <v>14.101460999999999</v>
      </c>
      <c r="R98" s="72">
        <v>13.748459999999998</v>
      </c>
      <c r="S98" s="72">
        <v>17.959699999999998</v>
      </c>
      <c r="T98" s="72">
        <v>18.405595999999999</v>
      </c>
      <c r="U98" s="72">
        <v>19.043474999999997</v>
      </c>
      <c r="V98" s="72">
        <v>17.773909999999997</v>
      </c>
      <c r="W98" s="72">
        <v>16.064641999999999</v>
      </c>
      <c r="X98" s="72">
        <v>13.537897999999998</v>
      </c>
      <c r="Y98" s="72">
        <v>11.023540000000001</v>
      </c>
      <c r="Z98" s="73">
        <f t="shared" si="10"/>
        <v>299.010426</v>
      </c>
      <c r="AA98" s="74">
        <v>4</v>
      </c>
      <c r="AB98" s="91">
        <f t="shared" ref="AB98:AB107" si="11">+Z98*AA98</f>
        <v>1196.041704</v>
      </c>
      <c r="AD98" s="100" t="s">
        <v>48</v>
      </c>
    </row>
    <row r="99" spans="1:30" ht="15.75" x14ac:dyDescent="0.25">
      <c r="A99" s="90">
        <f t="shared" si="9"/>
        <v>46113</v>
      </c>
      <c r="B99" s="72">
        <v>8.1190229999999985</v>
      </c>
      <c r="C99" s="72">
        <v>6.7627559999999995</v>
      </c>
      <c r="D99" s="72">
        <v>5.9824380000000001</v>
      </c>
      <c r="E99" s="72">
        <v>5.5922789999999996</v>
      </c>
      <c r="F99" s="72">
        <v>5.7966479999999994</v>
      </c>
      <c r="G99" s="72">
        <v>6.3602109999999996</v>
      </c>
      <c r="H99" s="72">
        <v>8.7259370000000001</v>
      </c>
      <c r="I99" s="72">
        <v>8.0570930000000001</v>
      </c>
      <c r="J99" s="72">
        <v>10.831556999999998</v>
      </c>
      <c r="K99" s="72">
        <v>12.980528</v>
      </c>
      <c r="L99" s="72">
        <v>14.596900999999999</v>
      </c>
      <c r="M99" s="72">
        <v>15.885044999999998</v>
      </c>
      <c r="N99" s="72">
        <v>15.984132999999998</v>
      </c>
      <c r="O99" s="72">
        <v>14.949902</v>
      </c>
      <c r="P99" s="72">
        <v>14.386339</v>
      </c>
      <c r="Q99" s="72">
        <v>14.064302999999999</v>
      </c>
      <c r="R99" s="72">
        <v>13.494546999999999</v>
      </c>
      <c r="S99" s="72">
        <v>17.631470999999998</v>
      </c>
      <c r="T99" s="72">
        <v>18.585193</v>
      </c>
      <c r="U99" s="72">
        <v>19.315967000000001</v>
      </c>
      <c r="V99" s="72">
        <v>18.046402</v>
      </c>
      <c r="W99" s="72">
        <v>16.231853000000001</v>
      </c>
      <c r="X99" s="72">
        <v>13.822775999999999</v>
      </c>
      <c r="Y99" s="72">
        <v>11.320804000000001</v>
      </c>
      <c r="Z99" s="73">
        <f t="shared" si="10"/>
        <v>297.52410600000002</v>
      </c>
      <c r="AA99" s="74">
        <v>4</v>
      </c>
      <c r="AB99" s="91">
        <f t="shared" si="11"/>
        <v>1190.0964240000001</v>
      </c>
      <c r="AD99" s="100" t="s">
        <v>48</v>
      </c>
    </row>
    <row r="100" spans="1:30" ht="15.75" x14ac:dyDescent="0.25">
      <c r="A100" s="90">
        <f t="shared" si="9"/>
        <v>46143</v>
      </c>
      <c r="B100" s="72">
        <v>7.8155659999999987</v>
      </c>
      <c r="C100" s="72">
        <v>6.6141239999999994</v>
      </c>
      <c r="D100" s="72">
        <v>5.9019289999999991</v>
      </c>
      <c r="E100" s="72">
        <v>5.5489280000000001</v>
      </c>
      <c r="F100" s="72">
        <v>5.8276129999999995</v>
      </c>
      <c r="G100" s="72">
        <v>6.4407199999999998</v>
      </c>
      <c r="H100" s="72">
        <v>9.1222890000000003</v>
      </c>
      <c r="I100" s="72">
        <v>8.5215679999999985</v>
      </c>
      <c r="J100" s="72">
        <v>11.395119999999999</v>
      </c>
      <c r="K100" s="72">
        <v>13.742267</v>
      </c>
      <c r="L100" s="72">
        <v>15.234780000000001</v>
      </c>
      <c r="M100" s="72">
        <v>16.442415</v>
      </c>
      <c r="N100" s="72">
        <v>16.169922999999997</v>
      </c>
      <c r="O100" s="72">
        <v>14.987059999999998</v>
      </c>
      <c r="P100" s="72">
        <v>14.479233999999998</v>
      </c>
      <c r="Q100" s="72">
        <v>14.113846999999998</v>
      </c>
      <c r="R100" s="72">
        <v>13.593634999999999</v>
      </c>
      <c r="S100" s="72">
        <v>17.842032999999997</v>
      </c>
      <c r="T100" s="72">
        <v>18.876263999999999</v>
      </c>
      <c r="U100" s="72">
        <v>19.650389000000001</v>
      </c>
      <c r="V100" s="72">
        <v>18.219805999999998</v>
      </c>
      <c r="W100" s="72">
        <v>16.386678</v>
      </c>
      <c r="X100" s="72">
        <v>13.847547999999998</v>
      </c>
      <c r="Y100" s="72">
        <v>11.258873999999999</v>
      </c>
      <c r="Z100" s="73">
        <f t="shared" si="10"/>
        <v>302.03260999999998</v>
      </c>
      <c r="AA100" s="74">
        <v>5</v>
      </c>
      <c r="AB100" s="91">
        <f t="shared" si="11"/>
        <v>1510.1630499999999</v>
      </c>
      <c r="AD100" s="100" t="s">
        <v>48</v>
      </c>
    </row>
    <row r="101" spans="1:30" ht="15.75" x14ac:dyDescent="0.25">
      <c r="A101" s="90">
        <f t="shared" si="9"/>
        <v>46174</v>
      </c>
      <c r="B101" s="72">
        <v>7.809372999999999</v>
      </c>
      <c r="C101" s="72">
        <v>6.5212289999999991</v>
      </c>
      <c r="D101" s="72">
        <v>5.7966479999999994</v>
      </c>
      <c r="E101" s="72">
        <v>5.4622260000000002</v>
      </c>
      <c r="F101" s="72">
        <v>5.7285249999999994</v>
      </c>
      <c r="G101" s="72">
        <v>6.5707729999999991</v>
      </c>
      <c r="H101" s="72">
        <v>8.812638999999999</v>
      </c>
      <c r="I101" s="72">
        <v>8.1623739999999998</v>
      </c>
      <c r="J101" s="72">
        <v>11.060697999999999</v>
      </c>
      <c r="K101" s="72">
        <v>13.352107999999998</v>
      </c>
      <c r="L101" s="72">
        <v>14.795076999999999</v>
      </c>
      <c r="M101" s="72">
        <v>16.169922999999997</v>
      </c>
      <c r="N101" s="72">
        <v>16.306168999999997</v>
      </c>
      <c r="O101" s="72">
        <v>15.432956000000001</v>
      </c>
      <c r="P101" s="72">
        <v>14.609286999999998</v>
      </c>
      <c r="Q101" s="72">
        <v>13.989986999999999</v>
      </c>
      <c r="R101" s="72">
        <v>13.457388999999999</v>
      </c>
      <c r="S101" s="72">
        <v>17.637664000000001</v>
      </c>
      <c r="T101" s="72">
        <v>18.665702</v>
      </c>
      <c r="U101" s="72">
        <v>19.433633999999998</v>
      </c>
      <c r="V101" s="72">
        <v>18.003050999999999</v>
      </c>
      <c r="W101" s="72">
        <v>16.064641999999999</v>
      </c>
      <c r="X101" s="72">
        <v>13.401652</v>
      </c>
      <c r="Y101" s="72">
        <v>10.695310999999998</v>
      </c>
      <c r="Z101" s="73">
        <f t="shared" si="10"/>
        <v>297.93903699999998</v>
      </c>
      <c r="AA101" s="74">
        <v>4</v>
      </c>
      <c r="AB101" s="91">
        <f t="shared" si="11"/>
        <v>1191.7561479999999</v>
      </c>
      <c r="AD101" s="100" t="s">
        <v>48</v>
      </c>
    </row>
    <row r="102" spans="1:30" ht="15.75" x14ac:dyDescent="0.25">
      <c r="A102" s="90">
        <f t="shared" si="9"/>
        <v>46204</v>
      </c>
      <c r="B102" s="72">
        <v>8.0261279999999999</v>
      </c>
      <c r="C102" s="72">
        <v>6.6512820000000001</v>
      </c>
      <c r="D102" s="72">
        <v>5.7594900000000004</v>
      </c>
      <c r="E102" s="72">
        <v>5.4312609999999992</v>
      </c>
      <c r="F102" s="72">
        <v>5.6604020000000004</v>
      </c>
      <c r="G102" s="72">
        <v>6.2239649999999997</v>
      </c>
      <c r="H102" s="72">
        <v>8.5958839999999999</v>
      </c>
      <c r="I102" s="72">
        <v>7.8465309999999997</v>
      </c>
      <c r="J102" s="72">
        <v>10.918258999999999</v>
      </c>
      <c r="K102" s="72">
        <v>13.265406</v>
      </c>
      <c r="L102" s="72">
        <v>14.795076999999999</v>
      </c>
      <c r="M102" s="72">
        <v>16.200887999999999</v>
      </c>
      <c r="N102" s="72">
        <v>16.361906000000001</v>
      </c>
      <c r="O102" s="72">
        <v>15.377218999999998</v>
      </c>
      <c r="P102" s="72">
        <v>14.448268999999998</v>
      </c>
      <c r="Q102" s="72">
        <v>13.711302</v>
      </c>
      <c r="R102" s="72">
        <v>13.253019999999998</v>
      </c>
      <c r="S102" s="72">
        <v>17.433294999999998</v>
      </c>
      <c r="T102" s="72">
        <v>18.009243999999999</v>
      </c>
      <c r="U102" s="72">
        <v>19.433633999999998</v>
      </c>
      <c r="V102" s="72">
        <v>17.996858</v>
      </c>
      <c r="W102" s="72">
        <v>16.219466999999998</v>
      </c>
      <c r="X102" s="72">
        <v>13.742267</v>
      </c>
      <c r="Y102" s="72">
        <v>11.128820999999999</v>
      </c>
      <c r="Z102" s="73">
        <f t="shared" si="10"/>
        <v>296.48987499999998</v>
      </c>
      <c r="AA102" s="74">
        <v>4</v>
      </c>
      <c r="AB102" s="91">
        <f t="shared" si="11"/>
        <v>1185.9594999999999</v>
      </c>
      <c r="AD102" s="100" t="s">
        <v>48</v>
      </c>
    </row>
    <row r="103" spans="1:30" ht="15.75" x14ac:dyDescent="0.25">
      <c r="A103" s="90">
        <f t="shared" si="9"/>
        <v>46235</v>
      </c>
      <c r="B103" s="72">
        <v>8.2552690000000002</v>
      </c>
      <c r="C103" s="72">
        <v>6.9609319999999997</v>
      </c>
      <c r="D103" s="72">
        <v>6.168228</v>
      </c>
      <c r="E103" s="72">
        <v>5.7594900000000004</v>
      </c>
      <c r="F103" s="72">
        <v>6.0381749999999998</v>
      </c>
      <c r="G103" s="72">
        <v>6.8122999999999996</v>
      </c>
      <c r="H103" s="72">
        <v>9.2523419999999987</v>
      </c>
      <c r="I103" s="72">
        <v>8.4039009999999994</v>
      </c>
      <c r="J103" s="72">
        <v>11.265067</v>
      </c>
      <c r="K103" s="72">
        <v>13.494546999999999</v>
      </c>
      <c r="L103" s="72">
        <v>15.061375999999999</v>
      </c>
      <c r="M103" s="72">
        <v>16.392871</v>
      </c>
      <c r="N103" s="72">
        <v>16.405256999999999</v>
      </c>
      <c r="O103" s="72">
        <v>15.377218999999998</v>
      </c>
      <c r="P103" s="72">
        <v>14.55355</v>
      </c>
      <c r="Q103" s="72">
        <v>13.804196999999998</v>
      </c>
      <c r="R103" s="72">
        <v>13.253019999999998</v>
      </c>
      <c r="S103" s="72">
        <v>17.235118999999997</v>
      </c>
      <c r="T103" s="72">
        <v>18.095945999999998</v>
      </c>
      <c r="U103" s="72">
        <v>19.148755999999999</v>
      </c>
      <c r="V103" s="72">
        <v>17.792489</v>
      </c>
      <c r="W103" s="72">
        <v>16.052256</v>
      </c>
      <c r="X103" s="72">
        <v>13.606020999999998</v>
      </c>
      <c r="Y103" s="72">
        <v>10.986381999999999</v>
      </c>
      <c r="Z103" s="73">
        <f t="shared" si="10"/>
        <v>300.17470999999995</v>
      </c>
      <c r="AA103" s="74">
        <v>5</v>
      </c>
      <c r="AB103" s="91">
        <f t="shared" si="11"/>
        <v>1500.8735499999998</v>
      </c>
      <c r="AD103" s="100" t="s">
        <v>48</v>
      </c>
    </row>
    <row r="104" spans="1:30" ht="15.75" x14ac:dyDescent="0.25">
      <c r="A104" s="90">
        <f t="shared" si="9"/>
        <v>46266</v>
      </c>
      <c r="B104" s="72">
        <v>7.6793199999999997</v>
      </c>
      <c r="C104" s="72">
        <v>6.4531059999999991</v>
      </c>
      <c r="D104" s="72">
        <v>5.7347179999999991</v>
      </c>
      <c r="E104" s="72">
        <v>5.3197869999999998</v>
      </c>
      <c r="F104" s="72">
        <v>5.6046649999999998</v>
      </c>
      <c r="G104" s="72">
        <v>6.3292460000000004</v>
      </c>
      <c r="H104" s="72">
        <v>8.7754809999999992</v>
      </c>
      <c r="I104" s="72">
        <v>8.3543570000000003</v>
      </c>
      <c r="J104" s="72">
        <v>11.20933</v>
      </c>
      <c r="K104" s="72">
        <v>13.253019999999998</v>
      </c>
      <c r="L104" s="72">
        <v>14.987059999999998</v>
      </c>
      <c r="M104" s="72">
        <v>16.361906000000001</v>
      </c>
      <c r="N104" s="72">
        <v>15.761184999999999</v>
      </c>
      <c r="O104" s="72">
        <v>15.278131</v>
      </c>
      <c r="P104" s="72">
        <v>14.330601999999999</v>
      </c>
      <c r="Q104" s="72">
        <v>13.853740999999999</v>
      </c>
      <c r="R104" s="72">
        <v>13.222054999999999</v>
      </c>
      <c r="S104" s="72">
        <v>18.009243999999999</v>
      </c>
      <c r="T104" s="72">
        <v>19.204492999999999</v>
      </c>
      <c r="U104" s="72">
        <v>18.938193999999999</v>
      </c>
      <c r="V104" s="72">
        <v>17.458067</v>
      </c>
      <c r="W104" s="72">
        <v>15.563008999999999</v>
      </c>
      <c r="X104" s="72">
        <v>12.980528</v>
      </c>
      <c r="Y104" s="72">
        <v>10.472363</v>
      </c>
      <c r="Z104" s="73">
        <f t="shared" si="10"/>
        <v>295.13360799999998</v>
      </c>
      <c r="AA104" s="74">
        <v>4</v>
      </c>
      <c r="AB104" s="91">
        <f t="shared" si="11"/>
        <v>1180.5344319999999</v>
      </c>
      <c r="AD104" s="100" t="s">
        <v>48</v>
      </c>
    </row>
    <row r="105" spans="1:30" ht="15.75" x14ac:dyDescent="0.25">
      <c r="A105" s="90">
        <f t="shared" si="9"/>
        <v>46296</v>
      </c>
      <c r="B105" s="72">
        <v>7.8217590000000001</v>
      </c>
      <c r="C105" s="72">
        <v>6.5336150000000002</v>
      </c>
      <c r="D105" s="72">
        <v>5.8090340000000005</v>
      </c>
      <c r="E105" s="72">
        <v>5.5117700000000003</v>
      </c>
      <c r="F105" s="72">
        <v>5.7842619999999991</v>
      </c>
      <c r="G105" s="72">
        <v>6.1558419999999989</v>
      </c>
      <c r="H105" s="72">
        <v>8.7321299999999997</v>
      </c>
      <c r="I105" s="72">
        <v>8.1933389999999999</v>
      </c>
      <c r="J105" s="72">
        <v>11.172171999999998</v>
      </c>
      <c r="K105" s="72">
        <v>13.259212999999999</v>
      </c>
      <c r="L105" s="72">
        <v>14.881779</v>
      </c>
      <c r="M105" s="72">
        <v>16.238045999999997</v>
      </c>
      <c r="N105" s="72">
        <v>16.213273999999998</v>
      </c>
      <c r="O105" s="72">
        <v>15.358639999999999</v>
      </c>
      <c r="P105" s="72">
        <v>14.683603</v>
      </c>
      <c r="Q105" s="72">
        <v>14.058109999999999</v>
      </c>
      <c r="R105" s="72">
        <v>13.426423999999999</v>
      </c>
      <c r="S105" s="72">
        <v>18.064981</v>
      </c>
      <c r="T105" s="72">
        <v>19.495563999999998</v>
      </c>
      <c r="U105" s="72">
        <v>18.870070999999999</v>
      </c>
      <c r="V105" s="72">
        <v>17.154609999999998</v>
      </c>
      <c r="W105" s="72">
        <v>15.408183999999999</v>
      </c>
      <c r="X105" s="72">
        <v>13.160124999999999</v>
      </c>
      <c r="Y105" s="72">
        <v>10.670539</v>
      </c>
      <c r="Z105" s="73">
        <f t="shared" si="10"/>
        <v>296.65708599999999</v>
      </c>
      <c r="AA105" s="74">
        <v>5</v>
      </c>
      <c r="AB105" s="91">
        <f t="shared" si="11"/>
        <v>1483.2854299999999</v>
      </c>
      <c r="AD105" s="100" t="s">
        <v>48</v>
      </c>
    </row>
    <row r="106" spans="1:30" ht="15.75" x14ac:dyDescent="0.25">
      <c r="A106" s="90">
        <f t="shared" si="9"/>
        <v>46327</v>
      </c>
      <c r="B106" s="72">
        <v>7.9456189999999998</v>
      </c>
      <c r="C106" s="72">
        <v>6.6450889999999996</v>
      </c>
      <c r="D106" s="72">
        <v>5.9143150000000002</v>
      </c>
      <c r="E106" s="72">
        <v>5.517963</v>
      </c>
      <c r="F106" s="72">
        <v>5.7904549999999997</v>
      </c>
      <c r="G106" s="72">
        <v>6.254929999999999</v>
      </c>
      <c r="H106" s="72">
        <v>8.8436039999999991</v>
      </c>
      <c r="I106" s="72">
        <v>8.4906030000000001</v>
      </c>
      <c r="J106" s="72">
        <v>11.357961999999999</v>
      </c>
      <c r="K106" s="72">
        <v>13.432617</v>
      </c>
      <c r="L106" s="72">
        <v>15.141884999999998</v>
      </c>
      <c r="M106" s="72">
        <v>16.615818999999998</v>
      </c>
      <c r="N106" s="72">
        <v>16.535309999999999</v>
      </c>
      <c r="O106" s="72">
        <v>15.488693</v>
      </c>
      <c r="P106" s="72">
        <v>14.702181999999999</v>
      </c>
      <c r="Q106" s="72">
        <v>14.361566999999999</v>
      </c>
      <c r="R106" s="72">
        <v>13.921863999999999</v>
      </c>
      <c r="S106" s="72">
        <v>18.126911</v>
      </c>
      <c r="T106" s="72">
        <v>19.898109000000002</v>
      </c>
      <c r="U106" s="72">
        <v>19.501756999999998</v>
      </c>
      <c r="V106" s="72">
        <v>17.953506999999998</v>
      </c>
      <c r="W106" s="72">
        <v>16.287589999999998</v>
      </c>
      <c r="X106" s="72">
        <v>13.717494999999998</v>
      </c>
      <c r="Y106" s="72">
        <v>11.110242</v>
      </c>
      <c r="Z106" s="73">
        <f t="shared" si="10"/>
        <v>303.55608800000005</v>
      </c>
      <c r="AA106" s="74">
        <v>4</v>
      </c>
      <c r="AB106" s="91">
        <f t="shared" si="11"/>
        <v>1214.2243520000002</v>
      </c>
      <c r="AD106" s="100" t="s">
        <v>48</v>
      </c>
    </row>
    <row r="107" spans="1:30" ht="16.5" thickBot="1" x14ac:dyDescent="0.3">
      <c r="A107" s="92">
        <f t="shared" si="9"/>
        <v>46357</v>
      </c>
      <c r="B107" s="75">
        <v>8.7569020000000002</v>
      </c>
      <c r="C107" s="75">
        <v>7.3077399999999999</v>
      </c>
      <c r="D107" s="75">
        <v>6.471684999999999</v>
      </c>
      <c r="E107" s="75">
        <v>6.0257889999999996</v>
      </c>
      <c r="F107" s="75">
        <v>6.285895</v>
      </c>
      <c r="G107" s="75">
        <v>6.923773999999999</v>
      </c>
      <c r="H107" s="75">
        <v>9.3762019999999993</v>
      </c>
      <c r="I107" s="75">
        <v>8.8002529999999997</v>
      </c>
      <c r="J107" s="75">
        <v>11.791471999999999</v>
      </c>
      <c r="K107" s="75">
        <v>13.897092000000001</v>
      </c>
      <c r="L107" s="75">
        <v>15.538236999999999</v>
      </c>
      <c r="M107" s="75">
        <v>16.981206</v>
      </c>
      <c r="N107" s="75">
        <v>16.937854999999999</v>
      </c>
      <c r="O107" s="75">
        <v>15.816921999999998</v>
      </c>
      <c r="P107" s="75">
        <v>14.819849</v>
      </c>
      <c r="Q107" s="75">
        <v>14.312022999999998</v>
      </c>
      <c r="R107" s="75">
        <v>14.089074999999999</v>
      </c>
      <c r="S107" s="75">
        <v>18.529456</v>
      </c>
      <c r="T107" s="75">
        <v>19.984811000000001</v>
      </c>
      <c r="U107" s="75">
        <v>19.774248999999998</v>
      </c>
      <c r="V107" s="75">
        <v>18.312701000000001</v>
      </c>
      <c r="W107" s="75">
        <v>16.467186999999999</v>
      </c>
      <c r="X107" s="75">
        <v>13.996180000000001</v>
      </c>
      <c r="Y107" s="75">
        <v>11.481821999999999</v>
      </c>
      <c r="Z107" s="76">
        <f t="shared" si="10"/>
        <v>312.67837700000007</v>
      </c>
      <c r="AA107" s="77">
        <v>4</v>
      </c>
      <c r="AB107" s="93">
        <f t="shared" si="11"/>
        <v>1250.7135080000003</v>
      </c>
      <c r="AD107" s="100" t="s">
        <v>48</v>
      </c>
    </row>
    <row r="108" spans="1:30" ht="15.75" x14ac:dyDescent="0.25">
      <c r="A108" s="88">
        <f t="shared" si="9"/>
        <v>46388</v>
      </c>
      <c r="B108" s="69">
        <v>5.5551209999999998</v>
      </c>
      <c r="C108" s="69">
        <v>4.1121519999999991</v>
      </c>
      <c r="D108" s="69">
        <v>3.9139759999999999</v>
      </c>
      <c r="E108" s="69">
        <v>3.8086950000000002</v>
      </c>
      <c r="F108" s="69">
        <v>3.8520459999999996</v>
      </c>
      <c r="G108" s="69">
        <v>4.0440290000000001</v>
      </c>
      <c r="H108" s="69">
        <v>5.5551209999999998</v>
      </c>
      <c r="I108" s="69">
        <v>5.0163299999999991</v>
      </c>
      <c r="J108" s="69">
        <v>7.1591079999999998</v>
      </c>
      <c r="K108" s="69">
        <v>7.9146539999999987</v>
      </c>
      <c r="L108" s="69">
        <v>8.4472520000000006</v>
      </c>
      <c r="M108" s="69">
        <v>8.8683759999999996</v>
      </c>
      <c r="N108" s="69">
        <v>8.9055339999999994</v>
      </c>
      <c r="O108" s="69">
        <v>8.6206559999999985</v>
      </c>
      <c r="P108" s="69">
        <v>8.3853219999999986</v>
      </c>
      <c r="Q108" s="69">
        <v>8.2800409999999989</v>
      </c>
      <c r="R108" s="69">
        <v>8.1190229999999985</v>
      </c>
      <c r="S108" s="69">
        <v>10.856329000000001</v>
      </c>
      <c r="T108" s="69">
        <v>11.525172999999999</v>
      </c>
      <c r="U108" s="69">
        <v>11.822436999999999</v>
      </c>
      <c r="V108" s="69">
        <v>11.277453</v>
      </c>
      <c r="W108" s="69">
        <v>10.509520999999999</v>
      </c>
      <c r="X108" s="69">
        <v>9.4690969999999997</v>
      </c>
      <c r="Y108" s="69">
        <v>6.2920879999999997</v>
      </c>
      <c r="Z108" s="70">
        <f t="shared" si="10"/>
        <v>182.30953400000004</v>
      </c>
      <c r="AA108" s="71">
        <v>5</v>
      </c>
      <c r="AB108" s="89">
        <f>+Z108*AA108</f>
        <v>911.54767000000015</v>
      </c>
      <c r="AD108" s="100" t="s">
        <v>48</v>
      </c>
    </row>
    <row r="109" spans="1:30" ht="15.75" x14ac:dyDescent="0.25">
      <c r="A109" s="90">
        <f t="shared" si="9"/>
        <v>46419</v>
      </c>
      <c r="B109" s="72">
        <v>5.5303489999999993</v>
      </c>
      <c r="C109" s="72">
        <v>4.1121519999999991</v>
      </c>
      <c r="D109" s="72">
        <v>3.9325549999999994</v>
      </c>
      <c r="E109" s="72">
        <v>3.8396599999999999</v>
      </c>
      <c r="F109" s="72">
        <v>3.8892039999999999</v>
      </c>
      <c r="G109" s="72">
        <v>4.1616959999999992</v>
      </c>
      <c r="H109" s="72">
        <v>5.8276129999999995</v>
      </c>
      <c r="I109" s="72">
        <v>5.2330849999999991</v>
      </c>
      <c r="J109" s="72">
        <v>7.4315999999999995</v>
      </c>
      <c r="K109" s="72">
        <v>8.1066369999999992</v>
      </c>
      <c r="L109" s="72">
        <v>8.6392349999999993</v>
      </c>
      <c r="M109" s="72">
        <v>8.9736569999999993</v>
      </c>
      <c r="N109" s="72">
        <v>8.9488849999999989</v>
      </c>
      <c r="O109" s="72">
        <v>8.7259370000000001</v>
      </c>
      <c r="P109" s="72">
        <v>8.5339539999999996</v>
      </c>
      <c r="Q109" s="72">
        <v>8.4348659999999995</v>
      </c>
      <c r="R109" s="72">
        <v>8.3233919999999983</v>
      </c>
      <c r="S109" s="72">
        <v>11.029732999999998</v>
      </c>
      <c r="T109" s="72">
        <v>11.463243</v>
      </c>
      <c r="U109" s="72">
        <v>12.057770999999999</v>
      </c>
      <c r="V109" s="72">
        <v>11.531366</v>
      </c>
      <c r="W109" s="72">
        <v>10.782012999999999</v>
      </c>
      <c r="X109" s="72">
        <v>9.7106239999999993</v>
      </c>
      <c r="Y109" s="72">
        <v>6.4592989999999997</v>
      </c>
      <c r="Z109" s="73">
        <f t="shared" si="10"/>
        <v>185.67852599999998</v>
      </c>
      <c r="AA109" s="74">
        <v>4</v>
      </c>
      <c r="AB109" s="91">
        <f>+Z109*AA109</f>
        <v>742.71410399999991</v>
      </c>
      <c r="AD109" s="100" t="s">
        <v>48</v>
      </c>
    </row>
    <row r="110" spans="1:30" ht="15.75" x14ac:dyDescent="0.25">
      <c r="A110" s="90">
        <f t="shared" si="9"/>
        <v>46447</v>
      </c>
      <c r="B110" s="72">
        <v>5.4622260000000002</v>
      </c>
      <c r="C110" s="72">
        <v>4.0502219999999998</v>
      </c>
      <c r="D110" s="72">
        <v>3.8706249999999995</v>
      </c>
      <c r="E110" s="72">
        <v>3.7777299999999996</v>
      </c>
      <c r="F110" s="72">
        <v>3.8520459999999996</v>
      </c>
      <c r="G110" s="72">
        <v>4.1183449999999997</v>
      </c>
      <c r="H110" s="72">
        <v>5.6913669999999996</v>
      </c>
      <c r="I110" s="72">
        <v>5.1897340000000005</v>
      </c>
      <c r="J110" s="72">
        <v>7.406828</v>
      </c>
      <c r="K110" s="72">
        <v>8.0323209999999996</v>
      </c>
      <c r="L110" s="72">
        <v>8.5463400000000007</v>
      </c>
      <c r="M110" s="72">
        <v>8.9922359999999983</v>
      </c>
      <c r="N110" s="72">
        <v>8.961271</v>
      </c>
      <c r="O110" s="72">
        <v>8.6454280000000008</v>
      </c>
      <c r="P110" s="72">
        <v>8.4224799999999984</v>
      </c>
      <c r="Q110" s="72">
        <v>8.3048129999999993</v>
      </c>
      <c r="R110" s="72">
        <v>8.1809530000000006</v>
      </c>
      <c r="S110" s="72">
        <v>10.961609999999999</v>
      </c>
      <c r="T110" s="72">
        <v>11.357961999999999</v>
      </c>
      <c r="U110" s="72">
        <v>11.723348999999999</v>
      </c>
      <c r="V110" s="72">
        <v>11.190750999999999</v>
      </c>
      <c r="W110" s="72">
        <v>10.472363</v>
      </c>
      <c r="X110" s="72">
        <v>9.4133599999999991</v>
      </c>
      <c r="Y110" s="72">
        <v>6.2487369999999993</v>
      </c>
      <c r="Z110" s="73">
        <f t="shared" si="10"/>
        <v>182.87309699999997</v>
      </c>
      <c r="AA110" s="74">
        <v>4</v>
      </c>
      <c r="AB110" s="91">
        <f t="shared" ref="AB110:AB119" si="12">+Z110*AA110</f>
        <v>731.49238799999989</v>
      </c>
      <c r="AD110" s="100" t="s">
        <v>48</v>
      </c>
    </row>
    <row r="111" spans="1:30" ht="15.75" x14ac:dyDescent="0.25">
      <c r="A111" s="90">
        <f t="shared" si="9"/>
        <v>46478</v>
      </c>
      <c r="B111" s="72">
        <v>5.4684189999999999</v>
      </c>
      <c r="C111" s="72">
        <v>4.0378359999999995</v>
      </c>
      <c r="D111" s="72">
        <v>3.8458529999999995</v>
      </c>
      <c r="E111" s="72">
        <v>3.7529579999999996</v>
      </c>
      <c r="F111" s="72">
        <v>3.8086950000000002</v>
      </c>
      <c r="G111" s="72">
        <v>3.9573269999999994</v>
      </c>
      <c r="H111" s="72">
        <v>5.567507</v>
      </c>
      <c r="I111" s="72">
        <v>5.1401900000000005</v>
      </c>
      <c r="J111" s="72">
        <v>7.3015469999999993</v>
      </c>
      <c r="K111" s="72">
        <v>7.9889700000000001</v>
      </c>
      <c r="L111" s="72">
        <v>8.5029889999999995</v>
      </c>
      <c r="M111" s="72">
        <v>8.8993409999999997</v>
      </c>
      <c r="N111" s="72">
        <v>8.9055339999999994</v>
      </c>
      <c r="O111" s="72">
        <v>8.5711119999999994</v>
      </c>
      <c r="P111" s="72">
        <v>8.3543570000000003</v>
      </c>
      <c r="Q111" s="72">
        <v>8.2552690000000002</v>
      </c>
      <c r="R111" s="72">
        <v>8.0756719999999991</v>
      </c>
      <c r="S111" s="72">
        <v>10.812977999999999</v>
      </c>
      <c r="T111" s="72">
        <v>11.432278</v>
      </c>
      <c r="U111" s="72">
        <v>11.7667</v>
      </c>
      <c r="V111" s="72">
        <v>11.240294999999998</v>
      </c>
      <c r="W111" s="72">
        <v>10.478556000000001</v>
      </c>
      <c r="X111" s="72">
        <v>9.4567109999999985</v>
      </c>
      <c r="Y111" s="72">
        <v>6.2920879999999997</v>
      </c>
      <c r="Z111" s="73">
        <f t="shared" si="10"/>
        <v>181.91318200000003</v>
      </c>
      <c r="AA111" s="74">
        <v>4</v>
      </c>
      <c r="AB111" s="91">
        <f t="shared" si="12"/>
        <v>727.65272800000014</v>
      </c>
      <c r="AD111" s="100" t="s">
        <v>48</v>
      </c>
    </row>
    <row r="112" spans="1:30" ht="15.75" x14ac:dyDescent="0.25">
      <c r="A112" s="90">
        <f t="shared" si="9"/>
        <v>46508</v>
      </c>
      <c r="B112" s="72">
        <v>5.3755239999999995</v>
      </c>
      <c r="C112" s="72">
        <v>3.9944850000000001</v>
      </c>
      <c r="D112" s="72">
        <v>3.8210809999999995</v>
      </c>
      <c r="E112" s="72">
        <v>3.7343790000000001</v>
      </c>
      <c r="F112" s="72">
        <v>3.7963089999999995</v>
      </c>
      <c r="G112" s="72">
        <v>3.944941</v>
      </c>
      <c r="H112" s="72">
        <v>5.6480159999999993</v>
      </c>
      <c r="I112" s="72">
        <v>5.2330849999999991</v>
      </c>
      <c r="J112" s="72">
        <v>7.4439859999999989</v>
      </c>
      <c r="K112" s="72">
        <v>8.1685669999999995</v>
      </c>
      <c r="L112" s="72">
        <v>8.6392349999999993</v>
      </c>
      <c r="M112" s="72">
        <v>9.0046219999999995</v>
      </c>
      <c r="N112" s="72">
        <v>8.9179200000000005</v>
      </c>
      <c r="O112" s="72">
        <v>8.5401469999999993</v>
      </c>
      <c r="P112" s="72">
        <v>8.3543570000000003</v>
      </c>
      <c r="Q112" s="72">
        <v>8.2304969999999997</v>
      </c>
      <c r="R112" s="72">
        <v>8.0694789999999994</v>
      </c>
      <c r="S112" s="72">
        <v>10.831556999999998</v>
      </c>
      <c r="T112" s="72">
        <v>11.475629</v>
      </c>
      <c r="U112" s="72">
        <v>11.822436999999999</v>
      </c>
      <c r="V112" s="72">
        <v>11.240294999999998</v>
      </c>
      <c r="W112" s="72">
        <v>10.459977</v>
      </c>
      <c r="X112" s="72">
        <v>9.4009739999999997</v>
      </c>
      <c r="Y112" s="72">
        <v>6.236351</v>
      </c>
      <c r="Z112" s="73">
        <f t="shared" si="10"/>
        <v>182.38385000000002</v>
      </c>
      <c r="AA112" s="74">
        <v>4</v>
      </c>
      <c r="AB112" s="91">
        <f t="shared" si="12"/>
        <v>729.5354000000001</v>
      </c>
      <c r="AD112" s="100" t="s">
        <v>48</v>
      </c>
    </row>
    <row r="113" spans="1:30" ht="15.75" x14ac:dyDescent="0.25">
      <c r="A113" s="90">
        <f t="shared" si="9"/>
        <v>46539</v>
      </c>
      <c r="B113" s="72">
        <v>5.4188749999999999</v>
      </c>
      <c r="C113" s="72">
        <v>4.0068709999999994</v>
      </c>
      <c r="D113" s="72">
        <v>3.8210809999999995</v>
      </c>
      <c r="E113" s="72">
        <v>3.7343790000000001</v>
      </c>
      <c r="F113" s="72">
        <v>3.8086950000000002</v>
      </c>
      <c r="G113" s="72">
        <v>3.9944850000000001</v>
      </c>
      <c r="H113" s="72">
        <v>5.6046649999999998</v>
      </c>
      <c r="I113" s="72">
        <v>5.1773479999999994</v>
      </c>
      <c r="J113" s="72">
        <v>7.3944419999999988</v>
      </c>
      <c r="K113" s="72">
        <v>8.1128299999999989</v>
      </c>
      <c r="L113" s="72">
        <v>8.5834979999999987</v>
      </c>
      <c r="M113" s="72">
        <v>8.9922359999999983</v>
      </c>
      <c r="N113" s="72">
        <v>9.0108149999999991</v>
      </c>
      <c r="O113" s="72">
        <v>8.7135509999999989</v>
      </c>
      <c r="P113" s="72">
        <v>8.4472520000000006</v>
      </c>
      <c r="Q113" s="72">
        <v>8.2552690000000002</v>
      </c>
      <c r="R113" s="72">
        <v>8.0880580000000002</v>
      </c>
      <c r="S113" s="72">
        <v>10.850135999999999</v>
      </c>
      <c r="T113" s="72">
        <v>11.438470999999998</v>
      </c>
      <c r="U113" s="72">
        <v>11.82863</v>
      </c>
      <c r="V113" s="72">
        <v>11.252681000000001</v>
      </c>
      <c r="W113" s="72">
        <v>10.453783999999999</v>
      </c>
      <c r="X113" s="72">
        <v>9.3390439999999995</v>
      </c>
      <c r="Y113" s="72">
        <v>6.1496489999999993</v>
      </c>
      <c r="Z113" s="73">
        <f t="shared" si="10"/>
        <v>182.47674499999999</v>
      </c>
      <c r="AA113" s="74">
        <v>4</v>
      </c>
      <c r="AB113" s="91">
        <f t="shared" si="12"/>
        <v>729.90697999999998</v>
      </c>
      <c r="AD113" s="100" t="s">
        <v>48</v>
      </c>
    </row>
    <row r="114" spans="1:30" ht="15.75" x14ac:dyDescent="0.25">
      <c r="A114" s="90">
        <f t="shared" si="9"/>
        <v>46569</v>
      </c>
      <c r="B114" s="72">
        <v>5.4993840000000001</v>
      </c>
      <c r="C114" s="72">
        <v>4.0564149999999994</v>
      </c>
      <c r="D114" s="72">
        <v>3.8396599999999999</v>
      </c>
      <c r="E114" s="72">
        <v>3.7591510000000001</v>
      </c>
      <c r="F114" s="72">
        <v>3.8148879999999998</v>
      </c>
      <c r="G114" s="72">
        <v>3.9573269999999994</v>
      </c>
      <c r="H114" s="72">
        <v>5.5798929999999993</v>
      </c>
      <c r="I114" s="72">
        <v>5.1278039999999994</v>
      </c>
      <c r="J114" s="72">
        <v>7.3882489999999992</v>
      </c>
      <c r="K114" s="72">
        <v>8.1376019999999993</v>
      </c>
      <c r="L114" s="72">
        <v>8.6330419999999997</v>
      </c>
      <c r="M114" s="72">
        <v>9.0541659999999986</v>
      </c>
      <c r="N114" s="72">
        <v>9.0665519999999997</v>
      </c>
      <c r="O114" s="72">
        <v>8.7445159999999991</v>
      </c>
      <c r="P114" s="72">
        <v>8.4534450000000003</v>
      </c>
      <c r="Q114" s="72">
        <v>8.2366899999999994</v>
      </c>
      <c r="R114" s="72">
        <v>8.0880580000000002</v>
      </c>
      <c r="S114" s="72">
        <v>10.83775</v>
      </c>
      <c r="T114" s="72">
        <v>11.271259999999998</v>
      </c>
      <c r="U114" s="72">
        <v>11.921524999999999</v>
      </c>
      <c r="V114" s="72">
        <v>11.339382999999998</v>
      </c>
      <c r="W114" s="72">
        <v>10.59003</v>
      </c>
      <c r="X114" s="72">
        <v>9.5372199999999996</v>
      </c>
      <c r="Y114" s="72">
        <v>6.3168599999999993</v>
      </c>
      <c r="Z114" s="73">
        <f t="shared" si="10"/>
        <v>183.25086999999999</v>
      </c>
      <c r="AA114" s="74">
        <v>5</v>
      </c>
      <c r="AB114" s="91">
        <f t="shared" si="12"/>
        <v>916.25434999999993</v>
      </c>
      <c r="AD114" s="100" t="s">
        <v>48</v>
      </c>
    </row>
    <row r="115" spans="1:30" ht="15.75" x14ac:dyDescent="0.25">
      <c r="A115" s="90">
        <f t="shared" si="9"/>
        <v>46600</v>
      </c>
      <c r="B115" s="72">
        <v>5.5551209999999998</v>
      </c>
      <c r="C115" s="72">
        <v>4.1183449999999997</v>
      </c>
      <c r="D115" s="72">
        <v>3.920169</v>
      </c>
      <c r="E115" s="72">
        <v>3.8210809999999995</v>
      </c>
      <c r="F115" s="72">
        <v>3.8892039999999999</v>
      </c>
      <c r="G115" s="72">
        <v>4.0811869999999999</v>
      </c>
      <c r="H115" s="72">
        <v>5.753296999999999</v>
      </c>
      <c r="I115" s="72">
        <v>5.2454710000000002</v>
      </c>
      <c r="J115" s="72">
        <v>7.4811439999999996</v>
      </c>
      <c r="K115" s="72">
        <v>8.1933389999999999</v>
      </c>
      <c r="L115" s="72">
        <v>8.7011649999999996</v>
      </c>
      <c r="M115" s="72">
        <v>9.1160960000000006</v>
      </c>
      <c r="N115" s="72">
        <v>9.0913239999999984</v>
      </c>
      <c r="O115" s="72">
        <v>8.7445159999999991</v>
      </c>
      <c r="P115" s="72">
        <v>8.4844099999999987</v>
      </c>
      <c r="Q115" s="72">
        <v>8.2614619999999999</v>
      </c>
      <c r="R115" s="72">
        <v>8.0880580000000002</v>
      </c>
      <c r="S115" s="72">
        <v>10.788206000000001</v>
      </c>
      <c r="T115" s="72">
        <v>11.339382999999998</v>
      </c>
      <c r="U115" s="72">
        <v>11.834822999999998</v>
      </c>
      <c r="V115" s="72">
        <v>11.265067</v>
      </c>
      <c r="W115" s="72">
        <v>10.521906999999999</v>
      </c>
      <c r="X115" s="72">
        <v>9.481482999999999</v>
      </c>
      <c r="Y115" s="72">
        <v>6.2797020000000003</v>
      </c>
      <c r="Z115" s="73">
        <f t="shared" si="10"/>
        <v>184.05595999999997</v>
      </c>
      <c r="AA115" s="74">
        <v>3</v>
      </c>
      <c r="AB115" s="91">
        <f t="shared" si="12"/>
        <v>552.16787999999997</v>
      </c>
      <c r="AD115" s="100" t="s">
        <v>48</v>
      </c>
    </row>
    <row r="116" spans="1:30" ht="15.75" x14ac:dyDescent="0.25">
      <c r="A116" s="90">
        <f t="shared" si="9"/>
        <v>46631</v>
      </c>
      <c r="B116" s="72">
        <v>5.4374539999999989</v>
      </c>
      <c r="C116" s="72">
        <v>4.0316429999999999</v>
      </c>
      <c r="D116" s="72">
        <v>3.8520459999999996</v>
      </c>
      <c r="E116" s="72">
        <v>3.7467649999999995</v>
      </c>
      <c r="F116" s="72">
        <v>3.8148879999999998</v>
      </c>
      <c r="G116" s="72">
        <v>3.9944850000000001</v>
      </c>
      <c r="H116" s="72">
        <v>5.6727879999999997</v>
      </c>
      <c r="I116" s="72">
        <v>5.2702429999999998</v>
      </c>
      <c r="J116" s="72">
        <v>7.5183020000000003</v>
      </c>
      <c r="K116" s="72">
        <v>8.1995319999999996</v>
      </c>
      <c r="L116" s="72">
        <v>8.7569020000000002</v>
      </c>
      <c r="M116" s="72">
        <v>9.1718329999999995</v>
      </c>
      <c r="N116" s="72">
        <v>8.9860429999999987</v>
      </c>
      <c r="O116" s="72">
        <v>8.7878669999999985</v>
      </c>
      <c r="P116" s="72">
        <v>8.4844099999999987</v>
      </c>
      <c r="Q116" s="72">
        <v>8.3295849999999998</v>
      </c>
      <c r="R116" s="72">
        <v>8.1314089999999997</v>
      </c>
      <c r="S116" s="72">
        <v>11.190750999999999</v>
      </c>
      <c r="T116" s="72">
        <v>11.940104</v>
      </c>
      <c r="U116" s="72">
        <v>11.890559999999999</v>
      </c>
      <c r="V116" s="72">
        <v>11.271259999999998</v>
      </c>
      <c r="W116" s="72">
        <v>10.459977</v>
      </c>
      <c r="X116" s="72">
        <v>9.3452369999999991</v>
      </c>
      <c r="Y116" s="72">
        <v>6.1868069999999999</v>
      </c>
      <c r="Z116" s="73">
        <f t="shared" si="10"/>
        <v>184.47089099999997</v>
      </c>
      <c r="AA116" s="74">
        <v>4</v>
      </c>
      <c r="AB116" s="91">
        <f t="shared" si="12"/>
        <v>737.88356399999986</v>
      </c>
      <c r="AD116" s="100" t="s">
        <v>48</v>
      </c>
    </row>
    <row r="117" spans="1:30" ht="15.75" x14ac:dyDescent="0.25">
      <c r="A117" s="90">
        <f t="shared" si="9"/>
        <v>46661</v>
      </c>
      <c r="B117" s="72">
        <v>5.4312609999999992</v>
      </c>
      <c r="C117" s="72">
        <v>4.0254499999999993</v>
      </c>
      <c r="D117" s="72">
        <v>3.8458529999999995</v>
      </c>
      <c r="E117" s="72">
        <v>3.7591510000000001</v>
      </c>
      <c r="F117" s="72">
        <v>3.8210809999999995</v>
      </c>
      <c r="G117" s="72">
        <v>3.9325549999999994</v>
      </c>
      <c r="H117" s="72">
        <v>5.6232439999999997</v>
      </c>
      <c r="I117" s="72">
        <v>5.2145059999999992</v>
      </c>
      <c r="J117" s="72">
        <v>7.4625649999999997</v>
      </c>
      <c r="K117" s="72">
        <v>8.1314089999999997</v>
      </c>
      <c r="L117" s="72">
        <v>8.6516210000000004</v>
      </c>
      <c r="M117" s="72">
        <v>9.0603590000000001</v>
      </c>
      <c r="N117" s="72">
        <v>9.0293939999999999</v>
      </c>
      <c r="O117" s="72">
        <v>8.7321299999999997</v>
      </c>
      <c r="P117" s="72">
        <v>8.5029889999999995</v>
      </c>
      <c r="Q117" s="72">
        <v>8.3048129999999993</v>
      </c>
      <c r="R117" s="72">
        <v>8.1190229999999985</v>
      </c>
      <c r="S117" s="72">
        <v>11.128820999999999</v>
      </c>
      <c r="T117" s="72">
        <v>11.927718</v>
      </c>
      <c r="U117" s="72">
        <v>11.710963</v>
      </c>
      <c r="V117" s="72">
        <v>11.023540000000001</v>
      </c>
      <c r="W117" s="72">
        <v>10.280380000000001</v>
      </c>
      <c r="X117" s="72">
        <v>9.295693</v>
      </c>
      <c r="Y117" s="72">
        <v>6.1620349999999995</v>
      </c>
      <c r="Z117" s="73">
        <f t="shared" si="10"/>
        <v>183.17655399999998</v>
      </c>
      <c r="AA117" s="74">
        <v>5</v>
      </c>
      <c r="AB117" s="91">
        <f t="shared" si="12"/>
        <v>915.88276999999994</v>
      </c>
      <c r="AD117" s="100" t="s">
        <v>48</v>
      </c>
    </row>
    <row r="118" spans="1:30" ht="15.75" x14ac:dyDescent="0.25">
      <c r="A118" s="90">
        <f t="shared" si="9"/>
        <v>46692</v>
      </c>
      <c r="B118" s="72">
        <v>5.4684189999999999</v>
      </c>
      <c r="C118" s="72">
        <v>4.0502219999999998</v>
      </c>
      <c r="D118" s="72">
        <v>3.8706249999999995</v>
      </c>
      <c r="E118" s="72">
        <v>3.7715369999999995</v>
      </c>
      <c r="F118" s="72">
        <v>3.8396599999999999</v>
      </c>
      <c r="G118" s="72">
        <v>3.9635199999999999</v>
      </c>
      <c r="H118" s="72">
        <v>5.666595</v>
      </c>
      <c r="I118" s="72">
        <v>5.2826289999999991</v>
      </c>
      <c r="J118" s="72">
        <v>7.5183020000000003</v>
      </c>
      <c r="K118" s="72">
        <v>8.1933389999999999</v>
      </c>
      <c r="L118" s="72">
        <v>8.7383229999999994</v>
      </c>
      <c r="M118" s="72">
        <v>9.1656399999999998</v>
      </c>
      <c r="N118" s="72">
        <v>9.1222890000000003</v>
      </c>
      <c r="O118" s="72">
        <v>8.7878669999999985</v>
      </c>
      <c r="P118" s="72">
        <v>8.5215679999999985</v>
      </c>
      <c r="Q118" s="72">
        <v>8.4100939999999991</v>
      </c>
      <c r="R118" s="72">
        <v>8.2676549999999995</v>
      </c>
      <c r="S118" s="72">
        <v>11.203137</v>
      </c>
      <c r="T118" s="72">
        <v>12.132086999999999</v>
      </c>
      <c r="U118" s="72">
        <v>11.977262</v>
      </c>
      <c r="V118" s="72">
        <v>11.376541</v>
      </c>
      <c r="W118" s="72">
        <v>10.633381</v>
      </c>
      <c r="X118" s="72">
        <v>9.5372199999999996</v>
      </c>
      <c r="Y118" s="72">
        <v>6.304473999999999</v>
      </c>
      <c r="Z118" s="73">
        <f t="shared" si="10"/>
        <v>185.80238599999998</v>
      </c>
      <c r="AA118" s="74">
        <v>4</v>
      </c>
      <c r="AB118" s="91">
        <f t="shared" si="12"/>
        <v>743.20954399999994</v>
      </c>
      <c r="AD118" s="100" t="s">
        <v>48</v>
      </c>
    </row>
    <row r="119" spans="1:30" ht="16.5" thickBot="1" x14ac:dyDescent="0.3">
      <c r="A119" s="92">
        <f t="shared" si="9"/>
        <v>46722</v>
      </c>
      <c r="B119" s="75">
        <v>5.7471039999999993</v>
      </c>
      <c r="C119" s="75">
        <v>4.229819</v>
      </c>
      <c r="D119" s="75">
        <v>4.0192569999999996</v>
      </c>
      <c r="E119" s="75">
        <v>3.9077829999999993</v>
      </c>
      <c r="F119" s="75">
        <v>3.969713</v>
      </c>
      <c r="G119" s="75">
        <v>4.1369239999999996</v>
      </c>
      <c r="H119" s="75">
        <v>5.8214199999999998</v>
      </c>
      <c r="I119" s="75">
        <v>5.3445590000000003</v>
      </c>
      <c r="J119" s="75">
        <v>7.6297759999999997</v>
      </c>
      <c r="K119" s="75">
        <v>8.311005999999999</v>
      </c>
      <c r="L119" s="75">
        <v>8.8374109999999995</v>
      </c>
      <c r="M119" s="75">
        <v>9.2709209999999995</v>
      </c>
      <c r="N119" s="75">
        <v>9.2399559999999994</v>
      </c>
      <c r="O119" s="75">
        <v>8.8869549999999986</v>
      </c>
      <c r="P119" s="75">
        <v>8.5773049999999991</v>
      </c>
      <c r="Q119" s="75">
        <v>8.4162869999999987</v>
      </c>
      <c r="R119" s="75">
        <v>8.3295849999999998</v>
      </c>
      <c r="S119" s="75">
        <v>11.320804000000001</v>
      </c>
      <c r="T119" s="75">
        <v>12.206403</v>
      </c>
      <c r="U119" s="75">
        <v>12.187823999999999</v>
      </c>
      <c r="V119" s="75">
        <v>11.599489</v>
      </c>
      <c r="W119" s="75">
        <v>10.825364</v>
      </c>
      <c r="X119" s="75">
        <v>9.7539749999999987</v>
      </c>
      <c r="Y119" s="75">
        <v>6.4840710000000001</v>
      </c>
      <c r="Z119" s="76">
        <f t="shared" si="10"/>
        <v>189.05371099999999</v>
      </c>
      <c r="AA119" s="77">
        <v>3</v>
      </c>
      <c r="AB119" s="93">
        <f t="shared" si="12"/>
        <v>567.16113299999995</v>
      </c>
      <c r="AD119" s="100" t="s">
        <v>48</v>
      </c>
    </row>
    <row r="120" spans="1:30" ht="15.75" x14ac:dyDescent="0.25">
      <c r="A120" s="88">
        <f t="shared" si="9"/>
        <v>46753</v>
      </c>
      <c r="B120" s="69">
        <v>5.6480159999999993</v>
      </c>
      <c r="C120" s="69">
        <v>4.180275</v>
      </c>
      <c r="D120" s="69">
        <v>3.9820989999999994</v>
      </c>
      <c r="E120" s="69">
        <v>3.8706249999999995</v>
      </c>
      <c r="F120" s="69">
        <v>3.9139759999999999</v>
      </c>
      <c r="G120" s="69">
        <v>4.1121519999999991</v>
      </c>
      <c r="H120" s="69">
        <v>5.6480159999999993</v>
      </c>
      <c r="I120" s="69">
        <v>5.1030319999999998</v>
      </c>
      <c r="J120" s="69">
        <v>7.2829679999999994</v>
      </c>
      <c r="K120" s="69">
        <v>8.0508999999999986</v>
      </c>
      <c r="L120" s="69">
        <v>8.5896909999999984</v>
      </c>
      <c r="M120" s="69">
        <v>9.0232010000000002</v>
      </c>
      <c r="N120" s="69">
        <v>9.0541659999999986</v>
      </c>
      <c r="O120" s="69">
        <v>8.7692879999999995</v>
      </c>
      <c r="P120" s="69">
        <v>8.5277609999999999</v>
      </c>
      <c r="Q120" s="69">
        <v>8.4162869999999987</v>
      </c>
      <c r="R120" s="69">
        <v>8.2614619999999999</v>
      </c>
      <c r="S120" s="69">
        <v>11.042118999999998</v>
      </c>
      <c r="T120" s="69">
        <v>11.723348999999999</v>
      </c>
      <c r="U120" s="69">
        <v>12.020612999999999</v>
      </c>
      <c r="V120" s="69">
        <v>11.469435999999998</v>
      </c>
      <c r="W120" s="69">
        <v>10.695310999999998</v>
      </c>
      <c r="X120" s="69">
        <v>9.630115</v>
      </c>
      <c r="Y120" s="69">
        <v>6.3973689999999994</v>
      </c>
      <c r="Z120" s="70">
        <f t="shared" si="10"/>
        <v>185.41222699999997</v>
      </c>
      <c r="AA120" s="71">
        <v>4</v>
      </c>
      <c r="AB120" s="89">
        <f>+Z120*AA120</f>
        <v>741.64890799999989</v>
      </c>
      <c r="AD120" s="100" t="s">
        <v>48</v>
      </c>
    </row>
    <row r="121" spans="1:30" ht="15.75" x14ac:dyDescent="0.25">
      <c r="A121" s="90">
        <f t="shared" si="9"/>
        <v>46784</v>
      </c>
      <c r="B121" s="72">
        <v>5.6232439999999997</v>
      </c>
      <c r="C121" s="72">
        <v>4.180275</v>
      </c>
      <c r="D121" s="72">
        <v>4.0006779999999997</v>
      </c>
      <c r="E121" s="72">
        <v>3.9015899999999997</v>
      </c>
      <c r="F121" s="72">
        <v>3.9573269999999994</v>
      </c>
      <c r="G121" s="72">
        <v>4.2360119999999997</v>
      </c>
      <c r="H121" s="72">
        <v>5.9267009999999996</v>
      </c>
      <c r="I121" s="72">
        <v>5.3197869999999998</v>
      </c>
      <c r="J121" s="72">
        <v>7.5616529999999997</v>
      </c>
      <c r="K121" s="72">
        <v>8.2428829999999991</v>
      </c>
      <c r="L121" s="72">
        <v>8.7878669999999985</v>
      </c>
      <c r="M121" s="72">
        <v>9.128482</v>
      </c>
      <c r="N121" s="72">
        <v>9.1037099999999995</v>
      </c>
      <c r="O121" s="72">
        <v>8.8745689999999993</v>
      </c>
      <c r="P121" s="72">
        <v>8.6825859999999988</v>
      </c>
      <c r="Q121" s="72">
        <v>8.5834979999999987</v>
      </c>
      <c r="R121" s="72">
        <v>8.4658309999999997</v>
      </c>
      <c r="S121" s="72">
        <v>11.221716000000001</v>
      </c>
      <c r="T121" s="72">
        <v>11.661418999999999</v>
      </c>
      <c r="U121" s="72">
        <v>12.268332999999998</v>
      </c>
      <c r="V121" s="72">
        <v>11.729542</v>
      </c>
      <c r="W121" s="72">
        <v>10.967803</v>
      </c>
      <c r="X121" s="72">
        <v>9.8716419999999996</v>
      </c>
      <c r="Y121" s="72">
        <v>6.5707729999999991</v>
      </c>
      <c r="Z121" s="73">
        <f t="shared" si="10"/>
        <v>188.86792099999997</v>
      </c>
      <c r="AA121" s="74">
        <v>4</v>
      </c>
      <c r="AB121" s="91">
        <f>+Z121*AA121</f>
        <v>755.47168399999987</v>
      </c>
      <c r="AD121" s="100" t="s">
        <v>48</v>
      </c>
    </row>
    <row r="122" spans="1:30" ht="15.75" x14ac:dyDescent="0.25">
      <c r="A122" s="90">
        <f t="shared" si="9"/>
        <v>46813</v>
      </c>
      <c r="B122" s="72">
        <v>5.5613140000000003</v>
      </c>
      <c r="C122" s="72">
        <v>4.1183449999999997</v>
      </c>
      <c r="D122" s="72">
        <v>3.9387479999999999</v>
      </c>
      <c r="E122" s="72">
        <v>3.8396599999999999</v>
      </c>
      <c r="F122" s="72">
        <v>3.920169</v>
      </c>
      <c r="G122" s="72">
        <v>4.1926609999999993</v>
      </c>
      <c r="H122" s="72">
        <v>5.7904549999999997</v>
      </c>
      <c r="I122" s="72">
        <v>5.2826289999999991</v>
      </c>
      <c r="J122" s="72">
        <v>7.5368809999999993</v>
      </c>
      <c r="K122" s="72">
        <v>8.1747599999999991</v>
      </c>
      <c r="L122" s="72">
        <v>8.7011649999999996</v>
      </c>
      <c r="M122" s="72">
        <v>9.147060999999999</v>
      </c>
      <c r="N122" s="72">
        <v>9.1160960000000006</v>
      </c>
      <c r="O122" s="72">
        <v>8.7940599999999982</v>
      </c>
      <c r="P122" s="72">
        <v>8.5711119999999994</v>
      </c>
      <c r="Q122" s="72">
        <v>8.4472520000000006</v>
      </c>
      <c r="R122" s="72">
        <v>8.3295849999999998</v>
      </c>
      <c r="S122" s="72">
        <v>11.153593000000001</v>
      </c>
      <c r="T122" s="72">
        <v>11.556137999999999</v>
      </c>
      <c r="U122" s="72">
        <v>11.927718</v>
      </c>
      <c r="V122" s="72">
        <v>11.388926999999999</v>
      </c>
      <c r="W122" s="72">
        <v>10.658153</v>
      </c>
      <c r="X122" s="72">
        <v>9.5805709999999991</v>
      </c>
      <c r="Y122" s="72">
        <v>6.3602109999999996</v>
      </c>
      <c r="Z122" s="73">
        <f t="shared" si="10"/>
        <v>186.08726399999998</v>
      </c>
      <c r="AA122" s="74">
        <v>4</v>
      </c>
      <c r="AB122" s="91">
        <f t="shared" ref="AB122:AB131" si="13">+Z122*AA122</f>
        <v>744.3490559999999</v>
      </c>
      <c r="AD122" s="100" t="s">
        <v>48</v>
      </c>
    </row>
    <row r="123" spans="1:30" ht="15.75" x14ac:dyDescent="0.25">
      <c r="A123" s="90">
        <f t="shared" si="9"/>
        <v>46844</v>
      </c>
      <c r="B123" s="72">
        <v>5.5551209999999998</v>
      </c>
      <c r="C123" s="72">
        <v>4.1059589999999995</v>
      </c>
      <c r="D123" s="72">
        <v>3.9077829999999993</v>
      </c>
      <c r="E123" s="72">
        <v>3.8148879999999998</v>
      </c>
      <c r="F123" s="72">
        <v>3.8706249999999995</v>
      </c>
      <c r="G123" s="72">
        <v>4.0192569999999996</v>
      </c>
      <c r="H123" s="72">
        <v>5.6604020000000004</v>
      </c>
      <c r="I123" s="72">
        <v>5.2268919999999994</v>
      </c>
      <c r="J123" s="72">
        <v>7.4192140000000002</v>
      </c>
      <c r="K123" s="72">
        <v>8.1190229999999985</v>
      </c>
      <c r="L123" s="72">
        <v>8.6392349999999993</v>
      </c>
      <c r="M123" s="72">
        <v>9.0417799999999993</v>
      </c>
      <c r="N123" s="72">
        <v>9.0479729999999989</v>
      </c>
      <c r="O123" s="72">
        <v>8.7073579999999993</v>
      </c>
      <c r="P123" s="72">
        <v>8.4906030000000001</v>
      </c>
      <c r="Q123" s="72">
        <v>8.3853219999999986</v>
      </c>
      <c r="R123" s="72">
        <v>8.2057249999999993</v>
      </c>
      <c r="S123" s="72">
        <v>10.986381999999999</v>
      </c>
      <c r="T123" s="72">
        <v>11.618068000000001</v>
      </c>
      <c r="U123" s="72">
        <v>11.952489999999999</v>
      </c>
      <c r="V123" s="72">
        <v>11.419892000000001</v>
      </c>
      <c r="W123" s="72">
        <v>10.645766999999999</v>
      </c>
      <c r="X123" s="72">
        <v>9.6053429999999995</v>
      </c>
      <c r="Y123" s="72">
        <v>6.3911759999999997</v>
      </c>
      <c r="Z123" s="73">
        <f t="shared" si="10"/>
        <v>184.83627800000002</v>
      </c>
      <c r="AA123" s="74">
        <v>5</v>
      </c>
      <c r="AB123" s="91">
        <f t="shared" si="13"/>
        <v>924.18139000000008</v>
      </c>
      <c r="AD123" s="100" t="s">
        <v>48</v>
      </c>
    </row>
    <row r="124" spans="1:30" ht="15.75" x14ac:dyDescent="0.25">
      <c r="A124" s="90">
        <f t="shared" si="9"/>
        <v>46874</v>
      </c>
      <c r="B124" s="72">
        <v>5.4684189999999999</v>
      </c>
      <c r="C124" s="72">
        <v>4.0626079999999991</v>
      </c>
      <c r="D124" s="72">
        <v>3.8830109999999993</v>
      </c>
      <c r="E124" s="72">
        <v>3.7963089999999995</v>
      </c>
      <c r="F124" s="72">
        <v>3.8644319999999999</v>
      </c>
      <c r="G124" s="72">
        <v>4.013064</v>
      </c>
      <c r="H124" s="72">
        <v>5.7471039999999993</v>
      </c>
      <c r="I124" s="72">
        <v>5.3259799999999995</v>
      </c>
      <c r="J124" s="72">
        <v>7.574039</v>
      </c>
      <c r="K124" s="72">
        <v>8.311005999999999</v>
      </c>
      <c r="L124" s="72">
        <v>8.7878669999999985</v>
      </c>
      <c r="M124" s="72">
        <v>9.1656399999999998</v>
      </c>
      <c r="N124" s="72">
        <v>9.0727449999999994</v>
      </c>
      <c r="O124" s="72">
        <v>8.6887789999999985</v>
      </c>
      <c r="P124" s="72">
        <v>8.4967959999999998</v>
      </c>
      <c r="Q124" s="72">
        <v>8.3729359999999993</v>
      </c>
      <c r="R124" s="72">
        <v>8.2119179999999989</v>
      </c>
      <c r="S124" s="72">
        <v>11.017346999999999</v>
      </c>
      <c r="T124" s="72">
        <v>11.673805</v>
      </c>
      <c r="U124" s="72">
        <v>12.026806000000001</v>
      </c>
      <c r="V124" s="72">
        <v>11.438470999999998</v>
      </c>
      <c r="W124" s="72">
        <v>10.645766999999999</v>
      </c>
      <c r="X124" s="72">
        <v>9.5681849999999997</v>
      </c>
      <c r="Y124" s="72">
        <v>6.3478249999999994</v>
      </c>
      <c r="Z124" s="73">
        <f t="shared" ref="Z124:Z179" si="14">SUM(B124:Y124)</f>
        <v>185.56085899999997</v>
      </c>
      <c r="AA124" s="74">
        <v>4</v>
      </c>
      <c r="AB124" s="91">
        <f t="shared" si="13"/>
        <v>742.24343599999986</v>
      </c>
      <c r="AD124" s="100" t="s">
        <v>48</v>
      </c>
    </row>
    <row r="125" spans="1:30" ht="15.75" x14ac:dyDescent="0.25">
      <c r="A125" s="90">
        <f t="shared" si="9"/>
        <v>46905</v>
      </c>
      <c r="B125" s="72">
        <v>5.5055769999999997</v>
      </c>
      <c r="C125" s="72">
        <v>4.0749940000000002</v>
      </c>
      <c r="D125" s="72">
        <v>3.8892039999999999</v>
      </c>
      <c r="E125" s="72">
        <v>3.8025019999999996</v>
      </c>
      <c r="F125" s="72">
        <v>3.8706249999999995</v>
      </c>
      <c r="G125" s="72">
        <v>4.0626079999999991</v>
      </c>
      <c r="H125" s="72">
        <v>5.6975599999999993</v>
      </c>
      <c r="I125" s="72">
        <v>5.2640499999999992</v>
      </c>
      <c r="J125" s="72">
        <v>7.5183020000000003</v>
      </c>
      <c r="K125" s="72">
        <v>8.2552690000000002</v>
      </c>
      <c r="L125" s="72">
        <v>8.7321299999999997</v>
      </c>
      <c r="M125" s="72">
        <v>9.147060999999999</v>
      </c>
      <c r="N125" s="72">
        <v>9.1594469999999983</v>
      </c>
      <c r="O125" s="72">
        <v>8.8621829999999999</v>
      </c>
      <c r="P125" s="72">
        <v>8.5896909999999984</v>
      </c>
      <c r="Q125" s="72">
        <v>8.3977079999999997</v>
      </c>
      <c r="R125" s="72">
        <v>8.2243039999999983</v>
      </c>
      <c r="S125" s="72">
        <v>11.029732999999998</v>
      </c>
      <c r="T125" s="72">
        <v>11.636646999999998</v>
      </c>
      <c r="U125" s="72">
        <v>12.026806000000001</v>
      </c>
      <c r="V125" s="72">
        <v>11.438470999999998</v>
      </c>
      <c r="W125" s="72">
        <v>10.627188</v>
      </c>
      <c r="X125" s="72">
        <v>9.5000619999999998</v>
      </c>
      <c r="Y125" s="72">
        <v>6.254929999999999</v>
      </c>
      <c r="Z125" s="73">
        <f t="shared" si="14"/>
        <v>185.56705199999999</v>
      </c>
      <c r="AA125" s="74">
        <v>4</v>
      </c>
      <c r="AB125" s="91">
        <f t="shared" si="13"/>
        <v>742.26820799999996</v>
      </c>
      <c r="AD125" s="100" t="s">
        <v>48</v>
      </c>
    </row>
    <row r="126" spans="1:30" ht="15.75" x14ac:dyDescent="0.25">
      <c r="A126" s="90">
        <f t="shared" si="9"/>
        <v>46935</v>
      </c>
      <c r="B126" s="72">
        <v>5.5922789999999996</v>
      </c>
      <c r="C126" s="72">
        <v>4.1245380000000003</v>
      </c>
      <c r="D126" s="72">
        <v>3.9077829999999993</v>
      </c>
      <c r="E126" s="72">
        <v>3.8210809999999995</v>
      </c>
      <c r="F126" s="72">
        <v>3.8768179999999997</v>
      </c>
      <c r="G126" s="72">
        <v>4.0192569999999996</v>
      </c>
      <c r="H126" s="72">
        <v>5.6727879999999997</v>
      </c>
      <c r="I126" s="72">
        <v>5.2145059999999992</v>
      </c>
      <c r="J126" s="72">
        <v>7.5121089999999997</v>
      </c>
      <c r="K126" s="72">
        <v>8.2738479999999992</v>
      </c>
      <c r="L126" s="72">
        <v>8.7754809999999992</v>
      </c>
      <c r="M126" s="72">
        <v>9.2027979999999996</v>
      </c>
      <c r="N126" s="72">
        <v>9.2213770000000004</v>
      </c>
      <c r="O126" s="72">
        <v>8.8869549999999986</v>
      </c>
      <c r="P126" s="72">
        <v>8.5958839999999999</v>
      </c>
      <c r="Q126" s="72">
        <v>8.3729359999999993</v>
      </c>
      <c r="R126" s="72">
        <v>8.2243039999999983</v>
      </c>
      <c r="S126" s="72">
        <v>11.017346999999999</v>
      </c>
      <c r="T126" s="72">
        <v>11.463243</v>
      </c>
      <c r="U126" s="72">
        <v>12.119700999999999</v>
      </c>
      <c r="V126" s="72">
        <v>11.531366</v>
      </c>
      <c r="W126" s="72">
        <v>10.769627</v>
      </c>
      <c r="X126" s="72">
        <v>9.6920450000000002</v>
      </c>
      <c r="Y126" s="72">
        <v>6.422140999999999</v>
      </c>
      <c r="Z126" s="73">
        <f t="shared" si="14"/>
        <v>186.31021199999998</v>
      </c>
      <c r="AA126" s="74">
        <v>5</v>
      </c>
      <c r="AB126" s="91">
        <f t="shared" si="13"/>
        <v>931.55105999999989</v>
      </c>
      <c r="AD126" s="100" t="s">
        <v>48</v>
      </c>
    </row>
    <row r="127" spans="1:30" ht="15.75" x14ac:dyDescent="0.25">
      <c r="A127" s="90">
        <f t="shared" si="9"/>
        <v>46966</v>
      </c>
      <c r="B127" s="72">
        <v>5.6542089999999998</v>
      </c>
      <c r="C127" s="72">
        <v>4.1926609999999993</v>
      </c>
      <c r="D127" s="72">
        <v>3.9882919999999999</v>
      </c>
      <c r="E127" s="72">
        <v>3.8892039999999999</v>
      </c>
      <c r="F127" s="72">
        <v>3.9573269999999994</v>
      </c>
      <c r="G127" s="72">
        <v>4.1493099999999998</v>
      </c>
      <c r="H127" s="72">
        <v>5.8523849999999991</v>
      </c>
      <c r="I127" s="72">
        <v>5.3383659999999988</v>
      </c>
      <c r="J127" s="72">
        <v>7.6111969999999989</v>
      </c>
      <c r="K127" s="72">
        <v>8.3357779999999995</v>
      </c>
      <c r="L127" s="72">
        <v>8.8559900000000003</v>
      </c>
      <c r="M127" s="72">
        <v>9.2709209999999995</v>
      </c>
      <c r="N127" s="72">
        <v>9.2461489999999991</v>
      </c>
      <c r="O127" s="72">
        <v>8.8993409999999997</v>
      </c>
      <c r="P127" s="72">
        <v>8.626849</v>
      </c>
      <c r="Q127" s="72">
        <v>8.4039009999999994</v>
      </c>
      <c r="R127" s="72">
        <v>8.2304969999999997</v>
      </c>
      <c r="S127" s="72">
        <v>10.973995999999998</v>
      </c>
      <c r="T127" s="72">
        <v>11.531366</v>
      </c>
      <c r="U127" s="72">
        <v>12.039192</v>
      </c>
      <c r="V127" s="72">
        <v>11.457049999999999</v>
      </c>
      <c r="W127" s="72">
        <v>10.701504</v>
      </c>
      <c r="X127" s="72">
        <v>9.648693999999999</v>
      </c>
      <c r="Y127" s="72">
        <v>6.3849830000000001</v>
      </c>
      <c r="Z127" s="73">
        <f t="shared" si="14"/>
        <v>187.23916199999999</v>
      </c>
      <c r="AA127" s="74">
        <v>4</v>
      </c>
      <c r="AB127" s="91">
        <f t="shared" si="13"/>
        <v>748.95664799999997</v>
      </c>
      <c r="AD127" s="100" t="s">
        <v>48</v>
      </c>
    </row>
    <row r="128" spans="1:30" ht="15.75" x14ac:dyDescent="0.25">
      <c r="A128" s="90">
        <f t="shared" ref="A128:A159" si="15">+A40</f>
        <v>46997</v>
      </c>
      <c r="B128" s="72">
        <v>5.5303489999999993</v>
      </c>
      <c r="C128" s="72">
        <v>4.0997659999999998</v>
      </c>
      <c r="D128" s="72">
        <v>3.9139759999999999</v>
      </c>
      <c r="E128" s="72">
        <v>3.8086950000000002</v>
      </c>
      <c r="F128" s="72">
        <v>3.8830109999999993</v>
      </c>
      <c r="G128" s="72">
        <v>4.0626079999999991</v>
      </c>
      <c r="H128" s="72">
        <v>5.7718759999999998</v>
      </c>
      <c r="I128" s="72">
        <v>5.3569449999999996</v>
      </c>
      <c r="J128" s="72">
        <v>7.6483549999999996</v>
      </c>
      <c r="K128" s="72">
        <v>8.3419709999999991</v>
      </c>
      <c r="L128" s="72">
        <v>8.9055339999999994</v>
      </c>
      <c r="M128" s="72">
        <v>9.3266580000000001</v>
      </c>
      <c r="N128" s="72">
        <v>9.1346749999999997</v>
      </c>
      <c r="O128" s="72">
        <v>8.9364989999999995</v>
      </c>
      <c r="P128" s="72">
        <v>8.626849</v>
      </c>
      <c r="Q128" s="72">
        <v>8.4658309999999997</v>
      </c>
      <c r="R128" s="72">
        <v>8.2676549999999995</v>
      </c>
      <c r="S128" s="72">
        <v>11.376541</v>
      </c>
      <c r="T128" s="72">
        <v>12.13828</v>
      </c>
      <c r="U128" s="72">
        <v>12.088735999999999</v>
      </c>
      <c r="V128" s="72">
        <v>11.463243</v>
      </c>
      <c r="W128" s="72">
        <v>10.633381</v>
      </c>
      <c r="X128" s="72">
        <v>9.5062549999999995</v>
      </c>
      <c r="Y128" s="72">
        <v>6.2920879999999997</v>
      </c>
      <c r="Z128" s="73">
        <f t="shared" si="14"/>
        <v>187.57977700000006</v>
      </c>
      <c r="AA128" s="74">
        <v>5</v>
      </c>
      <c r="AB128" s="91">
        <f t="shared" si="13"/>
        <v>937.89888500000029</v>
      </c>
      <c r="AD128" s="100" t="s">
        <v>48</v>
      </c>
    </row>
    <row r="129" spans="1:30" ht="15.75" x14ac:dyDescent="0.25">
      <c r="A129" s="90">
        <f t="shared" si="15"/>
        <v>47027</v>
      </c>
      <c r="B129" s="72">
        <v>5.5303489999999993</v>
      </c>
      <c r="C129" s="72">
        <v>4.0935730000000001</v>
      </c>
      <c r="D129" s="72">
        <v>3.9077829999999993</v>
      </c>
      <c r="E129" s="72">
        <v>3.8272739999999996</v>
      </c>
      <c r="F129" s="72">
        <v>3.8892039999999999</v>
      </c>
      <c r="G129" s="72">
        <v>4.0006779999999997</v>
      </c>
      <c r="H129" s="72">
        <v>5.7161390000000001</v>
      </c>
      <c r="I129" s="72">
        <v>5.3012079999999999</v>
      </c>
      <c r="J129" s="72">
        <v>7.5864249999999993</v>
      </c>
      <c r="K129" s="72">
        <v>8.2738479999999992</v>
      </c>
      <c r="L129" s="72">
        <v>8.8002529999999997</v>
      </c>
      <c r="M129" s="72">
        <v>9.2151840000000007</v>
      </c>
      <c r="N129" s="72">
        <v>9.1842189999999988</v>
      </c>
      <c r="O129" s="72">
        <v>8.8807619999999989</v>
      </c>
      <c r="P129" s="72">
        <v>8.6516210000000004</v>
      </c>
      <c r="Q129" s="72">
        <v>8.4472520000000006</v>
      </c>
      <c r="R129" s="72">
        <v>8.2552690000000002</v>
      </c>
      <c r="S129" s="72">
        <v>11.320804000000001</v>
      </c>
      <c r="T129" s="72">
        <v>12.132086999999999</v>
      </c>
      <c r="U129" s="72">
        <v>11.909139</v>
      </c>
      <c r="V129" s="72">
        <v>11.215522999999999</v>
      </c>
      <c r="W129" s="72">
        <v>10.459977</v>
      </c>
      <c r="X129" s="72">
        <v>9.4567109999999985</v>
      </c>
      <c r="Y129" s="72">
        <v>6.2673159999999992</v>
      </c>
      <c r="Z129" s="73">
        <f t="shared" si="14"/>
        <v>186.32259800000003</v>
      </c>
      <c r="AA129" s="74">
        <v>4</v>
      </c>
      <c r="AB129" s="91">
        <f t="shared" si="13"/>
        <v>745.29039200000011</v>
      </c>
      <c r="AD129" s="100" t="s">
        <v>48</v>
      </c>
    </row>
    <row r="130" spans="1:30" ht="15.75" x14ac:dyDescent="0.25">
      <c r="A130" s="90">
        <f t="shared" si="15"/>
        <v>47058</v>
      </c>
      <c r="B130" s="72">
        <v>5.5613140000000003</v>
      </c>
      <c r="C130" s="72">
        <v>4.1183449999999997</v>
      </c>
      <c r="D130" s="72">
        <v>3.9325549999999994</v>
      </c>
      <c r="E130" s="72">
        <v>3.8334670000000002</v>
      </c>
      <c r="F130" s="72">
        <v>3.9015899999999997</v>
      </c>
      <c r="G130" s="72">
        <v>4.0254499999999993</v>
      </c>
      <c r="H130" s="72">
        <v>5.7656830000000001</v>
      </c>
      <c r="I130" s="72">
        <v>5.3755239999999995</v>
      </c>
      <c r="J130" s="72">
        <v>7.6483549999999996</v>
      </c>
      <c r="K130" s="72">
        <v>8.3357779999999995</v>
      </c>
      <c r="L130" s="72">
        <v>8.8869549999999986</v>
      </c>
      <c r="M130" s="72">
        <v>9.3204650000000004</v>
      </c>
      <c r="N130" s="72">
        <v>9.2771139999999992</v>
      </c>
      <c r="O130" s="72">
        <v>8.9364989999999995</v>
      </c>
      <c r="P130" s="72">
        <v>8.6701999999999995</v>
      </c>
      <c r="Q130" s="72">
        <v>8.5525330000000004</v>
      </c>
      <c r="R130" s="72">
        <v>8.4039009999999994</v>
      </c>
      <c r="S130" s="72">
        <v>11.395119999999999</v>
      </c>
      <c r="T130" s="72">
        <v>12.342649</v>
      </c>
      <c r="U130" s="72">
        <v>12.181630999999999</v>
      </c>
      <c r="V130" s="72">
        <v>11.568523999999998</v>
      </c>
      <c r="W130" s="72">
        <v>10.812977999999999</v>
      </c>
      <c r="X130" s="72">
        <v>9.6982379999999999</v>
      </c>
      <c r="Y130" s="72">
        <v>6.4097549999999996</v>
      </c>
      <c r="Z130" s="73">
        <f t="shared" si="14"/>
        <v>188.95462299999997</v>
      </c>
      <c r="AA130" s="74">
        <v>4</v>
      </c>
      <c r="AB130" s="91">
        <f t="shared" si="13"/>
        <v>755.81849199999988</v>
      </c>
      <c r="AD130" s="100" t="s">
        <v>48</v>
      </c>
    </row>
    <row r="131" spans="1:30" ht="16.5" thickBot="1" x14ac:dyDescent="0.3">
      <c r="A131" s="92">
        <f t="shared" si="15"/>
        <v>47088</v>
      </c>
      <c r="B131" s="75">
        <v>5.8461919999999994</v>
      </c>
      <c r="C131" s="75">
        <v>4.2979419999999999</v>
      </c>
      <c r="D131" s="75">
        <v>4.0873799999999996</v>
      </c>
      <c r="E131" s="75">
        <v>3.9759059999999997</v>
      </c>
      <c r="F131" s="75">
        <v>4.0378359999999995</v>
      </c>
      <c r="G131" s="75">
        <v>4.2050469999999995</v>
      </c>
      <c r="H131" s="75">
        <v>5.9205079999999999</v>
      </c>
      <c r="I131" s="75">
        <v>5.4374539999999989</v>
      </c>
      <c r="J131" s="75">
        <v>7.759828999999999</v>
      </c>
      <c r="K131" s="75">
        <v>8.4534450000000003</v>
      </c>
      <c r="L131" s="75">
        <v>8.9860429999999987</v>
      </c>
      <c r="M131" s="75">
        <v>9.4257460000000002</v>
      </c>
      <c r="N131" s="75">
        <v>9.394781</v>
      </c>
      <c r="O131" s="75">
        <v>9.0417799999999993</v>
      </c>
      <c r="P131" s="75">
        <v>8.7197440000000004</v>
      </c>
      <c r="Q131" s="75">
        <v>8.5587260000000001</v>
      </c>
      <c r="R131" s="75">
        <v>8.4658309999999997</v>
      </c>
      <c r="S131" s="75">
        <v>11.512786999999999</v>
      </c>
      <c r="T131" s="75">
        <v>12.410771999999998</v>
      </c>
      <c r="U131" s="75">
        <v>12.392193000000001</v>
      </c>
      <c r="V131" s="75">
        <v>11.791471999999999</v>
      </c>
      <c r="W131" s="75">
        <v>11.011153999999999</v>
      </c>
      <c r="X131" s="75">
        <v>9.9149930000000008</v>
      </c>
      <c r="Y131" s="75">
        <v>6.5893519999999999</v>
      </c>
      <c r="Z131" s="76">
        <f t="shared" si="14"/>
        <v>192.23691299999999</v>
      </c>
      <c r="AA131" s="77">
        <v>5</v>
      </c>
      <c r="AB131" s="93">
        <f t="shared" si="13"/>
        <v>961.18456499999991</v>
      </c>
      <c r="AD131" s="100" t="s">
        <v>48</v>
      </c>
    </row>
    <row r="132" spans="1:30" ht="15.75" x14ac:dyDescent="0.25">
      <c r="A132" s="88">
        <f t="shared" si="15"/>
        <v>47119</v>
      </c>
      <c r="B132" s="69">
        <v>5.753296999999999</v>
      </c>
      <c r="C132" s="69">
        <v>5.3197869999999998</v>
      </c>
      <c r="D132" s="69">
        <v>5.0658739999999991</v>
      </c>
      <c r="E132" s="69">
        <v>4.9296279999999992</v>
      </c>
      <c r="F132" s="69">
        <v>4.9853649999999998</v>
      </c>
      <c r="G132" s="69">
        <v>5.2330849999999991</v>
      </c>
      <c r="H132" s="69">
        <v>5.753296999999999</v>
      </c>
      <c r="I132" s="69">
        <v>6.4964569999999995</v>
      </c>
      <c r="J132" s="69">
        <v>7.4130209999999996</v>
      </c>
      <c r="K132" s="69">
        <v>8.1933389999999999</v>
      </c>
      <c r="L132" s="69">
        <v>8.7445159999999991</v>
      </c>
      <c r="M132" s="69">
        <v>9.1842189999999988</v>
      </c>
      <c r="N132" s="69">
        <v>9.2213770000000004</v>
      </c>
      <c r="O132" s="69">
        <v>8.9303059999999999</v>
      </c>
      <c r="P132" s="69">
        <v>8.6825859999999988</v>
      </c>
      <c r="Q132" s="69">
        <v>8.5711119999999994</v>
      </c>
      <c r="R132" s="69">
        <v>8.4100939999999991</v>
      </c>
      <c r="S132" s="69">
        <v>8.4348659999999995</v>
      </c>
      <c r="T132" s="69">
        <v>8.9550780000000003</v>
      </c>
      <c r="U132" s="69">
        <v>9.1780259999999991</v>
      </c>
      <c r="V132" s="69">
        <v>8.7569020000000002</v>
      </c>
      <c r="W132" s="69">
        <v>8.1623739999999998</v>
      </c>
      <c r="X132" s="69">
        <v>7.3572839999999999</v>
      </c>
      <c r="Y132" s="69">
        <v>6.5150359999999994</v>
      </c>
      <c r="Z132" s="70">
        <f t="shared" si="14"/>
        <v>178.246926</v>
      </c>
      <c r="AA132" s="71">
        <v>4</v>
      </c>
      <c r="AB132" s="89">
        <f>+Z132*AA132</f>
        <v>712.98770400000001</v>
      </c>
      <c r="AD132" s="100" t="s">
        <v>48</v>
      </c>
    </row>
    <row r="133" spans="1:30" ht="15.75" x14ac:dyDescent="0.25">
      <c r="A133" s="90">
        <f t="shared" si="15"/>
        <v>47150</v>
      </c>
      <c r="B133" s="72">
        <v>5.7285249999999994</v>
      </c>
      <c r="C133" s="72">
        <v>5.3197869999999998</v>
      </c>
      <c r="D133" s="72">
        <v>5.0906460000000004</v>
      </c>
      <c r="E133" s="72">
        <v>4.966785999999999</v>
      </c>
      <c r="F133" s="72">
        <v>5.0349089999999999</v>
      </c>
      <c r="G133" s="72">
        <v>5.3879099999999989</v>
      </c>
      <c r="H133" s="72">
        <v>6.0319820000000002</v>
      </c>
      <c r="I133" s="72">
        <v>6.7751419999999989</v>
      </c>
      <c r="J133" s="72">
        <v>7.6978989999999996</v>
      </c>
      <c r="K133" s="72">
        <v>8.3915150000000001</v>
      </c>
      <c r="L133" s="72">
        <v>8.9426919999999992</v>
      </c>
      <c r="M133" s="72">
        <v>9.295693</v>
      </c>
      <c r="N133" s="72">
        <v>9.2647279999999999</v>
      </c>
      <c r="O133" s="72">
        <v>9.0355869999999996</v>
      </c>
      <c r="P133" s="72">
        <v>8.8436039999999991</v>
      </c>
      <c r="Q133" s="72">
        <v>8.7383229999999994</v>
      </c>
      <c r="R133" s="72">
        <v>8.6144629999999989</v>
      </c>
      <c r="S133" s="72">
        <v>8.5649189999999997</v>
      </c>
      <c r="T133" s="72">
        <v>8.9055339999999994</v>
      </c>
      <c r="U133" s="72">
        <v>9.3638159999999981</v>
      </c>
      <c r="V133" s="72">
        <v>8.9550780000000003</v>
      </c>
      <c r="W133" s="72">
        <v>8.3729359999999993</v>
      </c>
      <c r="X133" s="72">
        <v>7.5430739999999989</v>
      </c>
      <c r="Y133" s="72">
        <v>6.6884399999999999</v>
      </c>
      <c r="Z133" s="73">
        <f t="shared" si="14"/>
        <v>181.55398799999995</v>
      </c>
      <c r="AA133" s="74">
        <v>4</v>
      </c>
      <c r="AB133" s="91">
        <f>+Z133*AA133</f>
        <v>726.21595199999979</v>
      </c>
      <c r="AD133" s="100" t="s">
        <v>48</v>
      </c>
    </row>
    <row r="134" spans="1:30" ht="15.75" x14ac:dyDescent="0.25">
      <c r="A134" s="90">
        <f t="shared" si="15"/>
        <v>47178</v>
      </c>
      <c r="B134" s="72">
        <v>5.6604020000000004</v>
      </c>
      <c r="C134" s="72">
        <v>5.2454710000000002</v>
      </c>
      <c r="D134" s="72">
        <v>5.0163299999999991</v>
      </c>
      <c r="E134" s="72">
        <v>4.8924700000000003</v>
      </c>
      <c r="F134" s="72">
        <v>4.9853649999999998</v>
      </c>
      <c r="G134" s="72">
        <v>5.3321729999999992</v>
      </c>
      <c r="H134" s="72">
        <v>5.8957359999999994</v>
      </c>
      <c r="I134" s="72">
        <v>6.7255979999999989</v>
      </c>
      <c r="J134" s="72">
        <v>7.673127</v>
      </c>
      <c r="K134" s="72">
        <v>8.3233919999999983</v>
      </c>
      <c r="L134" s="72">
        <v>8.8559900000000003</v>
      </c>
      <c r="M134" s="72">
        <v>9.314271999999999</v>
      </c>
      <c r="N134" s="72">
        <v>9.2833069999999989</v>
      </c>
      <c r="O134" s="72">
        <v>8.9550780000000003</v>
      </c>
      <c r="P134" s="72">
        <v>8.7259370000000001</v>
      </c>
      <c r="Q134" s="72">
        <v>8.6020769999999995</v>
      </c>
      <c r="R134" s="72">
        <v>8.478216999999999</v>
      </c>
      <c r="S134" s="72">
        <v>8.5153749999999988</v>
      </c>
      <c r="T134" s="72">
        <v>8.8250250000000001</v>
      </c>
      <c r="U134" s="72">
        <v>9.1099029999999992</v>
      </c>
      <c r="V134" s="72">
        <v>8.7011649999999996</v>
      </c>
      <c r="W134" s="72">
        <v>8.1376019999999993</v>
      </c>
      <c r="X134" s="72">
        <v>7.3139329999999996</v>
      </c>
      <c r="Y134" s="72">
        <v>6.471684999999999</v>
      </c>
      <c r="Z134" s="73">
        <f t="shared" si="14"/>
        <v>179.03962999999999</v>
      </c>
      <c r="AA134" s="74">
        <v>5</v>
      </c>
      <c r="AB134" s="91">
        <f t="shared" ref="AB134:AB143" si="16">+Z134*AA134</f>
        <v>895.19814999999994</v>
      </c>
      <c r="AD134" s="100" t="s">
        <v>48</v>
      </c>
    </row>
    <row r="135" spans="1:30" ht="15.75" x14ac:dyDescent="0.25">
      <c r="A135" s="90">
        <f t="shared" si="15"/>
        <v>47209</v>
      </c>
      <c r="B135" s="72">
        <v>5.6542089999999998</v>
      </c>
      <c r="C135" s="72">
        <v>5.2206989999999998</v>
      </c>
      <c r="D135" s="72">
        <v>4.9791719999999993</v>
      </c>
      <c r="E135" s="72">
        <v>4.8553119999999996</v>
      </c>
      <c r="F135" s="72">
        <v>4.9234349999999996</v>
      </c>
      <c r="G135" s="72">
        <v>5.1154179999999991</v>
      </c>
      <c r="H135" s="72">
        <v>5.7594900000000004</v>
      </c>
      <c r="I135" s="72">
        <v>6.6512820000000001</v>
      </c>
      <c r="J135" s="72">
        <v>7.5554599999999992</v>
      </c>
      <c r="K135" s="72">
        <v>8.2614619999999999</v>
      </c>
      <c r="L135" s="72">
        <v>8.7940599999999982</v>
      </c>
      <c r="M135" s="72">
        <v>9.2027979999999996</v>
      </c>
      <c r="N135" s="72">
        <v>9.2151840000000007</v>
      </c>
      <c r="O135" s="72">
        <v>8.8683759999999996</v>
      </c>
      <c r="P135" s="72">
        <v>8.6454280000000008</v>
      </c>
      <c r="Q135" s="72">
        <v>8.5401469999999993</v>
      </c>
      <c r="R135" s="72">
        <v>8.3543570000000003</v>
      </c>
      <c r="S135" s="72">
        <v>8.3915150000000001</v>
      </c>
      <c r="T135" s="72">
        <v>8.8683759999999996</v>
      </c>
      <c r="U135" s="72">
        <v>9.128482</v>
      </c>
      <c r="V135" s="72">
        <v>8.7197440000000004</v>
      </c>
      <c r="W135" s="72">
        <v>8.1252159999999982</v>
      </c>
      <c r="X135" s="72">
        <v>7.3387049999999991</v>
      </c>
      <c r="Y135" s="72">
        <v>6.5088429999999997</v>
      </c>
      <c r="Z135" s="73">
        <f t="shared" si="14"/>
        <v>177.67717000000002</v>
      </c>
      <c r="AA135" s="74">
        <v>4</v>
      </c>
      <c r="AB135" s="91">
        <f t="shared" si="16"/>
        <v>710.70868000000007</v>
      </c>
      <c r="AD135" s="100" t="s">
        <v>48</v>
      </c>
    </row>
    <row r="136" spans="1:30" ht="15.75" x14ac:dyDescent="0.25">
      <c r="A136" s="90">
        <f t="shared" si="15"/>
        <v>47239</v>
      </c>
      <c r="B136" s="72">
        <v>5.567507</v>
      </c>
      <c r="C136" s="72">
        <v>5.1711549999999997</v>
      </c>
      <c r="D136" s="72">
        <v>4.9420140000000004</v>
      </c>
      <c r="E136" s="72">
        <v>4.8305399999999992</v>
      </c>
      <c r="F136" s="72">
        <v>4.9172419999999999</v>
      </c>
      <c r="G136" s="72">
        <v>5.1092249999999995</v>
      </c>
      <c r="H136" s="72">
        <v>5.8523849999999991</v>
      </c>
      <c r="I136" s="72">
        <v>6.7751419999999989</v>
      </c>
      <c r="J136" s="72">
        <v>7.7102849999999989</v>
      </c>
      <c r="K136" s="72">
        <v>8.4658309999999997</v>
      </c>
      <c r="L136" s="72">
        <v>8.9488849999999989</v>
      </c>
      <c r="M136" s="72">
        <v>9.3328509999999998</v>
      </c>
      <c r="N136" s="72">
        <v>9.2337629999999997</v>
      </c>
      <c r="O136" s="72">
        <v>8.8497969999999988</v>
      </c>
      <c r="P136" s="72">
        <v>8.6516210000000004</v>
      </c>
      <c r="Q136" s="72">
        <v>8.5215679999999985</v>
      </c>
      <c r="R136" s="72">
        <v>8.3605499999999999</v>
      </c>
      <c r="S136" s="72">
        <v>8.4162869999999987</v>
      </c>
      <c r="T136" s="72">
        <v>8.9179200000000005</v>
      </c>
      <c r="U136" s="72">
        <v>9.1842189999999988</v>
      </c>
      <c r="V136" s="72">
        <v>8.7321299999999997</v>
      </c>
      <c r="W136" s="72">
        <v>8.1252159999999982</v>
      </c>
      <c r="X136" s="72">
        <v>7.3077399999999999</v>
      </c>
      <c r="Y136" s="72">
        <v>6.4654919999999994</v>
      </c>
      <c r="Z136" s="73">
        <f t="shared" si="14"/>
        <v>178.38936500000005</v>
      </c>
      <c r="AA136" s="74">
        <v>4</v>
      </c>
      <c r="AB136" s="91">
        <f t="shared" si="16"/>
        <v>713.55746000000022</v>
      </c>
      <c r="AD136" s="100" t="s">
        <v>48</v>
      </c>
    </row>
    <row r="137" spans="1:30" ht="15.75" x14ac:dyDescent="0.25">
      <c r="A137" s="90">
        <f t="shared" si="15"/>
        <v>47270</v>
      </c>
      <c r="B137" s="72">
        <v>5.6046649999999998</v>
      </c>
      <c r="C137" s="72">
        <v>5.1835409999999991</v>
      </c>
      <c r="D137" s="72">
        <v>4.948207</v>
      </c>
      <c r="E137" s="72">
        <v>4.8367329999999997</v>
      </c>
      <c r="F137" s="72">
        <v>4.9234349999999996</v>
      </c>
      <c r="G137" s="72">
        <v>5.1711549999999997</v>
      </c>
      <c r="H137" s="72">
        <v>5.802840999999999</v>
      </c>
      <c r="I137" s="72">
        <v>6.7008260000000002</v>
      </c>
      <c r="J137" s="72">
        <v>7.6545479999999992</v>
      </c>
      <c r="K137" s="72">
        <v>8.4039009999999994</v>
      </c>
      <c r="L137" s="72">
        <v>8.8869549999999986</v>
      </c>
      <c r="M137" s="72">
        <v>9.314271999999999</v>
      </c>
      <c r="N137" s="72">
        <v>9.3266580000000001</v>
      </c>
      <c r="O137" s="72">
        <v>9.0232010000000002</v>
      </c>
      <c r="P137" s="72">
        <v>8.7507090000000005</v>
      </c>
      <c r="Q137" s="72">
        <v>8.5525330000000004</v>
      </c>
      <c r="R137" s="72">
        <v>8.3729359999999993</v>
      </c>
      <c r="S137" s="72">
        <v>8.4224799999999984</v>
      </c>
      <c r="T137" s="72">
        <v>8.8869549999999986</v>
      </c>
      <c r="U137" s="72">
        <v>9.1842189999999988</v>
      </c>
      <c r="V137" s="72">
        <v>8.7383229999999994</v>
      </c>
      <c r="W137" s="72">
        <v>8.1190229999999985</v>
      </c>
      <c r="X137" s="72">
        <v>7.2520030000000002</v>
      </c>
      <c r="Y137" s="72">
        <v>6.3664039999999993</v>
      </c>
      <c r="Z137" s="73">
        <f t="shared" si="14"/>
        <v>178.42652299999997</v>
      </c>
      <c r="AA137" s="74">
        <v>5</v>
      </c>
      <c r="AB137" s="91">
        <f t="shared" si="16"/>
        <v>892.13261499999987</v>
      </c>
      <c r="AD137" s="100" t="s">
        <v>48</v>
      </c>
    </row>
    <row r="138" spans="1:30" ht="15.75" x14ac:dyDescent="0.25">
      <c r="A138" s="90">
        <f t="shared" si="15"/>
        <v>47300</v>
      </c>
      <c r="B138" s="72">
        <v>5.6975599999999993</v>
      </c>
      <c r="C138" s="72">
        <v>5.2516639999999999</v>
      </c>
      <c r="D138" s="72">
        <v>4.9729789999999996</v>
      </c>
      <c r="E138" s="72">
        <v>4.8615049999999993</v>
      </c>
      <c r="F138" s="72">
        <v>4.9358209999999998</v>
      </c>
      <c r="G138" s="72">
        <v>5.1154179999999991</v>
      </c>
      <c r="H138" s="72">
        <v>5.7780689999999995</v>
      </c>
      <c r="I138" s="72">
        <v>6.6388959999999999</v>
      </c>
      <c r="J138" s="72">
        <v>7.6483549999999996</v>
      </c>
      <c r="K138" s="72">
        <v>8.4224799999999984</v>
      </c>
      <c r="L138" s="72">
        <v>8.9364989999999995</v>
      </c>
      <c r="M138" s="72">
        <v>9.3700089999999996</v>
      </c>
      <c r="N138" s="72">
        <v>9.3885880000000004</v>
      </c>
      <c r="O138" s="72">
        <v>9.0479729999999989</v>
      </c>
      <c r="P138" s="72">
        <v>8.7507090000000005</v>
      </c>
      <c r="Q138" s="72">
        <v>8.5277609999999999</v>
      </c>
      <c r="R138" s="72">
        <v>8.3729359999999993</v>
      </c>
      <c r="S138" s="72">
        <v>8.4162869999999987</v>
      </c>
      <c r="T138" s="72">
        <v>8.7507090000000005</v>
      </c>
      <c r="U138" s="72">
        <v>9.2585349999999984</v>
      </c>
      <c r="V138" s="72">
        <v>8.8064459999999993</v>
      </c>
      <c r="W138" s="72">
        <v>8.2243039999999983</v>
      </c>
      <c r="X138" s="72">
        <v>7.4006349999999994</v>
      </c>
      <c r="Y138" s="72">
        <v>6.5398079999999998</v>
      </c>
      <c r="Z138" s="73">
        <f t="shared" si="14"/>
        <v>179.11394599999997</v>
      </c>
      <c r="AA138" s="74">
        <v>4</v>
      </c>
      <c r="AB138" s="91">
        <f t="shared" si="16"/>
        <v>716.45578399999988</v>
      </c>
      <c r="AD138" s="100" t="s">
        <v>48</v>
      </c>
    </row>
    <row r="139" spans="1:30" ht="15.75" x14ac:dyDescent="0.25">
      <c r="A139" s="90">
        <f t="shared" si="15"/>
        <v>47331</v>
      </c>
      <c r="B139" s="72">
        <v>5.753296999999999</v>
      </c>
      <c r="C139" s="72">
        <v>5.3321729999999992</v>
      </c>
      <c r="D139" s="72">
        <v>5.0782599999999993</v>
      </c>
      <c r="E139" s="72">
        <v>4.948207</v>
      </c>
      <c r="F139" s="72">
        <v>5.0349089999999999</v>
      </c>
      <c r="G139" s="72">
        <v>5.2826289999999991</v>
      </c>
      <c r="H139" s="72">
        <v>5.9576659999999988</v>
      </c>
      <c r="I139" s="72">
        <v>6.7937209999999997</v>
      </c>
      <c r="J139" s="72">
        <v>7.7474429999999996</v>
      </c>
      <c r="K139" s="72">
        <v>8.4906030000000001</v>
      </c>
      <c r="L139" s="72">
        <v>9.0170080000000006</v>
      </c>
      <c r="M139" s="72">
        <v>9.4381319999999995</v>
      </c>
      <c r="N139" s="72">
        <v>9.4133599999999991</v>
      </c>
      <c r="O139" s="72">
        <v>9.0603590000000001</v>
      </c>
      <c r="P139" s="72">
        <v>8.7878669999999985</v>
      </c>
      <c r="Q139" s="72">
        <v>8.5525330000000004</v>
      </c>
      <c r="R139" s="72">
        <v>8.3791289999999989</v>
      </c>
      <c r="S139" s="72">
        <v>8.3791289999999989</v>
      </c>
      <c r="T139" s="72">
        <v>8.8064459999999993</v>
      </c>
      <c r="U139" s="72">
        <v>9.1966049999999999</v>
      </c>
      <c r="V139" s="72">
        <v>8.7507090000000005</v>
      </c>
      <c r="W139" s="72">
        <v>8.1747599999999991</v>
      </c>
      <c r="X139" s="72">
        <v>7.3696700000000002</v>
      </c>
      <c r="Y139" s="72">
        <v>6.5026499999999992</v>
      </c>
      <c r="Z139" s="73">
        <f t="shared" si="14"/>
        <v>180.24726499999997</v>
      </c>
      <c r="AA139" s="74">
        <v>4</v>
      </c>
      <c r="AB139" s="91">
        <f t="shared" si="16"/>
        <v>720.98905999999988</v>
      </c>
      <c r="AD139" s="100" t="s">
        <v>48</v>
      </c>
    </row>
    <row r="140" spans="1:30" ht="15.75" x14ac:dyDescent="0.25">
      <c r="A140" s="90">
        <f t="shared" si="15"/>
        <v>47362</v>
      </c>
      <c r="B140" s="72">
        <v>5.6294369999999994</v>
      </c>
      <c r="C140" s="72">
        <v>5.2206989999999998</v>
      </c>
      <c r="D140" s="72">
        <v>4.9853649999999998</v>
      </c>
      <c r="E140" s="72">
        <v>4.849119</v>
      </c>
      <c r="F140" s="72">
        <v>4.9420140000000004</v>
      </c>
      <c r="G140" s="72">
        <v>5.1711549999999997</v>
      </c>
      <c r="H140" s="72">
        <v>5.8771569999999995</v>
      </c>
      <c r="I140" s="72">
        <v>6.8184929999999992</v>
      </c>
      <c r="J140" s="72">
        <v>7.7846009999999994</v>
      </c>
      <c r="K140" s="72">
        <v>8.4906030000000001</v>
      </c>
      <c r="L140" s="72">
        <v>9.0665519999999997</v>
      </c>
      <c r="M140" s="72">
        <v>9.5000619999999998</v>
      </c>
      <c r="N140" s="72">
        <v>9.3018859999999997</v>
      </c>
      <c r="O140" s="72">
        <v>9.0975169999999999</v>
      </c>
      <c r="P140" s="72">
        <v>8.7816739999999989</v>
      </c>
      <c r="Q140" s="72">
        <v>8.6206559999999985</v>
      </c>
      <c r="R140" s="72">
        <v>8.4162869999999987</v>
      </c>
      <c r="S140" s="72">
        <v>8.6887789999999985</v>
      </c>
      <c r="T140" s="72">
        <v>9.2709209999999995</v>
      </c>
      <c r="U140" s="72">
        <v>9.2337629999999997</v>
      </c>
      <c r="V140" s="72">
        <v>8.7507090000000005</v>
      </c>
      <c r="W140" s="72">
        <v>8.1190229999999985</v>
      </c>
      <c r="X140" s="72">
        <v>7.2581959999999999</v>
      </c>
      <c r="Y140" s="72">
        <v>6.4097549999999996</v>
      </c>
      <c r="Z140" s="73">
        <f t="shared" si="14"/>
        <v>180.28442299999998</v>
      </c>
      <c r="AA140" s="74">
        <v>5</v>
      </c>
      <c r="AB140" s="91">
        <f t="shared" si="16"/>
        <v>901.42211499999985</v>
      </c>
      <c r="AD140" s="100" t="s">
        <v>48</v>
      </c>
    </row>
    <row r="141" spans="1:30" ht="15.75" x14ac:dyDescent="0.25">
      <c r="A141" s="90">
        <f t="shared" si="15"/>
        <v>47392</v>
      </c>
      <c r="B141" s="72">
        <v>5.6294369999999994</v>
      </c>
      <c r="C141" s="72">
        <v>5.2083129999999995</v>
      </c>
      <c r="D141" s="72">
        <v>4.9729789999999996</v>
      </c>
      <c r="E141" s="72">
        <v>4.8676979999999999</v>
      </c>
      <c r="F141" s="72">
        <v>4.948207</v>
      </c>
      <c r="G141" s="72">
        <v>5.0906460000000004</v>
      </c>
      <c r="H141" s="72">
        <v>5.8214199999999998</v>
      </c>
      <c r="I141" s="72">
        <v>6.7503700000000002</v>
      </c>
      <c r="J141" s="72">
        <v>7.7288639999999997</v>
      </c>
      <c r="K141" s="72">
        <v>8.4224799999999984</v>
      </c>
      <c r="L141" s="72">
        <v>8.961271</v>
      </c>
      <c r="M141" s="72">
        <v>9.3823949999999989</v>
      </c>
      <c r="N141" s="72">
        <v>9.3514299999999988</v>
      </c>
      <c r="O141" s="72">
        <v>9.0417799999999993</v>
      </c>
      <c r="P141" s="72">
        <v>8.8064459999999993</v>
      </c>
      <c r="Q141" s="72">
        <v>8.6020769999999995</v>
      </c>
      <c r="R141" s="72">
        <v>8.4039009999999994</v>
      </c>
      <c r="S141" s="72">
        <v>8.6454280000000008</v>
      </c>
      <c r="T141" s="72">
        <v>9.2647279999999999</v>
      </c>
      <c r="U141" s="72">
        <v>9.0975169999999999</v>
      </c>
      <c r="V141" s="72">
        <v>8.5649189999999997</v>
      </c>
      <c r="W141" s="72">
        <v>7.9889700000000001</v>
      </c>
      <c r="X141" s="72">
        <v>7.2210380000000001</v>
      </c>
      <c r="Y141" s="72">
        <v>6.3849830000000001</v>
      </c>
      <c r="Z141" s="73">
        <f t="shared" si="14"/>
        <v>179.157297</v>
      </c>
      <c r="AA141" s="74">
        <v>4</v>
      </c>
      <c r="AB141" s="91">
        <f t="shared" si="16"/>
        <v>716.629188</v>
      </c>
      <c r="AD141" s="100" t="s">
        <v>48</v>
      </c>
    </row>
    <row r="142" spans="1:30" ht="15.75" x14ac:dyDescent="0.25">
      <c r="A142" s="90">
        <f t="shared" si="15"/>
        <v>47423</v>
      </c>
      <c r="B142" s="72">
        <v>5.666595</v>
      </c>
      <c r="C142" s="72">
        <v>5.2454710000000002</v>
      </c>
      <c r="D142" s="72">
        <v>5.0039439999999997</v>
      </c>
      <c r="E142" s="72">
        <v>4.8800839999999992</v>
      </c>
      <c r="F142" s="72">
        <v>4.966785999999999</v>
      </c>
      <c r="G142" s="72">
        <v>5.1278039999999994</v>
      </c>
      <c r="H142" s="72">
        <v>5.8709639999999998</v>
      </c>
      <c r="I142" s="72">
        <v>6.8370719999999992</v>
      </c>
      <c r="J142" s="72">
        <v>7.7846009999999994</v>
      </c>
      <c r="K142" s="72">
        <v>8.4844099999999987</v>
      </c>
      <c r="L142" s="72">
        <v>9.0479729999999989</v>
      </c>
      <c r="M142" s="72">
        <v>9.4876760000000004</v>
      </c>
      <c r="N142" s="72">
        <v>9.4443249999999992</v>
      </c>
      <c r="O142" s="72">
        <v>9.0975169999999999</v>
      </c>
      <c r="P142" s="72">
        <v>8.8250250000000001</v>
      </c>
      <c r="Q142" s="72">
        <v>8.7073579999999993</v>
      </c>
      <c r="R142" s="72">
        <v>8.5587260000000001</v>
      </c>
      <c r="S142" s="72">
        <v>8.7011649999999996</v>
      </c>
      <c r="T142" s="72">
        <v>9.4257460000000002</v>
      </c>
      <c r="U142" s="72">
        <v>9.3018859999999997</v>
      </c>
      <c r="V142" s="72">
        <v>8.8374109999999995</v>
      </c>
      <c r="W142" s="72">
        <v>8.2614619999999999</v>
      </c>
      <c r="X142" s="72">
        <v>7.406828</v>
      </c>
      <c r="Y142" s="72">
        <v>6.5274219999999987</v>
      </c>
      <c r="Z142" s="73">
        <f t="shared" si="14"/>
        <v>181.49825099999998</v>
      </c>
      <c r="AA142" s="74">
        <v>4</v>
      </c>
      <c r="AB142" s="91">
        <f t="shared" si="16"/>
        <v>725.99300399999993</v>
      </c>
      <c r="AD142" s="100" t="s">
        <v>48</v>
      </c>
    </row>
    <row r="143" spans="1:30" ht="16.5" thickBot="1" x14ac:dyDescent="0.3">
      <c r="A143" s="92">
        <f t="shared" si="15"/>
        <v>47453</v>
      </c>
      <c r="B143" s="75">
        <v>5.9514729999999991</v>
      </c>
      <c r="C143" s="75">
        <v>5.4746119999999996</v>
      </c>
      <c r="D143" s="75">
        <v>5.2021199999999999</v>
      </c>
      <c r="E143" s="75">
        <v>5.0596809999999994</v>
      </c>
      <c r="F143" s="75">
        <v>5.133996999999999</v>
      </c>
      <c r="G143" s="75">
        <v>5.350752</v>
      </c>
      <c r="H143" s="75">
        <v>6.0257889999999996</v>
      </c>
      <c r="I143" s="75">
        <v>6.9175809999999993</v>
      </c>
      <c r="J143" s="75">
        <v>7.9022679999999994</v>
      </c>
      <c r="K143" s="75">
        <v>8.6082699999999992</v>
      </c>
      <c r="L143" s="75">
        <v>9.147060999999999</v>
      </c>
      <c r="M143" s="75">
        <v>9.5991499999999998</v>
      </c>
      <c r="N143" s="75">
        <v>9.5681849999999997</v>
      </c>
      <c r="O143" s="75">
        <v>9.2027979999999996</v>
      </c>
      <c r="P143" s="75">
        <v>8.8807619999999989</v>
      </c>
      <c r="Q143" s="75">
        <v>8.7135509999999989</v>
      </c>
      <c r="R143" s="75">
        <v>8.6206559999999985</v>
      </c>
      <c r="S143" s="75">
        <v>8.7940599999999982</v>
      </c>
      <c r="T143" s="75">
        <v>9.481482999999999</v>
      </c>
      <c r="U143" s="75">
        <v>9.4629039999999982</v>
      </c>
      <c r="V143" s="75">
        <v>9.0046219999999995</v>
      </c>
      <c r="W143" s="75">
        <v>8.4100939999999991</v>
      </c>
      <c r="X143" s="75">
        <v>7.574039</v>
      </c>
      <c r="Y143" s="75">
        <v>6.7070189999999998</v>
      </c>
      <c r="Z143" s="76">
        <f t="shared" si="14"/>
        <v>184.79292699999999</v>
      </c>
      <c r="AA143" s="77">
        <v>4</v>
      </c>
      <c r="AB143" s="93">
        <f t="shared" si="16"/>
        <v>739.17170799999997</v>
      </c>
      <c r="AD143" s="100" t="s">
        <v>48</v>
      </c>
    </row>
    <row r="144" spans="1:30" ht="15.75" x14ac:dyDescent="0.25">
      <c r="A144" s="88">
        <f t="shared" si="15"/>
        <v>47484</v>
      </c>
      <c r="B144" s="69">
        <v>5.8523849999999991</v>
      </c>
      <c r="C144" s="69">
        <v>5.4188749999999999</v>
      </c>
      <c r="D144" s="69">
        <v>5.1587689999999995</v>
      </c>
      <c r="E144" s="69">
        <v>5.0163299999999991</v>
      </c>
      <c r="F144" s="69">
        <v>5.0720669999999997</v>
      </c>
      <c r="G144" s="69">
        <v>5.3321729999999992</v>
      </c>
      <c r="H144" s="69">
        <v>5.8523849999999991</v>
      </c>
      <c r="I144" s="69">
        <v>6.6141239999999994</v>
      </c>
      <c r="J144" s="69">
        <v>7.5492669999999995</v>
      </c>
      <c r="K144" s="69">
        <v>8.3419709999999991</v>
      </c>
      <c r="L144" s="69">
        <v>8.9055339999999994</v>
      </c>
      <c r="M144" s="69">
        <v>9.3514299999999988</v>
      </c>
      <c r="N144" s="69">
        <v>9.3885880000000004</v>
      </c>
      <c r="O144" s="69">
        <v>9.0913239999999984</v>
      </c>
      <c r="P144" s="69">
        <v>8.8436039999999991</v>
      </c>
      <c r="Q144" s="69">
        <v>8.7259370000000001</v>
      </c>
      <c r="R144" s="69">
        <v>8.5649189999999997</v>
      </c>
      <c r="S144" s="69">
        <v>8.5834979999999987</v>
      </c>
      <c r="T144" s="69">
        <v>9.1160960000000006</v>
      </c>
      <c r="U144" s="69">
        <v>9.3452369999999991</v>
      </c>
      <c r="V144" s="69">
        <v>8.9179200000000005</v>
      </c>
      <c r="W144" s="69">
        <v>8.311005999999999</v>
      </c>
      <c r="X144" s="69">
        <v>7.4873369999999992</v>
      </c>
      <c r="Y144" s="69">
        <v>6.6327030000000002</v>
      </c>
      <c r="Z144" s="70">
        <f t="shared" si="14"/>
        <v>181.47347899999997</v>
      </c>
      <c r="AA144" s="71">
        <v>4</v>
      </c>
      <c r="AB144" s="89">
        <f>+Z144*AA144</f>
        <v>725.89391599999988</v>
      </c>
      <c r="AD144" s="100" t="s">
        <v>48</v>
      </c>
    </row>
    <row r="145" spans="1:30" ht="15.75" x14ac:dyDescent="0.25">
      <c r="A145" s="90">
        <f t="shared" si="15"/>
        <v>47515</v>
      </c>
      <c r="B145" s="72">
        <v>5.8338059999999992</v>
      </c>
      <c r="C145" s="72">
        <v>5.4126820000000002</v>
      </c>
      <c r="D145" s="72">
        <v>5.1773479999999994</v>
      </c>
      <c r="E145" s="72">
        <v>5.0596809999999994</v>
      </c>
      <c r="F145" s="72">
        <v>5.1278039999999994</v>
      </c>
      <c r="G145" s="72">
        <v>5.4869979999999989</v>
      </c>
      <c r="H145" s="72">
        <v>6.1434559999999996</v>
      </c>
      <c r="I145" s="72">
        <v>6.8990020000000003</v>
      </c>
      <c r="J145" s="72">
        <v>7.8341449999999995</v>
      </c>
      <c r="K145" s="72">
        <v>8.5463400000000007</v>
      </c>
      <c r="L145" s="72">
        <v>9.1037099999999995</v>
      </c>
      <c r="M145" s="72">
        <v>9.4629039999999982</v>
      </c>
      <c r="N145" s="72">
        <v>9.4319389999999999</v>
      </c>
      <c r="O145" s="72">
        <v>9.2027979999999996</v>
      </c>
      <c r="P145" s="72">
        <v>8.9984289999999998</v>
      </c>
      <c r="Q145" s="72">
        <v>8.8931479999999983</v>
      </c>
      <c r="R145" s="72">
        <v>8.7754809999999992</v>
      </c>
      <c r="S145" s="72">
        <v>8.7259370000000001</v>
      </c>
      <c r="T145" s="72">
        <v>9.0665519999999997</v>
      </c>
      <c r="U145" s="72">
        <v>9.5372199999999996</v>
      </c>
      <c r="V145" s="72">
        <v>9.1160960000000006</v>
      </c>
      <c r="W145" s="72">
        <v>8.5277609999999999</v>
      </c>
      <c r="X145" s="72">
        <v>7.6793199999999997</v>
      </c>
      <c r="Y145" s="72">
        <v>6.8061069999999999</v>
      </c>
      <c r="Z145" s="73">
        <f t="shared" si="14"/>
        <v>184.84866399999996</v>
      </c>
      <c r="AA145" s="74">
        <v>4</v>
      </c>
      <c r="AB145" s="91">
        <f>+Z145*AA145</f>
        <v>739.39465599999983</v>
      </c>
      <c r="AD145" s="100" t="s">
        <v>48</v>
      </c>
    </row>
    <row r="146" spans="1:30" ht="15.75" x14ac:dyDescent="0.25">
      <c r="A146" s="90">
        <f t="shared" si="15"/>
        <v>47543</v>
      </c>
      <c r="B146" s="72">
        <v>5.7656830000000001</v>
      </c>
      <c r="C146" s="72">
        <v>5.3383659999999988</v>
      </c>
      <c r="D146" s="72">
        <v>5.1030319999999998</v>
      </c>
      <c r="E146" s="72">
        <v>4.9791719999999993</v>
      </c>
      <c r="F146" s="72">
        <v>5.0782599999999993</v>
      </c>
      <c r="G146" s="72">
        <v>5.4312609999999992</v>
      </c>
      <c r="H146" s="72">
        <v>6.0072099999999988</v>
      </c>
      <c r="I146" s="72">
        <v>6.8432649999999997</v>
      </c>
      <c r="J146" s="72">
        <v>7.8155659999999987</v>
      </c>
      <c r="K146" s="72">
        <v>8.478216999999999</v>
      </c>
      <c r="L146" s="72">
        <v>9.0170080000000006</v>
      </c>
      <c r="M146" s="72">
        <v>9.481482999999999</v>
      </c>
      <c r="N146" s="72">
        <v>9.4505179999999989</v>
      </c>
      <c r="O146" s="72">
        <v>9.1160960000000006</v>
      </c>
      <c r="P146" s="72">
        <v>8.8869549999999986</v>
      </c>
      <c r="Q146" s="72">
        <v>8.7569020000000002</v>
      </c>
      <c r="R146" s="72">
        <v>8.6330419999999997</v>
      </c>
      <c r="S146" s="72">
        <v>8.6701999999999995</v>
      </c>
      <c r="T146" s="72">
        <v>8.9860429999999987</v>
      </c>
      <c r="U146" s="72">
        <v>9.2709209999999995</v>
      </c>
      <c r="V146" s="72">
        <v>8.8559900000000003</v>
      </c>
      <c r="W146" s="72">
        <v>8.2862340000000003</v>
      </c>
      <c r="X146" s="72">
        <v>7.4439859999999989</v>
      </c>
      <c r="Y146" s="72">
        <v>6.5893519999999999</v>
      </c>
      <c r="Z146" s="73">
        <f t="shared" si="14"/>
        <v>182.28476199999997</v>
      </c>
      <c r="AA146" s="74">
        <v>5</v>
      </c>
      <c r="AB146" s="91">
        <f t="shared" ref="AB146:AB155" si="17">+Z146*AA146</f>
        <v>911.42380999999989</v>
      </c>
      <c r="AD146" s="100" t="s">
        <v>48</v>
      </c>
    </row>
    <row r="147" spans="1:30" ht="15.75" x14ac:dyDescent="0.25">
      <c r="A147" s="90">
        <f t="shared" si="15"/>
        <v>47574</v>
      </c>
      <c r="B147" s="72">
        <v>5.7594900000000004</v>
      </c>
      <c r="C147" s="72">
        <v>5.3197869999999998</v>
      </c>
      <c r="D147" s="72">
        <v>5.0658739999999991</v>
      </c>
      <c r="E147" s="72">
        <v>4.9420140000000004</v>
      </c>
      <c r="F147" s="72">
        <v>5.0101369999999994</v>
      </c>
      <c r="G147" s="72">
        <v>5.2083129999999995</v>
      </c>
      <c r="H147" s="72">
        <v>5.8647710000000002</v>
      </c>
      <c r="I147" s="72">
        <v>6.7689489999999992</v>
      </c>
      <c r="J147" s="72">
        <v>7.691705999999999</v>
      </c>
      <c r="K147" s="72">
        <v>8.4162869999999987</v>
      </c>
      <c r="L147" s="72">
        <v>8.9550780000000003</v>
      </c>
      <c r="M147" s="72">
        <v>9.3700089999999996</v>
      </c>
      <c r="N147" s="72">
        <v>9.3823949999999989</v>
      </c>
      <c r="O147" s="72">
        <v>9.0293939999999999</v>
      </c>
      <c r="P147" s="72">
        <v>8.8002529999999997</v>
      </c>
      <c r="Q147" s="72">
        <v>8.6949719999999981</v>
      </c>
      <c r="R147" s="72">
        <v>8.5091819999999991</v>
      </c>
      <c r="S147" s="72">
        <v>8.5401469999999993</v>
      </c>
      <c r="T147" s="72">
        <v>9.0293939999999999</v>
      </c>
      <c r="U147" s="72">
        <v>9.295693</v>
      </c>
      <c r="V147" s="72">
        <v>8.8807619999999989</v>
      </c>
      <c r="W147" s="72">
        <v>8.2738479999999992</v>
      </c>
      <c r="X147" s="72">
        <v>7.4687580000000002</v>
      </c>
      <c r="Y147" s="72">
        <v>6.6265099999999988</v>
      </c>
      <c r="Z147" s="73">
        <f t="shared" si="14"/>
        <v>180.90372299999996</v>
      </c>
      <c r="AA147" s="74">
        <v>4</v>
      </c>
      <c r="AB147" s="91">
        <f t="shared" si="17"/>
        <v>723.61489199999983</v>
      </c>
      <c r="AD147" s="100" t="s">
        <v>48</v>
      </c>
    </row>
    <row r="148" spans="1:30" ht="15.75" x14ac:dyDescent="0.25">
      <c r="A148" s="90">
        <f t="shared" si="15"/>
        <v>47604</v>
      </c>
      <c r="B148" s="72">
        <v>5.666595</v>
      </c>
      <c r="C148" s="72">
        <v>5.2702429999999998</v>
      </c>
      <c r="D148" s="72">
        <v>5.0349089999999999</v>
      </c>
      <c r="E148" s="72">
        <v>4.9172419999999999</v>
      </c>
      <c r="F148" s="72">
        <v>5.0101369999999994</v>
      </c>
      <c r="G148" s="72">
        <v>5.2021199999999999</v>
      </c>
      <c r="H148" s="72">
        <v>5.9576659999999988</v>
      </c>
      <c r="I148" s="72">
        <v>6.8990020000000003</v>
      </c>
      <c r="J148" s="72">
        <v>7.8465309999999997</v>
      </c>
      <c r="K148" s="72">
        <v>8.6144629999999989</v>
      </c>
      <c r="L148" s="72">
        <v>9.1099029999999992</v>
      </c>
      <c r="M148" s="72">
        <v>9.5000619999999998</v>
      </c>
      <c r="N148" s="72">
        <v>9.4009739999999997</v>
      </c>
      <c r="O148" s="72">
        <v>9.0046219999999995</v>
      </c>
      <c r="P148" s="72">
        <v>8.812638999999999</v>
      </c>
      <c r="Q148" s="72">
        <v>8.6763929999999991</v>
      </c>
      <c r="R148" s="72">
        <v>8.5153749999999988</v>
      </c>
      <c r="S148" s="72">
        <v>8.5649189999999997</v>
      </c>
      <c r="T148" s="72">
        <v>9.0789379999999991</v>
      </c>
      <c r="U148" s="72">
        <v>9.3514299999999988</v>
      </c>
      <c r="V148" s="72">
        <v>8.8931479999999983</v>
      </c>
      <c r="W148" s="72">
        <v>8.2738479999999992</v>
      </c>
      <c r="X148" s="72">
        <v>7.4377929999999992</v>
      </c>
      <c r="Y148" s="72">
        <v>6.5769659999999988</v>
      </c>
      <c r="Z148" s="73">
        <f t="shared" si="14"/>
        <v>181.61591799999999</v>
      </c>
      <c r="AA148" s="74">
        <v>4</v>
      </c>
      <c r="AB148" s="91">
        <f t="shared" si="17"/>
        <v>726.46367199999997</v>
      </c>
      <c r="AD148" s="100" t="s">
        <v>48</v>
      </c>
    </row>
    <row r="149" spans="1:30" ht="15.75" x14ac:dyDescent="0.25">
      <c r="A149" s="90">
        <f t="shared" si="15"/>
        <v>47635</v>
      </c>
      <c r="B149" s="72">
        <v>5.7099460000000004</v>
      </c>
      <c r="C149" s="72">
        <v>5.2826289999999991</v>
      </c>
      <c r="D149" s="72">
        <v>5.0349089999999999</v>
      </c>
      <c r="E149" s="72">
        <v>4.9234349999999996</v>
      </c>
      <c r="F149" s="72">
        <v>5.0163299999999991</v>
      </c>
      <c r="G149" s="72">
        <v>5.2640499999999992</v>
      </c>
      <c r="H149" s="72">
        <v>5.9081219999999988</v>
      </c>
      <c r="I149" s="72">
        <v>6.8246859999999989</v>
      </c>
      <c r="J149" s="72">
        <v>7.790794</v>
      </c>
      <c r="K149" s="72">
        <v>8.5525330000000004</v>
      </c>
      <c r="L149" s="72">
        <v>9.0479729999999989</v>
      </c>
      <c r="M149" s="72">
        <v>9.481482999999999</v>
      </c>
      <c r="N149" s="72">
        <v>9.4938690000000001</v>
      </c>
      <c r="O149" s="72">
        <v>9.1842189999999988</v>
      </c>
      <c r="P149" s="72">
        <v>8.9055339999999994</v>
      </c>
      <c r="Q149" s="72">
        <v>8.7073579999999993</v>
      </c>
      <c r="R149" s="72">
        <v>8.5277609999999999</v>
      </c>
      <c r="S149" s="72">
        <v>8.5773049999999991</v>
      </c>
      <c r="T149" s="72">
        <v>9.0479729999999989</v>
      </c>
      <c r="U149" s="72">
        <v>9.3514299999999988</v>
      </c>
      <c r="V149" s="72">
        <v>8.8931479999999983</v>
      </c>
      <c r="W149" s="72">
        <v>8.2614619999999999</v>
      </c>
      <c r="X149" s="72">
        <v>7.3882489999999992</v>
      </c>
      <c r="Y149" s="72">
        <v>6.4778780000000005</v>
      </c>
      <c r="Z149" s="73">
        <f t="shared" si="14"/>
        <v>181.653076</v>
      </c>
      <c r="AA149" s="74">
        <v>5</v>
      </c>
      <c r="AB149" s="91">
        <f t="shared" si="17"/>
        <v>908.26538000000005</v>
      </c>
      <c r="AD149" s="100" t="s">
        <v>48</v>
      </c>
    </row>
    <row r="150" spans="1:30" ht="15.75" x14ac:dyDescent="0.25">
      <c r="A150" s="90">
        <f t="shared" si="15"/>
        <v>47665</v>
      </c>
      <c r="B150" s="72">
        <v>5.7966479999999994</v>
      </c>
      <c r="C150" s="72">
        <v>5.3445590000000003</v>
      </c>
      <c r="D150" s="72">
        <v>5.0596809999999994</v>
      </c>
      <c r="E150" s="72">
        <v>4.948207</v>
      </c>
      <c r="F150" s="72">
        <v>5.0225229999999996</v>
      </c>
      <c r="G150" s="72">
        <v>5.2083129999999995</v>
      </c>
      <c r="H150" s="72">
        <v>5.8833500000000001</v>
      </c>
      <c r="I150" s="72">
        <v>6.7565629999999999</v>
      </c>
      <c r="J150" s="72">
        <v>7.7846009999999994</v>
      </c>
      <c r="K150" s="72">
        <v>8.5711119999999994</v>
      </c>
      <c r="L150" s="72">
        <v>9.0975169999999999</v>
      </c>
      <c r="M150" s="72">
        <v>9.5434129999999993</v>
      </c>
      <c r="N150" s="72">
        <v>9.5557989999999986</v>
      </c>
      <c r="O150" s="72">
        <v>9.2151840000000007</v>
      </c>
      <c r="P150" s="72">
        <v>8.9055339999999994</v>
      </c>
      <c r="Q150" s="72">
        <v>8.6825859999999988</v>
      </c>
      <c r="R150" s="72">
        <v>8.5215679999999985</v>
      </c>
      <c r="S150" s="72">
        <v>8.5649189999999997</v>
      </c>
      <c r="T150" s="72">
        <v>8.9117269999999991</v>
      </c>
      <c r="U150" s="72">
        <v>9.4257460000000002</v>
      </c>
      <c r="V150" s="72">
        <v>8.961271</v>
      </c>
      <c r="W150" s="72">
        <v>8.3729359999999993</v>
      </c>
      <c r="X150" s="72">
        <v>7.5368809999999993</v>
      </c>
      <c r="Y150" s="72">
        <v>6.6574749999999998</v>
      </c>
      <c r="Z150" s="73">
        <f t="shared" si="14"/>
        <v>182.32811300000003</v>
      </c>
      <c r="AA150" s="74">
        <v>3</v>
      </c>
      <c r="AB150" s="91">
        <f t="shared" si="17"/>
        <v>546.98433900000009</v>
      </c>
      <c r="AD150" s="100" t="s">
        <v>48</v>
      </c>
    </row>
    <row r="151" spans="1:30" ht="15.75" x14ac:dyDescent="0.25">
      <c r="A151" s="90">
        <f t="shared" si="15"/>
        <v>47696</v>
      </c>
      <c r="B151" s="72">
        <v>5.8585780000000005</v>
      </c>
      <c r="C151" s="72">
        <v>5.4312609999999992</v>
      </c>
      <c r="D151" s="72">
        <v>5.1711549999999997</v>
      </c>
      <c r="E151" s="72">
        <v>5.0349089999999999</v>
      </c>
      <c r="F151" s="72">
        <v>5.1278039999999994</v>
      </c>
      <c r="G151" s="72">
        <v>5.3755239999999995</v>
      </c>
      <c r="H151" s="72">
        <v>6.0629469999999994</v>
      </c>
      <c r="I151" s="72">
        <v>6.9175809999999993</v>
      </c>
      <c r="J151" s="72">
        <v>7.8836889999999995</v>
      </c>
      <c r="K151" s="72">
        <v>8.6392349999999993</v>
      </c>
      <c r="L151" s="72">
        <v>9.1780259999999991</v>
      </c>
      <c r="M151" s="72">
        <v>9.6115359999999992</v>
      </c>
      <c r="N151" s="72">
        <v>9.5867640000000005</v>
      </c>
      <c r="O151" s="72">
        <v>9.2213770000000004</v>
      </c>
      <c r="P151" s="72">
        <v>8.9426919999999992</v>
      </c>
      <c r="Q151" s="72">
        <v>8.7135509999999989</v>
      </c>
      <c r="R151" s="72">
        <v>8.5277609999999999</v>
      </c>
      <c r="S151" s="72">
        <v>8.5277609999999999</v>
      </c>
      <c r="T151" s="72">
        <v>8.9674639999999997</v>
      </c>
      <c r="U151" s="72">
        <v>9.3576229999999985</v>
      </c>
      <c r="V151" s="72">
        <v>8.9055339999999994</v>
      </c>
      <c r="W151" s="72">
        <v>8.3233919999999983</v>
      </c>
      <c r="X151" s="72">
        <v>7.4997229999999995</v>
      </c>
      <c r="Y151" s="72">
        <v>6.6203169999999991</v>
      </c>
      <c r="Z151" s="73">
        <f t="shared" si="14"/>
        <v>183.48620399999996</v>
      </c>
      <c r="AA151" s="74">
        <v>5</v>
      </c>
      <c r="AB151" s="91">
        <f t="shared" si="17"/>
        <v>917.43101999999976</v>
      </c>
      <c r="AD151" s="100" t="s">
        <v>48</v>
      </c>
    </row>
    <row r="152" spans="1:30" ht="15.75" x14ac:dyDescent="0.25">
      <c r="A152" s="90">
        <f t="shared" si="15"/>
        <v>47727</v>
      </c>
      <c r="B152" s="72">
        <v>5.7347179999999991</v>
      </c>
      <c r="C152" s="72">
        <v>5.3135940000000002</v>
      </c>
      <c r="D152" s="72">
        <v>5.0720669999999997</v>
      </c>
      <c r="E152" s="72">
        <v>4.9358209999999998</v>
      </c>
      <c r="F152" s="72">
        <v>5.0287159999999993</v>
      </c>
      <c r="G152" s="72">
        <v>5.2640499999999992</v>
      </c>
      <c r="H152" s="72">
        <v>5.9824380000000001</v>
      </c>
      <c r="I152" s="72">
        <v>6.9423529999999998</v>
      </c>
      <c r="J152" s="72">
        <v>7.9270399999999999</v>
      </c>
      <c r="K152" s="72">
        <v>8.6454280000000008</v>
      </c>
      <c r="L152" s="72">
        <v>9.2275700000000001</v>
      </c>
      <c r="M152" s="72">
        <v>9.6672729999999998</v>
      </c>
      <c r="N152" s="72">
        <v>9.4690969999999997</v>
      </c>
      <c r="O152" s="72">
        <v>9.2647279999999999</v>
      </c>
      <c r="P152" s="72">
        <v>8.9426919999999992</v>
      </c>
      <c r="Q152" s="72">
        <v>8.7816739999999989</v>
      </c>
      <c r="R152" s="72">
        <v>8.5711119999999994</v>
      </c>
      <c r="S152" s="72">
        <v>8.8436039999999991</v>
      </c>
      <c r="T152" s="72">
        <v>9.4381319999999995</v>
      </c>
      <c r="U152" s="72">
        <v>9.4009739999999997</v>
      </c>
      <c r="V152" s="72">
        <v>8.9117269999999991</v>
      </c>
      <c r="W152" s="72">
        <v>8.2676549999999995</v>
      </c>
      <c r="X152" s="72">
        <v>7.3882489999999992</v>
      </c>
      <c r="Y152" s="72">
        <v>6.5212289999999991</v>
      </c>
      <c r="Z152" s="73">
        <f t="shared" si="14"/>
        <v>183.54194099999998</v>
      </c>
      <c r="AA152" s="74">
        <v>4</v>
      </c>
      <c r="AB152" s="91">
        <f t="shared" si="17"/>
        <v>734.16776399999992</v>
      </c>
      <c r="AD152" s="100" t="s">
        <v>48</v>
      </c>
    </row>
    <row r="153" spans="1:30" ht="15.75" x14ac:dyDescent="0.25">
      <c r="A153" s="90">
        <f t="shared" si="15"/>
        <v>47757</v>
      </c>
      <c r="B153" s="72">
        <v>5.7285249999999994</v>
      </c>
      <c r="C153" s="72">
        <v>5.3074009999999996</v>
      </c>
      <c r="D153" s="72">
        <v>5.0658739999999991</v>
      </c>
      <c r="E153" s="72">
        <v>4.9543999999999997</v>
      </c>
      <c r="F153" s="72">
        <v>5.0411020000000004</v>
      </c>
      <c r="G153" s="72">
        <v>5.1835409999999991</v>
      </c>
      <c r="H153" s="72">
        <v>5.9267009999999996</v>
      </c>
      <c r="I153" s="72">
        <v>6.874229999999999</v>
      </c>
      <c r="J153" s="72">
        <v>7.8651099999999987</v>
      </c>
      <c r="K153" s="72">
        <v>8.5773049999999991</v>
      </c>
      <c r="L153" s="72">
        <v>9.1222890000000003</v>
      </c>
      <c r="M153" s="72">
        <v>9.5557989999999986</v>
      </c>
      <c r="N153" s="72">
        <v>9.5186409999999988</v>
      </c>
      <c r="O153" s="72">
        <v>9.2027979999999996</v>
      </c>
      <c r="P153" s="72">
        <v>8.9674639999999997</v>
      </c>
      <c r="Q153" s="72">
        <v>8.7569020000000002</v>
      </c>
      <c r="R153" s="72">
        <v>8.5587260000000001</v>
      </c>
      <c r="S153" s="72">
        <v>8.8002529999999997</v>
      </c>
      <c r="T153" s="72">
        <v>9.4319389999999999</v>
      </c>
      <c r="U153" s="72">
        <v>9.2585349999999984</v>
      </c>
      <c r="V153" s="72">
        <v>8.7197440000000004</v>
      </c>
      <c r="W153" s="72">
        <v>8.1314089999999997</v>
      </c>
      <c r="X153" s="72">
        <v>7.3510909999999994</v>
      </c>
      <c r="Y153" s="72">
        <v>6.4964569999999995</v>
      </c>
      <c r="Z153" s="73">
        <f t="shared" si="14"/>
        <v>182.39623599999996</v>
      </c>
      <c r="AA153" s="74">
        <v>4</v>
      </c>
      <c r="AB153" s="91">
        <f t="shared" si="17"/>
        <v>729.58494399999984</v>
      </c>
      <c r="AD153" s="100" t="s">
        <v>48</v>
      </c>
    </row>
    <row r="154" spans="1:30" ht="15.75" x14ac:dyDescent="0.25">
      <c r="A154" s="90">
        <f t="shared" si="15"/>
        <v>47788</v>
      </c>
      <c r="B154" s="72">
        <v>5.7656830000000001</v>
      </c>
      <c r="C154" s="72">
        <v>5.3383659999999988</v>
      </c>
      <c r="D154" s="72">
        <v>5.0968390000000001</v>
      </c>
      <c r="E154" s="72">
        <v>4.9729789999999996</v>
      </c>
      <c r="F154" s="72">
        <v>5.0596809999999994</v>
      </c>
      <c r="G154" s="72">
        <v>5.2206989999999998</v>
      </c>
      <c r="H154" s="72">
        <v>5.9762449999999996</v>
      </c>
      <c r="I154" s="72">
        <v>6.9609319999999997</v>
      </c>
      <c r="J154" s="72">
        <v>7.9270399999999999</v>
      </c>
      <c r="K154" s="72">
        <v>8.6392349999999993</v>
      </c>
      <c r="L154" s="72">
        <v>9.2151840000000007</v>
      </c>
      <c r="M154" s="72">
        <v>9.6610799999999983</v>
      </c>
      <c r="N154" s="72">
        <v>9.6177289999999989</v>
      </c>
      <c r="O154" s="72">
        <v>9.2647279999999999</v>
      </c>
      <c r="P154" s="72">
        <v>8.9860429999999987</v>
      </c>
      <c r="Q154" s="72">
        <v>8.8621829999999999</v>
      </c>
      <c r="R154" s="72">
        <v>8.7135509999999989</v>
      </c>
      <c r="S154" s="72">
        <v>8.8621829999999999</v>
      </c>
      <c r="T154" s="72">
        <v>9.5929570000000002</v>
      </c>
      <c r="U154" s="72">
        <v>9.4690969999999997</v>
      </c>
      <c r="V154" s="72">
        <v>8.9922359999999983</v>
      </c>
      <c r="W154" s="72">
        <v>8.4100939999999991</v>
      </c>
      <c r="X154" s="72">
        <v>7.5368809999999993</v>
      </c>
      <c r="Y154" s="72">
        <v>6.6450889999999996</v>
      </c>
      <c r="Z154" s="73">
        <f t="shared" si="14"/>
        <v>184.786734</v>
      </c>
      <c r="AA154" s="74">
        <v>5</v>
      </c>
      <c r="AB154" s="91">
        <f t="shared" si="17"/>
        <v>923.93367000000001</v>
      </c>
      <c r="AD154" s="100" t="s">
        <v>48</v>
      </c>
    </row>
    <row r="155" spans="1:30" ht="16.5" thickBot="1" x14ac:dyDescent="0.3">
      <c r="A155" s="92">
        <f t="shared" si="15"/>
        <v>47818</v>
      </c>
      <c r="B155" s="75">
        <v>6.0567539999999989</v>
      </c>
      <c r="C155" s="75">
        <v>5.5736999999999997</v>
      </c>
      <c r="D155" s="75">
        <v>5.2950150000000002</v>
      </c>
      <c r="E155" s="75">
        <v>5.1463830000000002</v>
      </c>
      <c r="F155" s="75">
        <v>5.2330849999999991</v>
      </c>
      <c r="G155" s="75">
        <v>5.44984</v>
      </c>
      <c r="H155" s="75">
        <v>6.1372629999999999</v>
      </c>
      <c r="I155" s="75">
        <v>7.041440999999999</v>
      </c>
      <c r="J155" s="75">
        <v>8.0447069999999989</v>
      </c>
      <c r="K155" s="75">
        <v>8.7630949999999999</v>
      </c>
      <c r="L155" s="75">
        <v>9.314271999999999</v>
      </c>
      <c r="M155" s="75">
        <v>9.7725539999999995</v>
      </c>
      <c r="N155" s="75">
        <v>9.7415889999999994</v>
      </c>
      <c r="O155" s="75">
        <v>9.3700089999999996</v>
      </c>
      <c r="P155" s="75">
        <v>9.0417799999999993</v>
      </c>
      <c r="Q155" s="75">
        <v>8.8683759999999996</v>
      </c>
      <c r="R155" s="75">
        <v>8.7754809999999992</v>
      </c>
      <c r="S155" s="75">
        <v>8.9488849999999989</v>
      </c>
      <c r="T155" s="75">
        <v>9.648693999999999</v>
      </c>
      <c r="U155" s="75">
        <v>9.6363079999999997</v>
      </c>
      <c r="V155" s="75">
        <v>9.1718329999999995</v>
      </c>
      <c r="W155" s="75">
        <v>8.5587260000000001</v>
      </c>
      <c r="X155" s="75">
        <v>7.7102849999999989</v>
      </c>
      <c r="Y155" s="75">
        <v>6.8308789999999995</v>
      </c>
      <c r="Z155" s="76">
        <f t="shared" si="14"/>
        <v>188.13095399999997</v>
      </c>
      <c r="AA155" s="77">
        <v>4</v>
      </c>
      <c r="AB155" s="93">
        <f t="shared" si="17"/>
        <v>752.5238159999999</v>
      </c>
      <c r="AD155" s="100" t="s">
        <v>48</v>
      </c>
    </row>
    <row r="156" spans="1:30" ht="15.75" x14ac:dyDescent="0.25">
      <c r="A156" s="88">
        <f t="shared" si="15"/>
        <v>47849</v>
      </c>
      <c r="B156" s="69">
        <v>5.9638590000000002</v>
      </c>
      <c r="C156" s="69">
        <v>5.5117700000000003</v>
      </c>
      <c r="D156" s="69">
        <v>5.2516639999999999</v>
      </c>
      <c r="E156" s="69">
        <v>5.1092249999999995</v>
      </c>
      <c r="F156" s="69">
        <v>5.1649619999999992</v>
      </c>
      <c r="G156" s="69">
        <v>5.4250679999999996</v>
      </c>
      <c r="H156" s="69">
        <v>5.9638590000000002</v>
      </c>
      <c r="I156" s="69">
        <v>6.7317909999999994</v>
      </c>
      <c r="J156" s="69">
        <v>7.6855129999999994</v>
      </c>
      <c r="K156" s="69">
        <v>8.4967959999999998</v>
      </c>
      <c r="L156" s="69">
        <v>9.0665519999999997</v>
      </c>
      <c r="M156" s="69">
        <v>9.5186409999999988</v>
      </c>
      <c r="N156" s="69">
        <v>9.5557989999999986</v>
      </c>
      <c r="O156" s="69">
        <v>9.2585349999999984</v>
      </c>
      <c r="P156" s="69">
        <v>8.9984289999999998</v>
      </c>
      <c r="Q156" s="69">
        <v>8.8869549999999986</v>
      </c>
      <c r="R156" s="69">
        <v>8.7197440000000004</v>
      </c>
      <c r="S156" s="69">
        <v>8.7445159999999991</v>
      </c>
      <c r="T156" s="69">
        <v>9.2833069999999989</v>
      </c>
      <c r="U156" s="69">
        <v>9.5186409999999988</v>
      </c>
      <c r="V156" s="69">
        <v>9.0789379999999991</v>
      </c>
      <c r="W156" s="69">
        <v>8.4658309999999997</v>
      </c>
      <c r="X156" s="69">
        <v>7.623583</v>
      </c>
      <c r="Y156" s="69">
        <v>6.7503700000000002</v>
      </c>
      <c r="Z156" s="70">
        <f t="shared" si="14"/>
        <v>184.774348</v>
      </c>
      <c r="AA156" s="71">
        <v>4</v>
      </c>
      <c r="AB156" s="89">
        <f>+Z156*AA156</f>
        <v>739.09739200000001</v>
      </c>
      <c r="AD156" s="100" t="s">
        <v>48</v>
      </c>
    </row>
    <row r="157" spans="1:30" ht="15.75" x14ac:dyDescent="0.25">
      <c r="A157" s="90">
        <f t="shared" si="15"/>
        <v>47880</v>
      </c>
      <c r="B157" s="72">
        <v>5.9390869999999998</v>
      </c>
      <c r="C157" s="72">
        <v>5.5117700000000003</v>
      </c>
      <c r="D157" s="72">
        <v>5.2764359999999995</v>
      </c>
      <c r="E157" s="72">
        <v>5.1525759999999998</v>
      </c>
      <c r="F157" s="72">
        <v>5.2206989999999998</v>
      </c>
      <c r="G157" s="72">
        <v>5.586085999999999</v>
      </c>
      <c r="H157" s="72">
        <v>6.254929999999999</v>
      </c>
      <c r="I157" s="72">
        <v>7.022861999999999</v>
      </c>
      <c r="J157" s="72">
        <v>7.9765839999999999</v>
      </c>
      <c r="K157" s="72">
        <v>8.7011649999999996</v>
      </c>
      <c r="L157" s="72">
        <v>9.2709209999999995</v>
      </c>
      <c r="M157" s="72">
        <v>9.6363079999999997</v>
      </c>
      <c r="N157" s="72">
        <v>9.6053429999999995</v>
      </c>
      <c r="O157" s="72">
        <v>9.3638159999999981</v>
      </c>
      <c r="P157" s="72">
        <v>9.1656399999999998</v>
      </c>
      <c r="Q157" s="72">
        <v>9.0541659999999986</v>
      </c>
      <c r="R157" s="72">
        <v>8.9303059999999999</v>
      </c>
      <c r="S157" s="72">
        <v>8.8807619999999989</v>
      </c>
      <c r="T157" s="72">
        <v>9.2275700000000001</v>
      </c>
      <c r="U157" s="72">
        <v>9.7106239999999993</v>
      </c>
      <c r="V157" s="72">
        <v>9.2833069999999989</v>
      </c>
      <c r="W157" s="72">
        <v>8.6825859999999988</v>
      </c>
      <c r="X157" s="72">
        <v>7.8155659999999987</v>
      </c>
      <c r="Y157" s="72">
        <v>6.9299669999999995</v>
      </c>
      <c r="Z157" s="73">
        <f t="shared" si="14"/>
        <v>188.19907699999996</v>
      </c>
      <c r="AA157" s="74">
        <v>4</v>
      </c>
      <c r="AB157" s="91">
        <f>+Z157*AA157</f>
        <v>752.79630799999984</v>
      </c>
      <c r="AD157" s="100" t="s">
        <v>48</v>
      </c>
    </row>
    <row r="158" spans="1:30" ht="15.75" x14ac:dyDescent="0.25">
      <c r="A158" s="90">
        <f t="shared" si="15"/>
        <v>47908</v>
      </c>
      <c r="B158" s="72">
        <v>5.8709639999999998</v>
      </c>
      <c r="C158" s="72">
        <v>5.4374539999999989</v>
      </c>
      <c r="D158" s="72">
        <v>5.1959270000000002</v>
      </c>
      <c r="E158" s="72">
        <v>5.0720669999999997</v>
      </c>
      <c r="F158" s="72">
        <v>5.1649619999999992</v>
      </c>
      <c r="G158" s="72">
        <v>5.5303489999999993</v>
      </c>
      <c r="H158" s="72">
        <v>6.1124909999999995</v>
      </c>
      <c r="I158" s="72">
        <v>6.973317999999999</v>
      </c>
      <c r="J158" s="72">
        <v>7.9518119999999994</v>
      </c>
      <c r="K158" s="72">
        <v>8.626849</v>
      </c>
      <c r="L158" s="72">
        <v>9.1842189999999988</v>
      </c>
      <c r="M158" s="72">
        <v>9.6548869999999987</v>
      </c>
      <c r="N158" s="72">
        <v>9.6239219999999985</v>
      </c>
      <c r="O158" s="72">
        <v>9.2833069999999989</v>
      </c>
      <c r="P158" s="72">
        <v>9.0479729999999989</v>
      </c>
      <c r="Q158" s="72">
        <v>8.9179200000000005</v>
      </c>
      <c r="R158" s="72">
        <v>8.7878669999999985</v>
      </c>
      <c r="S158" s="72">
        <v>8.8312179999999998</v>
      </c>
      <c r="T158" s="72">
        <v>9.147060999999999</v>
      </c>
      <c r="U158" s="72">
        <v>9.4443249999999992</v>
      </c>
      <c r="V158" s="72">
        <v>9.0170080000000006</v>
      </c>
      <c r="W158" s="72">
        <v>8.4348659999999995</v>
      </c>
      <c r="X158" s="72">
        <v>7.5802319999999996</v>
      </c>
      <c r="Y158" s="72">
        <v>6.7132119999999995</v>
      </c>
      <c r="Z158" s="73">
        <f t="shared" si="14"/>
        <v>185.60420999999997</v>
      </c>
      <c r="AA158" s="74">
        <v>5</v>
      </c>
      <c r="AB158" s="91">
        <f t="shared" ref="AB158:AB167" si="18">+Z158*AA158</f>
        <v>928.02104999999983</v>
      </c>
      <c r="AD158" s="100" t="s">
        <v>48</v>
      </c>
    </row>
    <row r="159" spans="1:30" ht="15.75" x14ac:dyDescent="0.25">
      <c r="A159" s="90">
        <f t="shared" si="15"/>
        <v>47939</v>
      </c>
      <c r="B159" s="72">
        <v>5.8647710000000002</v>
      </c>
      <c r="C159" s="72">
        <v>5.4126820000000002</v>
      </c>
      <c r="D159" s="72">
        <v>5.1587689999999995</v>
      </c>
      <c r="E159" s="72">
        <v>5.0287159999999993</v>
      </c>
      <c r="F159" s="72">
        <v>5.1030319999999998</v>
      </c>
      <c r="G159" s="72">
        <v>5.3012079999999999</v>
      </c>
      <c r="H159" s="72">
        <v>5.9700519999999999</v>
      </c>
      <c r="I159" s="72">
        <v>6.8928089999999997</v>
      </c>
      <c r="J159" s="72">
        <v>7.8341449999999995</v>
      </c>
      <c r="K159" s="72">
        <v>8.5649189999999997</v>
      </c>
      <c r="L159" s="72">
        <v>9.1160960000000006</v>
      </c>
      <c r="M159" s="72">
        <v>9.5372199999999996</v>
      </c>
      <c r="N159" s="72">
        <v>9.5496059999999989</v>
      </c>
      <c r="O159" s="72">
        <v>9.1904119999999985</v>
      </c>
      <c r="P159" s="72">
        <v>8.961271</v>
      </c>
      <c r="Q159" s="72">
        <v>8.8497969999999988</v>
      </c>
      <c r="R159" s="72">
        <v>8.6640069999999998</v>
      </c>
      <c r="S159" s="72">
        <v>8.6949719999999981</v>
      </c>
      <c r="T159" s="72">
        <v>9.1966049999999999</v>
      </c>
      <c r="U159" s="72">
        <v>9.4629039999999982</v>
      </c>
      <c r="V159" s="72">
        <v>9.0417799999999993</v>
      </c>
      <c r="W159" s="72">
        <v>8.4224799999999984</v>
      </c>
      <c r="X159" s="72">
        <v>7.6050039999999992</v>
      </c>
      <c r="Y159" s="72">
        <v>6.7441769999999996</v>
      </c>
      <c r="Z159" s="73">
        <f t="shared" si="14"/>
        <v>184.16743400000001</v>
      </c>
      <c r="AA159" s="74">
        <v>4</v>
      </c>
      <c r="AB159" s="91">
        <f t="shared" si="18"/>
        <v>736.66973600000006</v>
      </c>
      <c r="AD159" s="100" t="s">
        <v>48</v>
      </c>
    </row>
    <row r="160" spans="1:30" ht="15.75" x14ac:dyDescent="0.25">
      <c r="A160" s="90">
        <f t="shared" ref="A160:A179" si="19">+A72</f>
        <v>47969</v>
      </c>
      <c r="B160" s="72">
        <v>5.7718759999999998</v>
      </c>
      <c r="C160" s="72">
        <v>5.3631380000000002</v>
      </c>
      <c r="D160" s="72">
        <v>5.1278039999999994</v>
      </c>
      <c r="E160" s="72">
        <v>5.0101369999999994</v>
      </c>
      <c r="F160" s="72">
        <v>5.1030319999999998</v>
      </c>
      <c r="G160" s="72">
        <v>5.2950150000000002</v>
      </c>
      <c r="H160" s="72">
        <v>6.06914</v>
      </c>
      <c r="I160" s="72">
        <v>7.022861999999999</v>
      </c>
      <c r="J160" s="72">
        <v>7.9889700000000001</v>
      </c>
      <c r="K160" s="72">
        <v>8.7754809999999992</v>
      </c>
      <c r="L160" s="72">
        <v>9.2771139999999992</v>
      </c>
      <c r="M160" s="72">
        <v>9.6734659999999995</v>
      </c>
      <c r="N160" s="72">
        <v>9.5743779999999994</v>
      </c>
      <c r="O160" s="72">
        <v>9.1718329999999995</v>
      </c>
      <c r="P160" s="72">
        <v>8.9674639999999997</v>
      </c>
      <c r="Q160" s="72">
        <v>8.8374109999999995</v>
      </c>
      <c r="R160" s="72">
        <v>8.6701999999999995</v>
      </c>
      <c r="S160" s="72">
        <v>8.7197440000000004</v>
      </c>
      <c r="T160" s="72">
        <v>9.2399559999999994</v>
      </c>
      <c r="U160" s="72">
        <v>9.5186409999999988</v>
      </c>
      <c r="V160" s="72">
        <v>9.0541659999999986</v>
      </c>
      <c r="W160" s="72">
        <v>8.4224799999999984</v>
      </c>
      <c r="X160" s="72">
        <v>7.574039</v>
      </c>
      <c r="Y160" s="72">
        <v>6.7008260000000002</v>
      </c>
      <c r="Z160" s="73">
        <f t="shared" si="14"/>
        <v>184.92917300000002</v>
      </c>
      <c r="AA160" s="74">
        <v>5</v>
      </c>
      <c r="AB160" s="91">
        <f t="shared" si="18"/>
        <v>924.64586500000007</v>
      </c>
      <c r="AD160" s="100" t="s">
        <v>48</v>
      </c>
    </row>
    <row r="161" spans="1:30" ht="15.75" x14ac:dyDescent="0.25">
      <c r="A161" s="90">
        <f t="shared" si="19"/>
        <v>48000</v>
      </c>
      <c r="B161" s="72">
        <v>5.8152270000000001</v>
      </c>
      <c r="C161" s="72">
        <v>5.3755239999999995</v>
      </c>
      <c r="D161" s="72">
        <v>5.1278039999999994</v>
      </c>
      <c r="E161" s="72">
        <v>5.0101369999999994</v>
      </c>
      <c r="F161" s="72">
        <v>5.1030319999999998</v>
      </c>
      <c r="G161" s="72">
        <v>5.3631380000000002</v>
      </c>
      <c r="H161" s="72">
        <v>6.0134030000000003</v>
      </c>
      <c r="I161" s="72">
        <v>6.9485460000000003</v>
      </c>
      <c r="J161" s="72">
        <v>7.9332329999999995</v>
      </c>
      <c r="K161" s="72">
        <v>8.7073579999999993</v>
      </c>
      <c r="L161" s="72">
        <v>9.2151840000000007</v>
      </c>
      <c r="M161" s="72">
        <v>9.6548869999999987</v>
      </c>
      <c r="N161" s="72">
        <v>9.6672729999999998</v>
      </c>
      <c r="O161" s="72">
        <v>9.3514299999999988</v>
      </c>
      <c r="P161" s="72">
        <v>9.0665519999999997</v>
      </c>
      <c r="Q161" s="72">
        <v>8.8621829999999999</v>
      </c>
      <c r="R161" s="72">
        <v>8.6763929999999991</v>
      </c>
      <c r="S161" s="72">
        <v>8.7321299999999997</v>
      </c>
      <c r="T161" s="72">
        <v>9.2089909999999993</v>
      </c>
      <c r="U161" s="72">
        <v>9.5186409999999988</v>
      </c>
      <c r="V161" s="72">
        <v>9.0541659999999986</v>
      </c>
      <c r="W161" s="72">
        <v>8.4162869999999987</v>
      </c>
      <c r="X161" s="72">
        <v>7.5183020000000003</v>
      </c>
      <c r="Y161" s="72">
        <v>6.5955449999999995</v>
      </c>
      <c r="Z161" s="73">
        <f t="shared" si="14"/>
        <v>184.93536600000002</v>
      </c>
      <c r="AA161" s="74">
        <v>4</v>
      </c>
      <c r="AB161" s="91">
        <f t="shared" si="18"/>
        <v>739.74146400000006</v>
      </c>
      <c r="AD161" s="100" t="s">
        <v>48</v>
      </c>
    </row>
    <row r="162" spans="1:30" ht="15.75" x14ac:dyDescent="0.25">
      <c r="A162" s="90">
        <f t="shared" si="19"/>
        <v>48030</v>
      </c>
      <c r="B162" s="72">
        <v>5.9019289999999991</v>
      </c>
      <c r="C162" s="72">
        <v>5.4436469999999995</v>
      </c>
      <c r="D162" s="72">
        <v>5.1525759999999998</v>
      </c>
      <c r="E162" s="72">
        <v>5.0411020000000004</v>
      </c>
      <c r="F162" s="72">
        <v>5.1154179999999991</v>
      </c>
      <c r="G162" s="72">
        <v>5.3074009999999996</v>
      </c>
      <c r="H162" s="72">
        <v>5.9886309999999998</v>
      </c>
      <c r="I162" s="72">
        <v>6.8804229999999995</v>
      </c>
      <c r="J162" s="72">
        <v>7.9270399999999999</v>
      </c>
      <c r="K162" s="72">
        <v>8.7321299999999997</v>
      </c>
      <c r="L162" s="72">
        <v>9.2647279999999999</v>
      </c>
      <c r="M162" s="72">
        <v>9.7168169999999989</v>
      </c>
      <c r="N162" s="72">
        <v>9.729203</v>
      </c>
      <c r="O162" s="72">
        <v>9.3823949999999989</v>
      </c>
      <c r="P162" s="72">
        <v>9.0665519999999997</v>
      </c>
      <c r="Q162" s="72">
        <v>8.8374109999999995</v>
      </c>
      <c r="R162" s="72">
        <v>8.6763929999999991</v>
      </c>
      <c r="S162" s="72">
        <v>8.7197440000000004</v>
      </c>
      <c r="T162" s="72">
        <v>9.0727449999999994</v>
      </c>
      <c r="U162" s="72">
        <v>9.5929570000000002</v>
      </c>
      <c r="V162" s="72">
        <v>9.128482</v>
      </c>
      <c r="W162" s="72">
        <v>8.5215679999999985</v>
      </c>
      <c r="X162" s="72">
        <v>7.673127</v>
      </c>
      <c r="Y162" s="72">
        <v>6.7751419999999989</v>
      </c>
      <c r="Z162" s="73">
        <f t="shared" si="14"/>
        <v>185.64756099999997</v>
      </c>
      <c r="AA162" s="74">
        <v>4</v>
      </c>
      <c r="AB162" s="91">
        <f t="shared" si="18"/>
        <v>742.59024399999987</v>
      </c>
      <c r="AD162" s="100" t="s">
        <v>48</v>
      </c>
    </row>
    <row r="163" spans="1:30" ht="15.75" x14ac:dyDescent="0.25">
      <c r="A163" s="90">
        <f t="shared" si="19"/>
        <v>48061</v>
      </c>
      <c r="B163" s="72">
        <v>5.9638590000000002</v>
      </c>
      <c r="C163" s="72">
        <v>5.5303489999999993</v>
      </c>
      <c r="D163" s="72">
        <v>5.2640499999999992</v>
      </c>
      <c r="E163" s="72">
        <v>5.1278039999999994</v>
      </c>
      <c r="F163" s="72">
        <v>5.2206989999999998</v>
      </c>
      <c r="G163" s="72">
        <v>5.4746119999999996</v>
      </c>
      <c r="H163" s="72">
        <v>6.1744209999999997</v>
      </c>
      <c r="I163" s="72">
        <v>7.041440999999999</v>
      </c>
      <c r="J163" s="72">
        <v>8.0323209999999996</v>
      </c>
      <c r="K163" s="72">
        <v>8.8002529999999997</v>
      </c>
      <c r="L163" s="72">
        <v>9.3452369999999991</v>
      </c>
      <c r="M163" s="72">
        <v>9.7849400000000006</v>
      </c>
      <c r="N163" s="72">
        <v>9.7601679999999984</v>
      </c>
      <c r="O163" s="72">
        <v>9.394781</v>
      </c>
      <c r="P163" s="72">
        <v>9.1099029999999992</v>
      </c>
      <c r="Q163" s="72">
        <v>8.8683759999999996</v>
      </c>
      <c r="R163" s="72">
        <v>8.6825859999999988</v>
      </c>
      <c r="S163" s="72">
        <v>8.6825859999999988</v>
      </c>
      <c r="T163" s="72">
        <v>9.128482</v>
      </c>
      <c r="U163" s="72">
        <v>9.5310269999999999</v>
      </c>
      <c r="V163" s="72">
        <v>9.0665519999999997</v>
      </c>
      <c r="W163" s="72">
        <v>8.4720239999999993</v>
      </c>
      <c r="X163" s="72">
        <v>7.6359689999999993</v>
      </c>
      <c r="Y163" s="72">
        <v>6.737984</v>
      </c>
      <c r="Z163" s="73">
        <f t="shared" si="14"/>
        <v>186.83042399999997</v>
      </c>
      <c r="AA163" s="74">
        <v>5</v>
      </c>
      <c r="AB163" s="91">
        <f t="shared" si="18"/>
        <v>934.15211999999985</v>
      </c>
      <c r="AD163" s="100" t="s">
        <v>48</v>
      </c>
    </row>
    <row r="164" spans="1:30" ht="15.75" x14ac:dyDescent="0.25">
      <c r="A164" s="90">
        <f t="shared" si="19"/>
        <v>48092</v>
      </c>
      <c r="B164" s="72">
        <v>5.8399989999999997</v>
      </c>
      <c r="C164" s="72">
        <v>5.4126820000000002</v>
      </c>
      <c r="D164" s="72">
        <v>5.1649619999999992</v>
      </c>
      <c r="E164" s="72">
        <v>5.0287159999999993</v>
      </c>
      <c r="F164" s="72">
        <v>5.1216109999999997</v>
      </c>
      <c r="G164" s="72">
        <v>5.3569449999999996</v>
      </c>
      <c r="H164" s="72">
        <v>6.0939119999999996</v>
      </c>
      <c r="I164" s="72">
        <v>7.0724059999999991</v>
      </c>
      <c r="J164" s="72">
        <v>8.0694789999999994</v>
      </c>
      <c r="K164" s="72">
        <v>8.8002529999999997</v>
      </c>
      <c r="L164" s="72">
        <v>9.394781</v>
      </c>
      <c r="M164" s="72">
        <v>9.8468699999999991</v>
      </c>
      <c r="N164" s="72">
        <v>9.6425009999999993</v>
      </c>
      <c r="O164" s="72">
        <v>9.4319389999999999</v>
      </c>
      <c r="P164" s="72">
        <v>9.1037099999999995</v>
      </c>
      <c r="Q164" s="72">
        <v>8.9364989999999995</v>
      </c>
      <c r="R164" s="72">
        <v>8.7259370000000001</v>
      </c>
      <c r="S164" s="72">
        <v>9.0046219999999995</v>
      </c>
      <c r="T164" s="72">
        <v>9.6115359999999992</v>
      </c>
      <c r="U164" s="72">
        <v>9.5681849999999997</v>
      </c>
      <c r="V164" s="72">
        <v>9.0727449999999994</v>
      </c>
      <c r="W164" s="72">
        <v>8.4162869999999987</v>
      </c>
      <c r="X164" s="72">
        <v>7.5244949999999999</v>
      </c>
      <c r="Y164" s="72">
        <v>6.6450889999999996</v>
      </c>
      <c r="Z164" s="73">
        <f t="shared" si="14"/>
        <v>186.88616100000002</v>
      </c>
      <c r="AA164" s="74">
        <v>4</v>
      </c>
      <c r="AB164" s="91">
        <f t="shared" si="18"/>
        <v>747.54464400000006</v>
      </c>
      <c r="AD164" s="100" t="s">
        <v>48</v>
      </c>
    </row>
    <row r="165" spans="1:30" ht="15.75" x14ac:dyDescent="0.25">
      <c r="A165" s="90">
        <f t="shared" si="19"/>
        <v>48122</v>
      </c>
      <c r="B165" s="72">
        <v>5.8338059999999992</v>
      </c>
      <c r="C165" s="72">
        <v>5.400296</v>
      </c>
      <c r="D165" s="72">
        <v>5.1587689999999995</v>
      </c>
      <c r="E165" s="72">
        <v>5.0472950000000001</v>
      </c>
      <c r="F165" s="72">
        <v>5.1278039999999994</v>
      </c>
      <c r="G165" s="72">
        <v>5.2764359999999995</v>
      </c>
      <c r="H165" s="72">
        <v>6.0381749999999998</v>
      </c>
      <c r="I165" s="72">
        <v>6.9980900000000004</v>
      </c>
      <c r="J165" s="72">
        <v>8.0075489999999991</v>
      </c>
      <c r="K165" s="72">
        <v>8.7321299999999997</v>
      </c>
      <c r="L165" s="72">
        <v>9.2895000000000003</v>
      </c>
      <c r="M165" s="72">
        <v>9.729203</v>
      </c>
      <c r="N165" s="72">
        <v>9.6920450000000002</v>
      </c>
      <c r="O165" s="72">
        <v>9.3700089999999996</v>
      </c>
      <c r="P165" s="72">
        <v>9.128482</v>
      </c>
      <c r="Q165" s="72">
        <v>8.9117269999999991</v>
      </c>
      <c r="R165" s="72">
        <v>8.7135509999999989</v>
      </c>
      <c r="S165" s="72">
        <v>8.961271</v>
      </c>
      <c r="T165" s="72">
        <v>9.5991499999999998</v>
      </c>
      <c r="U165" s="72">
        <v>9.4257460000000002</v>
      </c>
      <c r="V165" s="72">
        <v>8.8745689999999993</v>
      </c>
      <c r="W165" s="72">
        <v>8.2800409999999989</v>
      </c>
      <c r="X165" s="72">
        <v>7.4873369999999992</v>
      </c>
      <c r="Y165" s="72">
        <v>6.6141239999999994</v>
      </c>
      <c r="Z165" s="73">
        <f t="shared" si="14"/>
        <v>185.69710500000002</v>
      </c>
      <c r="AA165" s="74">
        <v>4</v>
      </c>
      <c r="AB165" s="91">
        <f t="shared" si="18"/>
        <v>742.78842000000009</v>
      </c>
      <c r="AD165" s="100" t="s">
        <v>48</v>
      </c>
    </row>
    <row r="166" spans="1:30" ht="15.75" x14ac:dyDescent="0.25">
      <c r="A166" s="90">
        <f t="shared" si="19"/>
        <v>48153</v>
      </c>
      <c r="B166" s="72">
        <v>5.8709639999999998</v>
      </c>
      <c r="C166" s="72">
        <v>5.4374539999999989</v>
      </c>
      <c r="D166" s="72">
        <v>5.1897340000000005</v>
      </c>
      <c r="E166" s="72">
        <v>5.0596809999999994</v>
      </c>
      <c r="F166" s="72">
        <v>5.1463830000000002</v>
      </c>
      <c r="G166" s="72">
        <v>5.3135940000000002</v>
      </c>
      <c r="H166" s="72">
        <v>6.0815260000000002</v>
      </c>
      <c r="I166" s="72">
        <v>7.090984999999999</v>
      </c>
      <c r="J166" s="72">
        <v>8.0694789999999994</v>
      </c>
      <c r="K166" s="72">
        <v>8.8002529999999997</v>
      </c>
      <c r="L166" s="72">
        <v>9.3823949999999989</v>
      </c>
      <c r="M166" s="72">
        <v>9.8406769999999995</v>
      </c>
      <c r="N166" s="72">
        <v>9.7911330000000003</v>
      </c>
      <c r="O166" s="72">
        <v>9.4319389999999999</v>
      </c>
      <c r="P166" s="72">
        <v>9.147060999999999</v>
      </c>
      <c r="Q166" s="72">
        <v>9.0232010000000002</v>
      </c>
      <c r="R166" s="72">
        <v>8.8745689999999993</v>
      </c>
      <c r="S166" s="72">
        <v>9.0232010000000002</v>
      </c>
      <c r="T166" s="72">
        <v>9.7663609999999998</v>
      </c>
      <c r="U166" s="72">
        <v>9.6425009999999993</v>
      </c>
      <c r="V166" s="72">
        <v>9.1594469999999983</v>
      </c>
      <c r="W166" s="72">
        <v>8.5587260000000001</v>
      </c>
      <c r="X166" s="72">
        <v>7.6793199999999997</v>
      </c>
      <c r="Y166" s="72">
        <v>6.7689489999999992</v>
      </c>
      <c r="Z166" s="73">
        <f t="shared" si="14"/>
        <v>188.14953299999999</v>
      </c>
      <c r="AA166" s="74">
        <v>5</v>
      </c>
      <c r="AB166" s="91">
        <f t="shared" si="18"/>
        <v>940.74766499999998</v>
      </c>
      <c r="AD166" s="100" t="s">
        <v>48</v>
      </c>
    </row>
    <row r="167" spans="1:30" ht="16.5" thickBot="1" x14ac:dyDescent="0.3">
      <c r="A167" s="92">
        <f t="shared" si="19"/>
        <v>48183</v>
      </c>
      <c r="B167" s="75">
        <v>6.168228</v>
      </c>
      <c r="C167" s="75">
        <v>5.6727879999999997</v>
      </c>
      <c r="D167" s="75">
        <v>5.3941030000000003</v>
      </c>
      <c r="E167" s="75">
        <v>5.2392780000000005</v>
      </c>
      <c r="F167" s="75">
        <v>5.3259799999999995</v>
      </c>
      <c r="G167" s="75">
        <v>5.5489280000000001</v>
      </c>
      <c r="H167" s="75">
        <v>6.2487369999999993</v>
      </c>
      <c r="I167" s="75">
        <v>7.171494</v>
      </c>
      <c r="J167" s="75">
        <v>8.1871460000000003</v>
      </c>
      <c r="K167" s="75">
        <v>8.9179200000000005</v>
      </c>
      <c r="L167" s="75">
        <v>9.481482999999999</v>
      </c>
      <c r="M167" s="75">
        <v>9.9459579999999992</v>
      </c>
      <c r="N167" s="75">
        <v>9.9149930000000008</v>
      </c>
      <c r="O167" s="75">
        <v>9.5372199999999996</v>
      </c>
      <c r="P167" s="75">
        <v>9.2027979999999996</v>
      </c>
      <c r="Q167" s="75">
        <v>9.0293939999999999</v>
      </c>
      <c r="R167" s="75">
        <v>8.9364989999999995</v>
      </c>
      <c r="S167" s="75">
        <v>9.1099029999999992</v>
      </c>
      <c r="T167" s="75">
        <v>9.8282909999999983</v>
      </c>
      <c r="U167" s="75">
        <v>9.8097119999999993</v>
      </c>
      <c r="V167" s="75">
        <v>9.3328509999999998</v>
      </c>
      <c r="W167" s="75">
        <v>8.7135509999999989</v>
      </c>
      <c r="X167" s="75">
        <v>7.8465309999999997</v>
      </c>
      <c r="Y167" s="75">
        <v>6.954739</v>
      </c>
      <c r="Z167" s="76">
        <f t="shared" si="14"/>
        <v>191.51852500000001</v>
      </c>
      <c r="AA167" s="77">
        <v>4</v>
      </c>
      <c r="AB167" s="93">
        <f t="shared" si="18"/>
        <v>766.07410000000004</v>
      </c>
      <c r="AD167" s="100" t="s">
        <v>48</v>
      </c>
    </row>
    <row r="168" spans="1:30" ht="15.75" x14ac:dyDescent="0.25">
      <c r="A168" s="88">
        <f t="shared" si="19"/>
        <v>48214</v>
      </c>
      <c r="B168" s="69">
        <v>6.06914</v>
      </c>
      <c r="C168" s="69">
        <v>5.617051</v>
      </c>
      <c r="D168" s="69">
        <v>5.3445590000000003</v>
      </c>
      <c r="E168" s="69">
        <v>5.2021199999999999</v>
      </c>
      <c r="F168" s="69">
        <v>5.2578569999999996</v>
      </c>
      <c r="G168" s="69">
        <v>5.5241559999999996</v>
      </c>
      <c r="H168" s="69">
        <v>6.06914</v>
      </c>
      <c r="I168" s="69">
        <v>6.8556509999999999</v>
      </c>
      <c r="J168" s="69">
        <v>7.8217590000000001</v>
      </c>
      <c r="K168" s="69">
        <v>8.6516210000000004</v>
      </c>
      <c r="L168" s="69">
        <v>9.2337629999999997</v>
      </c>
      <c r="M168" s="69">
        <v>9.6920450000000002</v>
      </c>
      <c r="N168" s="69">
        <v>9.729203</v>
      </c>
      <c r="O168" s="69">
        <v>9.4257460000000002</v>
      </c>
      <c r="P168" s="69">
        <v>9.1656399999999998</v>
      </c>
      <c r="Q168" s="69">
        <v>9.0479729999999989</v>
      </c>
      <c r="R168" s="69">
        <v>8.8745689999999993</v>
      </c>
      <c r="S168" s="69">
        <v>8.8993409999999997</v>
      </c>
      <c r="T168" s="69">
        <v>9.4505179999999989</v>
      </c>
      <c r="U168" s="69">
        <v>9.6920450000000002</v>
      </c>
      <c r="V168" s="69">
        <v>9.2399559999999994</v>
      </c>
      <c r="W168" s="69">
        <v>8.6144629999999989</v>
      </c>
      <c r="X168" s="69">
        <v>7.759828999999999</v>
      </c>
      <c r="Y168" s="69">
        <v>6.874229999999999</v>
      </c>
      <c r="Z168" s="70">
        <f t="shared" si="14"/>
        <v>188.11237500000001</v>
      </c>
      <c r="AA168" s="71">
        <v>5</v>
      </c>
      <c r="AB168" s="89">
        <f>+Z168*AA168</f>
        <v>940.5618750000001</v>
      </c>
      <c r="AD168" s="100" t="s">
        <v>48</v>
      </c>
    </row>
    <row r="169" spans="1:30" ht="15.75" x14ac:dyDescent="0.25">
      <c r="A169" s="90">
        <f t="shared" si="19"/>
        <v>48245</v>
      </c>
      <c r="B169" s="72">
        <v>6.0443679999999995</v>
      </c>
      <c r="C169" s="72">
        <v>5.6108580000000003</v>
      </c>
      <c r="D169" s="72">
        <v>5.3693309999999999</v>
      </c>
      <c r="E169" s="72">
        <v>5.2454710000000002</v>
      </c>
      <c r="F169" s="72">
        <v>5.3135940000000002</v>
      </c>
      <c r="G169" s="72">
        <v>5.6851739999999991</v>
      </c>
      <c r="H169" s="72">
        <v>6.3664039999999993</v>
      </c>
      <c r="I169" s="72">
        <v>7.1467219999999987</v>
      </c>
      <c r="J169" s="72">
        <v>8.1252159999999982</v>
      </c>
      <c r="K169" s="72">
        <v>8.8559900000000003</v>
      </c>
      <c r="L169" s="72">
        <v>9.4381319999999995</v>
      </c>
      <c r="M169" s="72">
        <v>9.8097119999999993</v>
      </c>
      <c r="N169" s="72">
        <v>9.7787469999999992</v>
      </c>
      <c r="O169" s="72">
        <v>9.5372199999999996</v>
      </c>
      <c r="P169" s="72">
        <v>9.3328509999999998</v>
      </c>
      <c r="Q169" s="72">
        <v>9.2213770000000004</v>
      </c>
      <c r="R169" s="72">
        <v>9.0913239999999984</v>
      </c>
      <c r="S169" s="72">
        <v>9.0417799999999993</v>
      </c>
      <c r="T169" s="72">
        <v>9.394781</v>
      </c>
      <c r="U169" s="72">
        <v>9.8840280000000007</v>
      </c>
      <c r="V169" s="72">
        <v>9.4505179999999989</v>
      </c>
      <c r="W169" s="72">
        <v>8.8374109999999995</v>
      </c>
      <c r="X169" s="72">
        <v>7.9580049999999991</v>
      </c>
      <c r="Y169" s="72">
        <v>7.0600199999999997</v>
      </c>
      <c r="Z169" s="73">
        <f t="shared" si="14"/>
        <v>191.59903399999996</v>
      </c>
      <c r="AA169" s="74">
        <v>4</v>
      </c>
      <c r="AB169" s="91">
        <f>+Z169*AA169</f>
        <v>766.39613599999984</v>
      </c>
      <c r="AD169" s="100" t="s">
        <v>48</v>
      </c>
    </row>
    <row r="170" spans="1:30" ht="15.75" x14ac:dyDescent="0.25">
      <c r="A170" s="90">
        <f t="shared" si="19"/>
        <v>48274</v>
      </c>
      <c r="B170" s="72">
        <v>5.9762449999999996</v>
      </c>
      <c r="C170" s="72">
        <v>5.536541999999999</v>
      </c>
      <c r="D170" s="72">
        <v>5.2950150000000002</v>
      </c>
      <c r="E170" s="72">
        <v>5.1587689999999995</v>
      </c>
      <c r="F170" s="72">
        <v>5.2640499999999992</v>
      </c>
      <c r="G170" s="72">
        <v>5.6294369999999994</v>
      </c>
      <c r="H170" s="72">
        <v>6.2239649999999997</v>
      </c>
      <c r="I170" s="72">
        <v>7.0971780000000004</v>
      </c>
      <c r="J170" s="72">
        <v>8.1004439999999995</v>
      </c>
      <c r="K170" s="72">
        <v>8.7878669999999985</v>
      </c>
      <c r="L170" s="72">
        <v>9.3514299999999988</v>
      </c>
      <c r="M170" s="72">
        <v>9.8282909999999983</v>
      </c>
      <c r="N170" s="72">
        <v>9.797326</v>
      </c>
      <c r="O170" s="72">
        <v>9.4505179999999989</v>
      </c>
      <c r="P170" s="72">
        <v>9.2089909999999993</v>
      </c>
      <c r="Q170" s="72">
        <v>9.0789379999999991</v>
      </c>
      <c r="R170" s="72">
        <v>8.9488849999999989</v>
      </c>
      <c r="S170" s="72">
        <v>8.9922359999999983</v>
      </c>
      <c r="T170" s="72">
        <v>9.314271999999999</v>
      </c>
      <c r="U170" s="72">
        <v>9.6115359999999992</v>
      </c>
      <c r="V170" s="72">
        <v>9.1780259999999991</v>
      </c>
      <c r="W170" s="72">
        <v>8.5896909999999984</v>
      </c>
      <c r="X170" s="72">
        <v>7.7164780000000004</v>
      </c>
      <c r="Y170" s="72">
        <v>6.8308789999999995</v>
      </c>
      <c r="Z170" s="73">
        <f t="shared" si="14"/>
        <v>188.96700899999993</v>
      </c>
      <c r="AA170" s="74">
        <v>4</v>
      </c>
      <c r="AB170" s="91">
        <f t="shared" ref="AB170:AB179" si="20">+Z170*AA170</f>
        <v>755.86803599999973</v>
      </c>
      <c r="AD170" s="100" t="s">
        <v>48</v>
      </c>
    </row>
    <row r="171" spans="1:30" ht="15.75" x14ac:dyDescent="0.25">
      <c r="A171" s="90">
        <f t="shared" si="19"/>
        <v>48305</v>
      </c>
      <c r="B171" s="72">
        <v>5.9700519999999999</v>
      </c>
      <c r="C171" s="72">
        <v>5.5117700000000003</v>
      </c>
      <c r="D171" s="72">
        <v>5.2516639999999999</v>
      </c>
      <c r="E171" s="72">
        <v>5.1216109999999997</v>
      </c>
      <c r="F171" s="72">
        <v>5.1959270000000002</v>
      </c>
      <c r="G171" s="72">
        <v>5.3941030000000003</v>
      </c>
      <c r="H171" s="72">
        <v>6.0815260000000002</v>
      </c>
      <c r="I171" s="72">
        <v>7.0166689999999994</v>
      </c>
      <c r="J171" s="72">
        <v>7.9765839999999999</v>
      </c>
      <c r="K171" s="72">
        <v>8.7197440000000004</v>
      </c>
      <c r="L171" s="72">
        <v>9.2833069999999989</v>
      </c>
      <c r="M171" s="72">
        <v>9.7106239999999993</v>
      </c>
      <c r="N171" s="72">
        <v>9.7230099999999986</v>
      </c>
      <c r="O171" s="72">
        <v>9.3576229999999985</v>
      </c>
      <c r="P171" s="72">
        <v>9.1222890000000003</v>
      </c>
      <c r="Q171" s="72">
        <v>9.0108149999999991</v>
      </c>
      <c r="R171" s="72">
        <v>8.8188320000000004</v>
      </c>
      <c r="S171" s="72">
        <v>8.8559900000000003</v>
      </c>
      <c r="T171" s="72">
        <v>9.3638159999999981</v>
      </c>
      <c r="U171" s="72">
        <v>9.6363079999999997</v>
      </c>
      <c r="V171" s="72">
        <v>9.2027979999999996</v>
      </c>
      <c r="W171" s="72">
        <v>8.5773049999999991</v>
      </c>
      <c r="X171" s="72">
        <v>7.7412499999999991</v>
      </c>
      <c r="Y171" s="72">
        <v>6.8680369999999993</v>
      </c>
      <c r="Z171" s="73">
        <f t="shared" si="14"/>
        <v>187.51165399999996</v>
      </c>
      <c r="AA171" s="74">
        <v>4</v>
      </c>
      <c r="AB171" s="91">
        <f t="shared" si="20"/>
        <v>750.04661599999986</v>
      </c>
      <c r="AD171" s="100" t="s">
        <v>48</v>
      </c>
    </row>
    <row r="172" spans="1:30" ht="15.75" x14ac:dyDescent="0.25">
      <c r="A172" s="90">
        <f t="shared" si="19"/>
        <v>48335</v>
      </c>
      <c r="B172" s="72">
        <v>5.8771569999999995</v>
      </c>
      <c r="C172" s="72">
        <v>5.4622260000000002</v>
      </c>
      <c r="D172" s="72">
        <v>5.2206989999999998</v>
      </c>
      <c r="E172" s="72">
        <v>5.0968390000000001</v>
      </c>
      <c r="F172" s="72">
        <v>5.1897340000000005</v>
      </c>
      <c r="G172" s="72">
        <v>5.3879099999999989</v>
      </c>
      <c r="H172" s="72">
        <v>6.1744209999999997</v>
      </c>
      <c r="I172" s="72">
        <v>7.1529150000000001</v>
      </c>
      <c r="J172" s="72">
        <v>8.1376019999999993</v>
      </c>
      <c r="K172" s="72">
        <v>8.9303059999999999</v>
      </c>
      <c r="L172" s="72">
        <v>9.4443249999999992</v>
      </c>
      <c r="M172" s="72">
        <v>9.8468699999999991</v>
      </c>
      <c r="N172" s="72">
        <v>9.7477819999999991</v>
      </c>
      <c r="O172" s="72">
        <v>9.3390439999999995</v>
      </c>
      <c r="P172" s="72">
        <v>9.1346749999999997</v>
      </c>
      <c r="Q172" s="72">
        <v>8.9984289999999998</v>
      </c>
      <c r="R172" s="72">
        <v>8.8250250000000001</v>
      </c>
      <c r="S172" s="72">
        <v>8.8807619999999989</v>
      </c>
      <c r="T172" s="72">
        <v>9.4071669999999994</v>
      </c>
      <c r="U172" s="72">
        <v>9.6920450000000002</v>
      </c>
      <c r="V172" s="72">
        <v>9.2151840000000007</v>
      </c>
      <c r="W172" s="72">
        <v>8.5773049999999991</v>
      </c>
      <c r="X172" s="72">
        <v>7.7102849999999989</v>
      </c>
      <c r="Y172" s="72">
        <v>6.8184929999999992</v>
      </c>
      <c r="Z172" s="73">
        <f t="shared" si="14"/>
        <v>188.26719999999997</v>
      </c>
      <c r="AA172" s="74">
        <v>4</v>
      </c>
      <c r="AB172" s="91">
        <f t="shared" si="20"/>
        <v>753.0687999999999</v>
      </c>
      <c r="AD172" s="100" t="s">
        <v>48</v>
      </c>
    </row>
    <row r="173" spans="1:30" ht="15.75" x14ac:dyDescent="0.25">
      <c r="A173" s="90">
        <f t="shared" si="19"/>
        <v>48366</v>
      </c>
      <c r="B173" s="72">
        <v>5.9205079999999999</v>
      </c>
      <c r="C173" s="72">
        <v>5.4746119999999996</v>
      </c>
      <c r="D173" s="72">
        <v>5.2206989999999998</v>
      </c>
      <c r="E173" s="72">
        <v>5.1030319999999998</v>
      </c>
      <c r="F173" s="72">
        <v>5.1959270000000002</v>
      </c>
      <c r="G173" s="72">
        <v>5.4560329999999997</v>
      </c>
      <c r="H173" s="72">
        <v>6.118684</v>
      </c>
      <c r="I173" s="72">
        <v>7.0724059999999991</v>
      </c>
      <c r="J173" s="72">
        <v>8.0818650000000005</v>
      </c>
      <c r="K173" s="72">
        <v>8.8683759999999996</v>
      </c>
      <c r="L173" s="72">
        <v>9.3823949999999989</v>
      </c>
      <c r="M173" s="72">
        <v>9.8282909999999983</v>
      </c>
      <c r="N173" s="72">
        <v>9.8468699999999991</v>
      </c>
      <c r="O173" s="72">
        <v>9.5186409999999988</v>
      </c>
      <c r="P173" s="72">
        <v>9.2337629999999997</v>
      </c>
      <c r="Q173" s="72">
        <v>9.0232010000000002</v>
      </c>
      <c r="R173" s="72">
        <v>8.8374109999999995</v>
      </c>
      <c r="S173" s="72">
        <v>8.8869549999999986</v>
      </c>
      <c r="T173" s="72">
        <v>9.3762019999999993</v>
      </c>
      <c r="U173" s="72">
        <v>9.6920450000000002</v>
      </c>
      <c r="V173" s="72">
        <v>9.2213770000000004</v>
      </c>
      <c r="W173" s="72">
        <v>8.5649189999999997</v>
      </c>
      <c r="X173" s="72">
        <v>7.6545479999999992</v>
      </c>
      <c r="Y173" s="72">
        <v>6.7194049999999992</v>
      </c>
      <c r="Z173" s="73">
        <f t="shared" si="14"/>
        <v>188.29816499999998</v>
      </c>
      <c r="AA173" s="74">
        <v>4</v>
      </c>
      <c r="AB173" s="91">
        <f t="shared" si="20"/>
        <v>753.19265999999993</v>
      </c>
      <c r="AD173" s="100" t="s">
        <v>48</v>
      </c>
    </row>
    <row r="174" spans="1:30" ht="15.75" x14ac:dyDescent="0.25">
      <c r="A174" s="90">
        <f t="shared" si="19"/>
        <v>48396</v>
      </c>
      <c r="B174" s="72">
        <v>6.0134030000000003</v>
      </c>
      <c r="C174" s="72">
        <v>5.5427349999999995</v>
      </c>
      <c r="D174" s="72">
        <v>5.2454710000000002</v>
      </c>
      <c r="E174" s="72">
        <v>5.1278039999999994</v>
      </c>
      <c r="F174" s="72">
        <v>5.2083129999999995</v>
      </c>
      <c r="G174" s="72">
        <v>5.400296</v>
      </c>
      <c r="H174" s="72">
        <v>6.1001049999999992</v>
      </c>
      <c r="I174" s="72">
        <v>7.004283</v>
      </c>
      <c r="J174" s="72">
        <v>8.0694789999999994</v>
      </c>
      <c r="K174" s="72">
        <v>8.8869549999999986</v>
      </c>
      <c r="L174" s="72">
        <v>9.4319389999999999</v>
      </c>
      <c r="M174" s="72">
        <v>9.8902210000000004</v>
      </c>
      <c r="N174" s="72">
        <v>9.9087999999999994</v>
      </c>
      <c r="O174" s="72">
        <v>9.5496059999999989</v>
      </c>
      <c r="P174" s="72">
        <v>9.2337629999999997</v>
      </c>
      <c r="Q174" s="72">
        <v>8.9984289999999998</v>
      </c>
      <c r="R174" s="72">
        <v>8.8374109999999995</v>
      </c>
      <c r="S174" s="72">
        <v>8.8807619999999989</v>
      </c>
      <c r="T174" s="72">
        <v>9.2399559999999994</v>
      </c>
      <c r="U174" s="72">
        <v>9.7663609999999998</v>
      </c>
      <c r="V174" s="72">
        <v>9.2895000000000003</v>
      </c>
      <c r="W174" s="72">
        <v>8.6763929999999991</v>
      </c>
      <c r="X174" s="72">
        <v>7.8155659999999987</v>
      </c>
      <c r="Y174" s="72">
        <v>6.8990020000000003</v>
      </c>
      <c r="Z174" s="73">
        <f t="shared" si="14"/>
        <v>189.01655299999996</v>
      </c>
      <c r="AA174" s="74">
        <v>5</v>
      </c>
      <c r="AB174" s="91">
        <f t="shared" si="20"/>
        <v>945.08276499999977</v>
      </c>
      <c r="AD174" s="100" t="s">
        <v>48</v>
      </c>
    </row>
    <row r="175" spans="1:30" ht="15.75" x14ac:dyDescent="0.25">
      <c r="A175" s="90">
        <f t="shared" si="19"/>
        <v>48427</v>
      </c>
      <c r="B175" s="72">
        <v>6.0753329999999997</v>
      </c>
      <c r="C175" s="72">
        <v>5.6294369999999994</v>
      </c>
      <c r="D175" s="72">
        <v>5.3631380000000002</v>
      </c>
      <c r="E175" s="72">
        <v>5.2206989999999998</v>
      </c>
      <c r="F175" s="72">
        <v>5.3135940000000002</v>
      </c>
      <c r="G175" s="72">
        <v>5.5736999999999997</v>
      </c>
      <c r="H175" s="72">
        <v>6.285895</v>
      </c>
      <c r="I175" s="72">
        <v>7.171494</v>
      </c>
      <c r="J175" s="72">
        <v>8.1747599999999991</v>
      </c>
      <c r="K175" s="72">
        <v>8.961271</v>
      </c>
      <c r="L175" s="72">
        <v>9.5124479999999991</v>
      </c>
      <c r="M175" s="72">
        <v>9.964537</v>
      </c>
      <c r="N175" s="72">
        <v>9.9335719999999981</v>
      </c>
      <c r="O175" s="72">
        <v>9.5619919999999983</v>
      </c>
      <c r="P175" s="72">
        <v>9.2709209999999995</v>
      </c>
      <c r="Q175" s="72">
        <v>9.0293939999999999</v>
      </c>
      <c r="R175" s="72">
        <v>8.8436039999999991</v>
      </c>
      <c r="S175" s="72">
        <v>8.8436039999999991</v>
      </c>
      <c r="T175" s="72">
        <v>9.295693</v>
      </c>
      <c r="U175" s="72">
        <v>9.7044309999999996</v>
      </c>
      <c r="V175" s="72">
        <v>9.2337629999999997</v>
      </c>
      <c r="W175" s="72">
        <v>8.626849</v>
      </c>
      <c r="X175" s="72">
        <v>7.7722150000000001</v>
      </c>
      <c r="Y175" s="72">
        <v>6.8618439999999996</v>
      </c>
      <c r="Z175" s="73">
        <f t="shared" si="14"/>
        <v>190.22418799999997</v>
      </c>
      <c r="AA175" s="74">
        <v>3</v>
      </c>
      <c r="AB175" s="91">
        <f t="shared" si="20"/>
        <v>570.67256399999997</v>
      </c>
      <c r="AD175" s="100" t="s">
        <v>48</v>
      </c>
    </row>
    <row r="176" spans="1:30" ht="15.75" x14ac:dyDescent="0.25">
      <c r="A176" s="90">
        <f t="shared" si="19"/>
        <v>48458</v>
      </c>
      <c r="B176" s="72">
        <v>5.9452799999999995</v>
      </c>
      <c r="C176" s="72">
        <v>5.5117700000000003</v>
      </c>
      <c r="D176" s="72">
        <v>5.2578569999999996</v>
      </c>
      <c r="E176" s="72">
        <v>5.1154179999999991</v>
      </c>
      <c r="F176" s="72">
        <v>5.2145059999999992</v>
      </c>
      <c r="G176" s="72">
        <v>5.4560329999999997</v>
      </c>
      <c r="H176" s="72">
        <v>6.1991929999999993</v>
      </c>
      <c r="I176" s="72">
        <v>7.1962659999999987</v>
      </c>
      <c r="J176" s="72">
        <v>8.2181109999999986</v>
      </c>
      <c r="K176" s="72">
        <v>8.961271</v>
      </c>
      <c r="L176" s="72">
        <v>9.5681849999999997</v>
      </c>
      <c r="M176" s="72">
        <v>10.026467</v>
      </c>
      <c r="N176" s="72">
        <v>9.815904999999999</v>
      </c>
      <c r="O176" s="72">
        <v>9.6053429999999995</v>
      </c>
      <c r="P176" s="72">
        <v>9.2709209999999995</v>
      </c>
      <c r="Q176" s="72">
        <v>9.0975169999999999</v>
      </c>
      <c r="R176" s="72">
        <v>8.8807619999999989</v>
      </c>
      <c r="S176" s="72">
        <v>9.1718329999999995</v>
      </c>
      <c r="T176" s="72">
        <v>9.7849400000000006</v>
      </c>
      <c r="U176" s="72">
        <v>9.7415889999999994</v>
      </c>
      <c r="V176" s="72">
        <v>9.2399559999999994</v>
      </c>
      <c r="W176" s="72">
        <v>8.5711119999999994</v>
      </c>
      <c r="X176" s="72">
        <v>7.6607409999999989</v>
      </c>
      <c r="Y176" s="72">
        <v>6.7627559999999995</v>
      </c>
      <c r="Z176" s="73">
        <f t="shared" si="14"/>
        <v>190.273732</v>
      </c>
      <c r="AA176" s="74">
        <v>4</v>
      </c>
      <c r="AB176" s="91">
        <f t="shared" si="20"/>
        <v>761.09492799999998</v>
      </c>
      <c r="AD176" s="100" t="s">
        <v>48</v>
      </c>
    </row>
    <row r="177" spans="1:30" ht="15.75" x14ac:dyDescent="0.25">
      <c r="A177" s="90">
        <f t="shared" si="19"/>
        <v>48488</v>
      </c>
      <c r="B177" s="72">
        <v>5.9390869999999998</v>
      </c>
      <c r="C177" s="72">
        <v>5.4993840000000001</v>
      </c>
      <c r="D177" s="72">
        <v>5.2516639999999999</v>
      </c>
      <c r="E177" s="72">
        <v>5.133996999999999</v>
      </c>
      <c r="F177" s="72">
        <v>5.2206989999999998</v>
      </c>
      <c r="G177" s="72">
        <v>5.3755239999999995</v>
      </c>
      <c r="H177" s="72">
        <v>6.1434559999999996</v>
      </c>
      <c r="I177" s="72">
        <v>7.12195</v>
      </c>
      <c r="J177" s="72">
        <v>8.1561810000000001</v>
      </c>
      <c r="K177" s="72">
        <v>8.8869549999999986</v>
      </c>
      <c r="L177" s="72">
        <v>9.4567109999999985</v>
      </c>
      <c r="M177" s="72">
        <v>9.9026069999999997</v>
      </c>
      <c r="N177" s="72">
        <v>9.8654489999999999</v>
      </c>
      <c r="O177" s="72">
        <v>9.5434129999999993</v>
      </c>
      <c r="P177" s="72">
        <v>9.295693</v>
      </c>
      <c r="Q177" s="72">
        <v>9.0727449999999994</v>
      </c>
      <c r="R177" s="72">
        <v>8.8683759999999996</v>
      </c>
      <c r="S177" s="72">
        <v>9.1222890000000003</v>
      </c>
      <c r="T177" s="72">
        <v>9.7725539999999995</v>
      </c>
      <c r="U177" s="72">
        <v>9.5991499999999998</v>
      </c>
      <c r="V177" s="72">
        <v>9.0355869999999996</v>
      </c>
      <c r="W177" s="72">
        <v>8.4286729999999999</v>
      </c>
      <c r="X177" s="72">
        <v>7.623583</v>
      </c>
      <c r="Y177" s="72">
        <v>6.737984</v>
      </c>
      <c r="Z177" s="73">
        <f t="shared" si="14"/>
        <v>189.05371100000002</v>
      </c>
      <c r="AA177" s="74">
        <v>5</v>
      </c>
      <c r="AB177" s="91">
        <f t="shared" si="20"/>
        <v>945.26855500000011</v>
      </c>
      <c r="AD177" s="100" t="s">
        <v>48</v>
      </c>
    </row>
    <row r="178" spans="1:30" ht="15.75" x14ac:dyDescent="0.25">
      <c r="A178" s="90">
        <f t="shared" si="19"/>
        <v>48519</v>
      </c>
      <c r="B178" s="72">
        <v>5.9762449999999996</v>
      </c>
      <c r="C178" s="72">
        <v>5.5303489999999993</v>
      </c>
      <c r="D178" s="72">
        <v>5.2826289999999991</v>
      </c>
      <c r="E178" s="72">
        <v>5.1525759999999998</v>
      </c>
      <c r="F178" s="72">
        <v>5.2454710000000002</v>
      </c>
      <c r="G178" s="72">
        <v>5.4126820000000002</v>
      </c>
      <c r="H178" s="72">
        <v>6.1929999999999996</v>
      </c>
      <c r="I178" s="72">
        <v>7.2148449999999995</v>
      </c>
      <c r="J178" s="72">
        <v>8.2181109999999986</v>
      </c>
      <c r="K178" s="72">
        <v>8.9550780000000003</v>
      </c>
      <c r="L178" s="72">
        <v>9.5496059999999989</v>
      </c>
      <c r="M178" s="72">
        <v>10.014081000000001</v>
      </c>
      <c r="N178" s="72">
        <v>9.9707299999999996</v>
      </c>
      <c r="O178" s="72">
        <v>9.5991499999999998</v>
      </c>
      <c r="P178" s="72">
        <v>9.314271999999999</v>
      </c>
      <c r="Q178" s="72">
        <v>9.1904119999999985</v>
      </c>
      <c r="R178" s="72">
        <v>9.0355869999999996</v>
      </c>
      <c r="S178" s="72">
        <v>9.1842189999999988</v>
      </c>
      <c r="T178" s="72">
        <v>9.9459579999999992</v>
      </c>
      <c r="U178" s="72">
        <v>9.815904999999999</v>
      </c>
      <c r="V178" s="72">
        <v>9.3266580000000001</v>
      </c>
      <c r="W178" s="72">
        <v>8.7135509999999989</v>
      </c>
      <c r="X178" s="72">
        <v>7.8155659999999987</v>
      </c>
      <c r="Y178" s="72">
        <v>6.8928089999999997</v>
      </c>
      <c r="Z178" s="73">
        <f t="shared" si="14"/>
        <v>191.54948999999996</v>
      </c>
      <c r="AA178" s="74">
        <v>4</v>
      </c>
      <c r="AB178" s="91">
        <f t="shared" si="20"/>
        <v>766.19795999999985</v>
      </c>
      <c r="AD178" s="100" t="s">
        <v>48</v>
      </c>
    </row>
    <row r="179" spans="1:30" ht="16.5" thickBot="1" x14ac:dyDescent="0.3">
      <c r="A179" s="92">
        <f t="shared" si="19"/>
        <v>48549</v>
      </c>
      <c r="B179" s="75">
        <v>6.2797020000000003</v>
      </c>
      <c r="C179" s="75">
        <v>5.7780689999999995</v>
      </c>
      <c r="D179" s="75">
        <v>5.4869979999999989</v>
      </c>
      <c r="E179" s="75">
        <v>5.3383659999999988</v>
      </c>
      <c r="F179" s="75">
        <v>5.4188749999999999</v>
      </c>
      <c r="G179" s="75">
        <v>5.6480159999999993</v>
      </c>
      <c r="H179" s="75">
        <v>6.3602109999999996</v>
      </c>
      <c r="I179" s="75">
        <v>7.3015469999999993</v>
      </c>
      <c r="J179" s="75">
        <v>8.3357779999999995</v>
      </c>
      <c r="K179" s="75">
        <v>9.0851309999999987</v>
      </c>
      <c r="L179" s="75">
        <v>9.6548869999999987</v>
      </c>
      <c r="M179" s="75">
        <v>10.131747999999998</v>
      </c>
      <c r="N179" s="75">
        <v>10.09459</v>
      </c>
      <c r="O179" s="75">
        <v>9.7106239999999993</v>
      </c>
      <c r="P179" s="75">
        <v>9.3700089999999996</v>
      </c>
      <c r="Q179" s="75">
        <v>9.1966049999999999</v>
      </c>
      <c r="R179" s="75">
        <v>9.0975169999999999</v>
      </c>
      <c r="S179" s="75">
        <v>9.2771139999999992</v>
      </c>
      <c r="T179" s="75">
        <v>10.001694999999998</v>
      </c>
      <c r="U179" s="75">
        <v>9.9893089999999987</v>
      </c>
      <c r="V179" s="75">
        <v>9.5062549999999995</v>
      </c>
      <c r="W179" s="75">
        <v>8.8745689999999993</v>
      </c>
      <c r="X179" s="75">
        <v>7.9889700000000001</v>
      </c>
      <c r="Y179" s="75">
        <v>7.0785989999999996</v>
      </c>
      <c r="Z179" s="76">
        <f t="shared" si="14"/>
        <v>195.00518399999999</v>
      </c>
      <c r="AA179" s="77">
        <v>3</v>
      </c>
      <c r="AB179" s="93">
        <f t="shared" si="20"/>
        <v>585.01555199999996</v>
      </c>
      <c r="AD179" s="100" t="s">
        <v>48</v>
      </c>
    </row>
    <row r="180" spans="1:30" ht="16.5" thickBot="1" x14ac:dyDescent="0.3">
      <c r="A180"/>
      <c r="B180" s="9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2"/>
      <c r="AA180" s="56"/>
      <c r="AB180"/>
    </row>
    <row r="181" spans="1:30" ht="16.5" thickBot="1" x14ac:dyDescent="0.3">
      <c r="A181" s="36" t="s">
        <v>49</v>
      </c>
      <c r="B181" s="84"/>
      <c r="C181" s="84"/>
      <c r="D181" s="84"/>
      <c r="E181" s="95"/>
      <c r="F181" s="84"/>
      <c r="G181" s="84"/>
      <c r="H181" s="84"/>
      <c r="I181" s="84"/>
      <c r="J181" s="84"/>
      <c r="K181" s="84"/>
      <c r="L181" s="84"/>
      <c r="M181" s="84"/>
      <c r="N181" s="84"/>
      <c r="O181" s="84"/>
      <c r="P181" s="84"/>
      <c r="Q181" s="84"/>
      <c r="R181" s="84"/>
      <c r="S181" s="84"/>
      <c r="T181" s="84"/>
      <c r="U181" s="84"/>
      <c r="V181" s="84"/>
      <c r="W181" s="84"/>
      <c r="X181" s="84"/>
      <c r="Y181" s="84"/>
      <c r="Z181" s="82"/>
      <c r="AA181" s="56"/>
      <c r="AB181"/>
    </row>
    <row r="182" spans="1:30" ht="16.5" thickBot="1" x14ac:dyDescent="0.3">
      <c r="A182"/>
      <c r="B182" s="9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2"/>
      <c r="AA182"/>
      <c r="AB182"/>
    </row>
    <row r="183" spans="1:30" ht="15.75" thickBot="1" x14ac:dyDescent="0.25">
      <c r="A183" s="85" t="s">
        <v>11</v>
      </c>
      <c r="B183" s="86" t="s">
        <v>12</v>
      </c>
      <c r="C183" s="86" t="s">
        <v>13</v>
      </c>
      <c r="D183" s="86" t="s">
        <v>14</v>
      </c>
      <c r="E183" s="86" t="s">
        <v>15</v>
      </c>
      <c r="F183" s="86" t="s">
        <v>16</v>
      </c>
      <c r="G183" s="86" t="s">
        <v>17</v>
      </c>
      <c r="H183" s="86" t="s">
        <v>18</v>
      </c>
      <c r="I183" s="86" t="s">
        <v>19</v>
      </c>
      <c r="J183" s="86" t="s">
        <v>20</v>
      </c>
      <c r="K183" s="86" t="s">
        <v>21</v>
      </c>
      <c r="L183" s="86" t="s">
        <v>22</v>
      </c>
      <c r="M183" s="86" t="s">
        <v>23</v>
      </c>
      <c r="N183" s="86" t="s">
        <v>24</v>
      </c>
      <c r="O183" s="86" t="s">
        <v>25</v>
      </c>
      <c r="P183" s="86" t="s">
        <v>26</v>
      </c>
      <c r="Q183" s="86" t="s">
        <v>27</v>
      </c>
      <c r="R183" s="86" t="s">
        <v>28</v>
      </c>
      <c r="S183" s="86" t="s">
        <v>29</v>
      </c>
      <c r="T183" s="86" t="s">
        <v>30</v>
      </c>
      <c r="U183" s="86" t="s">
        <v>31</v>
      </c>
      <c r="V183" s="86" t="s">
        <v>32</v>
      </c>
      <c r="W183" s="86" t="s">
        <v>33</v>
      </c>
      <c r="X183" s="86" t="s">
        <v>34</v>
      </c>
      <c r="Y183" s="86" t="s">
        <v>35</v>
      </c>
      <c r="Z183" s="86" t="s">
        <v>7</v>
      </c>
      <c r="AA183" s="86" t="s">
        <v>36</v>
      </c>
      <c r="AB183" s="87"/>
    </row>
    <row r="184" spans="1:30" ht="15.75" x14ac:dyDescent="0.25">
      <c r="A184" s="88">
        <f t="shared" ref="A184:A215" si="21">+A96</f>
        <v>46023</v>
      </c>
      <c r="B184" s="69">
        <v>8.5773049999999991</v>
      </c>
      <c r="C184" s="69">
        <v>7.2520030000000002</v>
      </c>
      <c r="D184" s="69">
        <v>6.1496489999999993</v>
      </c>
      <c r="E184" s="69">
        <v>5.7161390000000001</v>
      </c>
      <c r="F184" s="69">
        <v>5.44984</v>
      </c>
      <c r="G184" s="69">
        <v>5.5489280000000001</v>
      </c>
      <c r="H184" s="69">
        <v>6.254929999999999</v>
      </c>
      <c r="I184" s="69">
        <v>3.4804659999999998</v>
      </c>
      <c r="J184" s="69">
        <v>5.0844529999999999</v>
      </c>
      <c r="K184" s="69">
        <v>6.8184929999999992</v>
      </c>
      <c r="L184" s="69">
        <v>8.292427</v>
      </c>
      <c r="M184" s="69">
        <v>9.6425009999999993</v>
      </c>
      <c r="N184" s="69">
        <v>10.571451</v>
      </c>
      <c r="O184" s="69">
        <v>10.670539</v>
      </c>
      <c r="P184" s="69">
        <v>10.255607999999999</v>
      </c>
      <c r="Q184" s="69">
        <v>10.038853</v>
      </c>
      <c r="R184" s="69">
        <v>9.9583439999999985</v>
      </c>
      <c r="S184" s="69">
        <v>14.200548999999999</v>
      </c>
      <c r="T184" s="69">
        <v>15.575394999999999</v>
      </c>
      <c r="U184" s="69">
        <v>17.154609999999998</v>
      </c>
      <c r="V184" s="69">
        <v>16.696328000000001</v>
      </c>
      <c r="W184" s="69">
        <v>15.079955</v>
      </c>
      <c r="X184" s="69">
        <v>12.689456999999999</v>
      </c>
      <c r="Y184" s="69">
        <v>10.286572999999999</v>
      </c>
      <c r="Z184" s="70">
        <f t="shared" ref="Z184:Z211" si="22">SUM(B184:Y184)</f>
        <v>231.444796</v>
      </c>
      <c r="AA184" s="71">
        <v>5</v>
      </c>
      <c r="AB184" s="89">
        <f>+Z184*AA184</f>
        <v>1157.22398</v>
      </c>
      <c r="AD184" s="100" t="s">
        <v>50</v>
      </c>
    </row>
    <row r="185" spans="1:30" ht="15.75" x14ac:dyDescent="0.25">
      <c r="A185" s="90">
        <f t="shared" si="21"/>
        <v>46054</v>
      </c>
      <c r="B185" s="72">
        <v>8.2614619999999999</v>
      </c>
      <c r="C185" s="72">
        <v>6.9175809999999993</v>
      </c>
      <c r="D185" s="72">
        <v>5.9576659999999988</v>
      </c>
      <c r="E185" s="72">
        <v>5.4374539999999989</v>
      </c>
      <c r="F185" s="72">
        <v>5.3693309999999999</v>
      </c>
      <c r="G185" s="72">
        <v>5.7347179999999991</v>
      </c>
      <c r="H185" s="72">
        <v>6.7689489999999992</v>
      </c>
      <c r="I185" s="72">
        <v>4.5023109999999997</v>
      </c>
      <c r="J185" s="72">
        <v>6.4592989999999997</v>
      </c>
      <c r="K185" s="72">
        <v>8.3171989999999987</v>
      </c>
      <c r="L185" s="72">
        <v>9.4505179999999989</v>
      </c>
      <c r="M185" s="72">
        <v>10.664345999999998</v>
      </c>
      <c r="N185" s="72">
        <v>11.246487999999999</v>
      </c>
      <c r="O185" s="72">
        <v>10.961609999999999</v>
      </c>
      <c r="P185" s="72">
        <v>10.267993999999998</v>
      </c>
      <c r="Q185" s="72">
        <v>9.815904999999999</v>
      </c>
      <c r="R185" s="72">
        <v>9.5372199999999996</v>
      </c>
      <c r="S185" s="72">
        <v>13.649371999999998</v>
      </c>
      <c r="T185" s="72">
        <v>14.355373999999999</v>
      </c>
      <c r="U185" s="72">
        <v>16.770643999999997</v>
      </c>
      <c r="V185" s="72">
        <v>16.219466999999998</v>
      </c>
      <c r="W185" s="72">
        <v>14.404918</v>
      </c>
      <c r="X185" s="72">
        <v>11.549944999999999</v>
      </c>
      <c r="Y185" s="72">
        <v>8.7569020000000002</v>
      </c>
      <c r="Z185" s="73">
        <f t="shared" si="22"/>
        <v>231.37667300000001</v>
      </c>
      <c r="AA185" s="74">
        <v>4</v>
      </c>
      <c r="AB185" s="91">
        <f>+Z185*AA185</f>
        <v>925.50669200000004</v>
      </c>
      <c r="AD185" s="100" t="s">
        <v>50</v>
      </c>
    </row>
    <row r="186" spans="1:30" ht="15.75" x14ac:dyDescent="0.25">
      <c r="A186" s="90">
        <f t="shared" si="21"/>
        <v>46082</v>
      </c>
      <c r="B186" s="72">
        <v>8.0199349999999985</v>
      </c>
      <c r="C186" s="72">
        <v>6.6884399999999999</v>
      </c>
      <c r="D186" s="72">
        <v>5.8709639999999998</v>
      </c>
      <c r="E186" s="72">
        <v>5.3941030000000003</v>
      </c>
      <c r="F186" s="72">
        <v>5.2454710000000002</v>
      </c>
      <c r="G186" s="72">
        <v>5.666595</v>
      </c>
      <c r="H186" s="72">
        <v>6.6388959999999999</v>
      </c>
      <c r="I186" s="72">
        <v>4.4527669999999997</v>
      </c>
      <c r="J186" s="72">
        <v>6.2611229999999995</v>
      </c>
      <c r="K186" s="72">
        <v>7.9765839999999999</v>
      </c>
      <c r="L186" s="72">
        <v>9.0727449999999994</v>
      </c>
      <c r="M186" s="72">
        <v>10.113168999999999</v>
      </c>
      <c r="N186" s="72">
        <v>10.918258999999999</v>
      </c>
      <c r="O186" s="72">
        <v>10.868715</v>
      </c>
      <c r="P186" s="72">
        <v>10.156519999999999</v>
      </c>
      <c r="Q186" s="72">
        <v>9.8344839999999998</v>
      </c>
      <c r="R186" s="72">
        <v>9.8344839999999998</v>
      </c>
      <c r="S186" s="72">
        <v>14.417304</v>
      </c>
      <c r="T186" s="72">
        <v>15.612553</v>
      </c>
      <c r="U186" s="72">
        <v>17.111258999999997</v>
      </c>
      <c r="V186" s="72">
        <v>16.262817999999999</v>
      </c>
      <c r="W186" s="72">
        <v>14.404918</v>
      </c>
      <c r="X186" s="72">
        <v>11.816243999999998</v>
      </c>
      <c r="Y186" s="72">
        <v>9.1346749999999997</v>
      </c>
      <c r="Z186" s="73">
        <f t="shared" si="22"/>
        <v>231.77302499999999</v>
      </c>
      <c r="AA186" s="74">
        <v>5</v>
      </c>
      <c r="AB186" s="91">
        <f t="shared" ref="AB186:AB195" si="23">+Z186*AA186</f>
        <v>1158.865125</v>
      </c>
      <c r="AD186" s="100" t="s">
        <v>50</v>
      </c>
    </row>
    <row r="187" spans="1:30" ht="15.75" x14ac:dyDescent="0.25">
      <c r="A187" s="90">
        <f t="shared" si="21"/>
        <v>46113</v>
      </c>
      <c r="B187" s="72">
        <v>7.7040919999999993</v>
      </c>
      <c r="C187" s="72">
        <v>6.3168599999999993</v>
      </c>
      <c r="D187" s="72">
        <v>5.4622260000000002</v>
      </c>
      <c r="E187" s="72">
        <v>5.0039439999999997</v>
      </c>
      <c r="F187" s="72">
        <v>4.9915580000000004</v>
      </c>
      <c r="G187" s="72">
        <v>5.0101369999999994</v>
      </c>
      <c r="H187" s="72">
        <v>6.118684</v>
      </c>
      <c r="I187" s="72">
        <v>4.3227140000000004</v>
      </c>
      <c r="J187" s="72">
        <v>6.2239649999999997</v>
      </c>
      <c r="K187" s="72">
        <v>8.0447069999999989</v>
      </c>
      <c r="L187" s="72">
        <v>9.4443249999999992</v>
      </c>
      <c r="M187" s="72">
        <v>10.856329000000001</v>
      </c>
      <c r="N187" s="72">
        <v>11.537558999999998</v>
      </c>
      <c r="O187" s="72">
        <v>11.184557999999999</v>
      </c>
      <c r="P187" s="72">
        <v>10.812977999999999</v>
      </c>
      <c r="Q187" s="72">
        <v>9.9583439999999985</v>
      </c>
      <c r="R187" s="72">
        <v>9.7663609999999998</v>
      </c>
      <c r="S187" s="72">
        <v>14.411110999999998</v>
      </c>
      <c r="T187" s="72">
        <v>15.532043999999997</v>
      </c>
      <c r="U187" s="72">
        <v>16.597239999999999</v>
      </c>
      <c r="V187" s="72">
        <v>15.885044999999998</v>
      </c>
      <c r="W187" s="72">
        <v>14.188162999999999</v>
      </c>
      <c r="X187" s="72">
        <v>11.673805</v>
      </c>
      <c r="Y187" s="72">
        <v>9.2709209999999995</v>
      </c>
      <c r="Z187" s="73">
        <f t="shared" si="22"/>
        <v>230.31766999999996</v>
      </c>
      <c r="AA187" s="74">
        <v>6</v>
      </c>
      <c r="AB187" s="91">
        <f t="shared" si="23"/>
        <v>1381.9060199999999</v>
      </c>
      <c r="AD187" s="100" t="s">
        <v>50</v>
      </c>
    </row>
    <row r="188" spans="1:30" ht="15.75" x14ac:dyDescent="0.25">
      <c r="A188" s="90">
        <f t="shared" si="21"/>
        <v>46143</v>
      </c>
      <c r="B188" s="72">
        <v>7.8341449999999995</v>
      </c>
      <c r="C188" s="72">
        <v>6.4469129999999994</v>
      </c>
      <c r="D188" s="72">
        <v>5.6542089999999998</v>
      </c>
      <c r="E188" s="72">
        <v>5.1030319999999998</v>
      </c>
      <c r="F188" s="72">
        <v>4.9605929999999994</v>
      </c>
      <c r="G188" s="72">
        <v>4.6261709999999994</v>
      </c>
      <c r="H188" s="72">
        <v>6.3540179999999991</v>
      </c>
      <c r="I188" s="72">
        <v>4.5766269999999993</v>
      </c>
      <c r="J188" s="72">
        <v>6.5831590000000002</v>
      </c>
      <c r="K188" s="72">
        <v>8.6392349999999993</v>
      </c>
      <c r="L188" s="72">
        <v>9.9893089999999987</v>
      </c>
      <c r="M188" s="72">
        <v>11.023540000000001</v>
      </c>
      <c r="N188" s="72">
        <v>11.203137</v>
      </c>
      <c r="O188" s="72">
        <v>11.073083999999998</v>
      </c>
      <c r="P188" s="72">
        <v>10.020273999999999</v>
      </c>
      <c r="Q188" s="72">
        <v>10.156519999999999</v>
      </c>
      <c r="R188" s="72">
        <v>10.09459</v>
      </c>
      <c r="S188" s="72">
        <v>14.534970999999999</v>
      </c>
      <c r="T188" s="72">
        <v>15.569201999999999</v>
      </c>
      <c r="U188" s="72">
        <v>17.154609999999998</v>
      </c>
      <c r="V188" s="72">
        <v>16.547695999999998</v>
      </c>
      <c r="W188" s="72">
        <v>14.764111999999999</v>
      </c>
      <c r="X188" s="72">
        <v>11.983454999999999</v>
      </c>
      <c r="Y188" s="72">
        <v>9.3266580000000001</v>
      </c>
      <c r="Z188" s="73">
        <f t="shared" si="22"/>
        <v>234.21925999999996</v>
      </c>
      <c r="AA188" s="74">
        <v>6</v>
      </c>
      <c r="AB188" s="91">
        <f t="shared" si="23"/>
        <v>1405.3155599999998</v>
      </c>
      <c r="AD188" s="100" t="s">
        <v>50</v>
      </c>
    </row>
    <row r="189" spans="1:30" ht="15.75" x14ac:dyDescent="0.25">
      <c r="A189" s="90">
        <f t="shared" si="21"/>
        <v>46174</v>
      </c>
      <c r="B189" s="72">
        <v>7.4439859999999989</v>
      </c>
      <c r="C189" s="72">
        <v>6.0567539999999989</v>
      </c>
      <c r="D189" s="72">
        <v>5.2888219999999988</v>
      </c>
      <c r="E189" s="72">
        <v>4.7871889999999997</v>
      </c>
      <c r="F189" s="72">
        <v>4.7500309999999999</v>
      </c>
      <c r="G189" s="72">
        <v>4.8305399999999992</v>
      </c>
      <c r="H189" s="72">
        <v>6.168228</v>
      </c>
      <c r="I189" s="72">
        <v>4.4218019999999996</v>
      </c>
      <c r="J189" s="72">
        <v>6.4097549999999996</v>
      </c>
      <c r="K189" s="72">
        <v>8.3481640000000006</v>
      </c>
      <c r="L189" s="72">
        <v>9.4443249999999992</v>
      </c>
      <c r="M189" s="72">
        <v>10.410432999999999</v>
      </c>
      <c r="N189" s="72">
        <v>11.011153999999999</v>
      </c>
      <c r="O189" s="72">
        <v>10.980188999999999</v>
      </c>
      <c r="P189" s="72">
        <v>10.348502999999999</v>
      </c>
      <c r="Q189" s="72">
        <v>9.8530629999999988</v>
      </c>
      <c r="R189" s="72">
        <v>9.5743779999999994</v>
      </c>
      <c r="S189" s="72">
        <v>13.841355</v>
      </c>
      <c r="T189" s="72">
        <v>14.788883999999998</v>
      </c>
      <c r="U189" s="72">
        <v>16.826381000000001</v>
      </c>
      <c r="V189" s="72">
        <v>16.169922999999997</v>
      </c>
      <c r="W189" s="72">
        <v>14.373953</v>
      </c>
      <c r="X189" s="72">
        <v>11.884366999999999</v>
      </c>
      <c r="Y189" s="72">
        <v>9.2275700000000001</v>
      </c>
      <c r="Z189" s="73">
        <f t="shared" si="22"/>
        <v>227.23974899999996</v>
      </c>
      <c r="AA189" s="74">
        <v>4</v>
      </c>
      <c r="AB189" s="91">
        <f t="shared" si="23"/>
        <v>908.95899599999984</v>
      </c>
      <c r="AD189" s="100" t="s">
        <v>50</v>
      </c>
    </row>
    <row r="190" spans="1:30" ht="15.75" x14ac:dyDescent="0.25">
      <c r="A190" s="90">
        <f t="shared" si="21"/>
        <v>46204</v>
      </c>
      <c r="B190" s="72">
        <v>7.7412499999999991</v>
      </c>
      <c r="C190" s="72">
        <v>6.4531059999999991</v>
      </c>
      <c r="D190" s="72">
        <v>5.6418229999999996</v>
      </c>
      <c r="E190" s="72">
        <v>5.1092249999999995</v>
      </c>
      <c r="F190" s="72">
        <v>5.0472950000000001</v>
      </c>
      <c r="G190" s="72">
        <v>5.0596809999999994</v>
      </c>
      <c r="H190" s="72">
        <v>6.1868069999999999</v>
      </c>
      <c r="I190" s="72">
        <v>4.4156089999999999</v>
      </c>
      <c r="J190" s="72">
        <v>6.4097549999999996</v>
      </c>
      <c r="K190" s="72">
        <v>8.2986199999999997</v>
      </c>
      <c r="L190" s="72">
        <v>9.4876760000000004</v>
      </c>
      <c r="M190" s="72">
        <v>10.825364</v>
      </c>
      <c r="N190" s="72">
        <v>11.339382999999998</v>
      </c>
      <c r="O190" s="72">
        <v>10.89968</v>
      </c>
      <c r="P190" s="72">
        <v>10.286572999999999</v>
      </c>
      <c r="Q190" s="72">
        <v>9.8840280000000007</v>
      </c>
      <c r="R190" s="72">
        <v>9.8716419999999996</v>
      </c>
      <c r="S190" s="72">
        <v>14.095268000000001</v>
      </c>
      <c r="T190" s="72">
        <v>14.702181999999999</v>
      </c>
      <c r="U190" s="72">
        <v>16.745871999999999</v>
      </c>
      <c r="V190" s="72">
        <v>16.188502</v>
      </c>
      <c r="W190" s="72">
        <v>14.398724999999999</v>
      </c>
      <c r="X190" s="72">
        <v>11.785278999999999</v>
      </c>
      <c r="Y190" s="72">
        <v>9.1408679999999993</v>
      </c>
      <c r="Z190" s="73">
        <f t="shared" si="22"/>
        <v>230.01421299999998</v>
      </c>
      <c r="AA190" s="74">
        <v>4</v>
      </c>
      <c r="AB190" s="91">
        <f t="shared" si="23"/>
        <v>920.05685199999994</v>
      </c>
      <c r="AD190" s="100" t="s">
        <v>50</v>
      </c>
    </row>
    <row r="191" spans="1:30" ht="15.75" x14ac:dyDescent="0.25">
      <c r="A191" s="90">
        <f t="shared" si="21"/>
        <v>46235</v>
      </c>
      <c r="B191" s="72">
        <v>7.9580049999999991</v>
      </c>
      <c r="C191" s="72">
        <v>6.6141239999999994</v>
      </c>
      <c r="D191" s="72">
        <v>5.8276129999999995</v>
      </c>
      <c r="E191" s="72">
        <v>5.350752</v>
      </c>
      <c r="F191" s="72">
        <v>5.2516639999999999</v>
      </c>
      <c r="G191" s="72">
        <v>5.2702429999999998</v>
      </c>
      <c r="H191" s="72">
        <v>6.1620349999999995</v>
      </c>
      <c r="I191" s="72">
        <v>4.2979419999999999</v>
      </c>
      <c r="J191" s="72">
        <v>6.3478249999999994</v>
      </c>
      <c r="K191" s="72">
        <v>8.2552690000000002</v>
      </c>
      <c r="L191" s="72">
        <v>9.6920450000000002</v>
      </c>
      <c r="M191" s="72">
        <v>10.887293999999999</v>
      </c>
      <c r="N191" s="72">
        <v>11.574717</v>
      </c>
      <c r="O191" s="72">
        <v>11.469435999999998</v>
      </c>
      <c r="P191" s="72">
        <v>10.850135999999999</v>
      </c>
      <c r="Q191" s="72">
        <v>10.40424</v>
      </c>
      <c r="R191" s="72">
        <v>9.9521509999999989</v>
      </c>
      <c r="S191" s="72">
        <v>14.132425999999999</v>
      </c>
      <c r="T191" s="72">
        <v>15.179043</v>
      </c>
      <c r="U191" s="72">
        <v>17.055522</v>
      </c>
      <c r="V191" s="72">
        <v>16.485765999999998</v>
      </c>
      <c r="W191" s="72">
        <v>14.652638</v>
      </c>
      <c r="X191" s="72">
        <v>11.915331999999998</v>
      </c>
      <c r="Y191" s="72">
        <v>9.2585349999999984</v>
      </c>
      <c r="Z191" s="73">
        <f t="shared" si="22"/>
        <v>234.84475299999997</v>
      </c>
      <c r="AA191" s="74">
        <v>6</v>
      </c>
      <c r="AB191" s="91">
        <f t="shared" si="23"/>
        <v>1409.0685179999998</v>
      </c>
      <c r="AD191" s="100" t="s">
        <v>50</v>
      </c>
    </row>
    <row r="192" spans="1:30" ht="15.75" x14ac:dyDescent="0.25">
      <c r="A192" s="90">
        <f t="shared" si="21"/>
        <v>46266</v>
      </c>
      <c r="B192" s="72">
        <v>7.5492669999999995</v>
      </c>
      <c r="C192" s="72">
        <v>6.3106669999999996</v>
      </c>
      <c r="D192" s="72">
        <v>5.5303489999999993</v>
      </c>
      <c r="E192" s="72">
        <v>4.9729789999999996</v>
      </c>
      <c r="F192" s="72">
        <v>4.8862769999999998</v>
      </c>
      <c r="G192" s="72">
        <v>4.7809959999999991</v>
      </c>
      <c r="H192" s="72">
        <v>5.9267009999999996</v>
      </c>
      <c r="I192" s="72">
        <v>4.2422049999999993</v>
      </c>
      <c r="J192" s="72">
        <v>6.2177719999999992</v>
      </c>
      <c r="K192" s="72">
        <v>8.0942509999999999</v>
      </c>
      <c r="L192" s="72">
        <v>9.3762019999999993</v>
      </c>
      <c r="M192" s="72">
        <v>10.726276</v>
      </c>
      <c r="N192" s="72">
        <v>11.326996999999999</v>
      </c>
      <c r="O192" s="72">
        <v>11.135014</v>
      </c>
      <c r="P192" s="72">
        <v>10.360889</v>
      </c>
      <c r="Q192" s="72">
        <v>9.9397649999999995</v>
      </c>
      <c r="R192" s="72">
        <v>9.8220979999999987</v>
      </c>
      <c r="S192" s="72">
        <v>14.020951999999999</v>
      </c>
      <c r="T192" s="72">
        <v>15.773570999999999</v>
      </c>
      <c r="U192" s="72">
        <v>16.882117999999998</v>
      </c>
      <c r="V192" s="72">
        <v>16.182309</v>
      </c>
      <c r="W192" s="72">
        <v>14.293443999999997</v>
      </c>
      <c r="X192" s="72">
        <v>11.432278</v>
      </c>
      <c r="Y192" s="72">
        <v>8.7011649999999996</v>
      </c>
      <c r="Z192" s="73">
        <f t="shared" si="22"/>
        <v>228.48454199999998</v>
      </c>
      <c r="AA192" s="74">
        <v>4</v>
      </c>
      <c r="AB192" s="91">
        <f t="shared" si="23"/>
        <v>913.93816799999991</v>
      </c>
      <c r="AD192" s="100" t="s">
        <v>50</v>
      </c>
    </row>
    <row r="193" spans="1:30" ht="15.75" x14ac:dyDescent="0.25">
      <c r="A193" s="90">
        <f t="shared" si="21"/>
        <v>46296</v>
      </c>
      <c r="B193" s="72">
        <v>7.4563719999999991</v>
      </c>
      <c r="C193" s="72">
        <v>6.1310700000000002</v>
      </c>
      <c r="D193" s="72">
        <v>5.3817169999999992</v>
      </c>
      <c r="E193" s="72">
        <v>4.9358209999999998</v>
      </c>
      <c r="F193" s="72">
        <v>4.8367329999999997</v>
      </c>
      <c r="G193" s="72">
        <v>4.4961179999999992</v>
      </c>
      <c r="H193" s="72">
        <v>5.7347179999999991</v>
      </c>
      <c r="I193" s="72">
        <v>4.0192569999999996</v>
      </c>
      <c r="J193" s="72">
        <v>6.0877189999999999</v>
      </c>
      <c r="K193" s="72">
        <v>7.9084609999999991</v>
      </c>
      <c r="L193" s="72">
        <v>9.3514299999999988</v>
      </c>
      <c r="M193" s="72">
        <v>10.676731999999998</v>
      </c>
      <c r="N193" s="72">
        <v>11.308418</v>
      </c>
      <c r="O193" s="72">
        <v>11.023540000000001</v>
      </c>
      <c r="P193" s="72">
        <v>10.435205</v>
      </c>
      <c r="Q193" s="72">
        <v>9.9707299999999996</v>
      </c>
      <c r="R193" s="72">
        <v>9.7663609999999998</v>
      </c>
      <c r="S193" s="72">
        <v>14.342988</v>
      </c>
      <c r="T193" s="72">
        <v>16.126571999999999</v>
      </c>
      <c r="U193" s="72">
        <v>16.176116</v>
      </c>
      <c r="V193" s="72">
        <v>15.581588</v>
      </c>
      <c r="W193" s="72">
        <v>14.089074999999999</v>
      </c>
      <c r="X193" s="72">
        <v>11.791471999999999</v>
      </c>
      <c r="Y193" s="72">
        <v>9.2337629999999997</v>
      </c>
      <c r="Z193" s="73">
        <f t="shared" si="22"/>
        <v>226.86197600000003</v>
      </c>
      <c r="AA193" s="74">
        <v>4</v>
      </c>
      <c r="AB193" s="91">
        <f t="shared" si="23"/>
        <v>907.44790400000011</v>
      </c>
      <c r="AD193" s="100" t="s">
        <v>50</v>
      </c>
    </row>
    <row r="194" spans="1:30" ht="15.75" x14ac:dyDescent="0.25">
      <c r="A194" s="90">
        <f t="shared" si="21"/>
        <v>46327</v>
      </c>
      <c r="B194" s="72">
        <v>7.8341449999999995</v>
      </c>
      <c r="C194" s="72">
        <v>6.5583869999999997</v>
      </c>
      <c r="D194" s="72">
        <v>5.6727879999999997</v>
      </c>
      <c r="E194" s="72">
        <v>5.1092249999999995</v>
      </c>
      <c r="F194" s="72">
        <v>5.0225229999999996</v>
      </c>
      <c r="G194" s="72">
        <v>4.7004869999999999</v>
      </c>
      <c r="H194" s="72">
        <v>5.8833500000000001</v>
      </c>
      <c r="I194" s="72">
        <v>4.0997659999999998</v>
      </c>
      <c r="J194" s="72">
        <v>6.1929999999999996</v>
      </c>
      <c r="K194" s="72">
        <v>7.9518119999999994</v>
      </c>
      <c r="L194" s="72">
        <v>9.3328509999999998</v>
      </c>
      <c r="M194" s="72">
        <v>10.850135999999999</v>
      </c>
      <c r="N194" s="72">
        <v>11.692383999999999</v>
      </c>
      <c r="O194" s="72">
        <v>11.469435999999998</v>
      </c>
      <c r="P194" s="72">
        <v>10.83775</v>
      </c>
      <c r="Q194" s="72">
        <v>10.571451</v>
      </c>
      <c r="R194" s="72">
        <v>10.348502999999999</v>
      </c>
      <c r="S194" s="72">
        <v>14.900357999999999</v>
      </c>
      <c r="T194" s="72">
        <v>16.832573999999997</v>
      </c>
      <c r="U194" s="72">
        <v>16.857346</v>
      </c>
      <c r="V194" s="72">
        <v>16.083220999999998</v>
      </c>
      <c r="W194" s="72">
        <v>14.398724999999999</v>
      </c>
      <c r="X194" s="72">
        <v>11.878174</v>
      </c>
      <c r="Y194" s="72">
        <v>9.2895000000000003</v>
      </c>
      <c r="Z194" s="73">
        <f t="shared" si="22"/>
        <v>234.36789200000001</v>
      </c>
      <c r="AA194" s="74">
        <v>5</v>
      </c>
      <c r="AB194" s="91">
        <f t="shared" si="23"/>
        <v>1171.8394600000001</v>
      </c>
      <c r="AD194" s="100" t="s">
        <v>50</v>
      </c>
    </row>
    <row r="195" spans="1:30" ht="16.5" thickBot="1" x14ac:dyDescent="0.3">
      <c r="A195" s="92">
        <f t="shared" si="21"/>
        <v>46357</v>
      </c>
      <c r="B195" s="75">
        <v>8.7197440000000004</v>
      </c>
      <c r="C195" s="75">
        <v>7.3325119999999995</v>
      </c>
      <c r="D195" s="75">
        <v>6.422140999999999</v>
      </c>
      <c r="E195" s="75">
        <v>5.7904549999999997</v>
      </c>
      <c r="F195" s="75">
        <v>5.586085999999999</v>
      </c>
      <c r="G195" s="75">
        <v>5.617051</v>
      </c>
      <c r="H195" s="75">
        <v>6.4345270000000001</v>
      </c>
      <c r="I195" s="75">
        <v>4.3660649999999999</v>
      </c>
      <c r="J195" s="75">
        <v>6.0381749999999998</v>
      </c>
      <c r="K195" s="75">
        <v>8.0570930000000001</v>
      </c>
      <c r="L195" s="75">
        <v>9.7353959999999997</v>
      </c>
      <c r="M195" s="75">
        <v>11.085469999999999</v>
      </c>
      <c r="N195" s="75">
        <v>11.964876</v>
      </c>
      <c r="O195" s="75">
        <v>12.020612999999999</v>
      </c>
      <c r="P195" s="75">
        <v>11.351768999999999</v>
      </c>
      <c r="Q195" s="75">
        <v>10.893486999999999</v>
      </c>
      <c r="R195" s="75">
        <v>10.515713999999999</v>
      </c>
      <c r="S195" s="75">
        <v>14.900357999999999</v>
      </c>
      <c r="T195" s="75">
        <v>16.801608999999999</v>
      </c>
      <c r="U195" s="75">
        <v>16.906890000000001</v>
      </c>
      <c r="V195" s="75">
        <v>16.120379</v>
      </c>
      <c r="W195" s="75">
        <v>14.764111999999999</v>
      </c>
      <c r="X195" s="75">
        <v>12.608947999999998</v>
      </c>
      <c r="Y195" s="75">
        <v>10.106976</v>
      </c>
      <c r="Z195" s="76">
        <f t="shared" si="22"/>
        <v>244.14044600000003</v>
      </c>
      <c r="AA195" s="77">
        <v>6</v>
      </c>
      <c r="AB195" s="93">
        <f t="shared" si="23"/>
        <v>1464.8426760000002</v>
      </c>
      <c r="AD195" s="100" t="s">
        <v>50</v>
      </c>
    </row>
    <row r="196" spans="1:30" ht="15.75" x14ac:dyDescent="0.25">
      <c r="A196" s="88">
        <f t="shared" si="21"/>
        <v>46388</v>
      </c>
      <c r="B196" s="69">
        <v>5.6542089999999998</v>
      </c>
      <c r="C196" s="69">
        <v>4.1864679999999996</v>
      </c>
      <c r="D196" s="69">
        <v>3.920169</v>
      </c>
      <c r="E196" s="69">
        <v>3.8086950000000002</v>
      </c>
      <c r="F196" s="69">
        <v>3.7467649999999995</v>
      </c>
      <c r="G196" s="69">
        <v>3.7591510000000001</v>
      </c>
      <c r="H196" s="69">
        <v>4.8305399999999992</v>
      </c>
      <c r="I196" s="69">
        <v>4.0873799999999996</v>
      </c>
      <c r="J196" s="69">
        <v>5.635629999999999</v>
      </c>
      <c r="K196" s="69">
        <v>6.1868069999999999</v>
      </c>
      <c r="L196" s="69">
        <v>6.6512820000000001</v>
      </c>
      <c r="M196" s="69">
        <v>7.0600199999999997</v>
      </c>
      <c r="N196" s="69">
        <v>7.3201260000000001</v>
      </c>
      <c r="O196" s="69">
        <v>7.3201260000000001</v>
      </c>
      <c r="P196" s="69">
        <v>7.1653009999999995</v>
      </c>
      <c r="Q196" s="69">
        <v>7.0724059999999991</v>
      </c>
      <c r="R196" s="69">
        <v>7.0352479999999993</v>
      </c>
      <c r="S196" s="69">
        <v>9.4505179999999989</v>
      </c>
      <c r="T196" s="69">
        <v>10.249414999999999</v>
      </c>
      <c r="U196" s="69">
        <v>10.930644999999998</v>
      </c>
      <c r="V196" s="69">
        <v>10.732468999999998</v>
      </c>
      <c r="W196" s="69">
        <v>10.057431999999999</v>
      </c>
      <c r="X196" s="69">
        <v>9.0108149999999991</v>
      </c>
      <c r="Y196" s="69">
        <v>5.9638590000000002</v>
      </c>
      <c r="Z196" s="70">
        <f t="shared" si="22"/>
        <v>161.83547600000003</v>
      </c>
      <c r="AA196" s="71">
        <v>6</v>
      </c>
      <c r="AB196" s="89">
        <f>+Z196*AA196</f>
        <v>971.01285600000017</v>
      </c>
      <c r="AD196" s="100" t="s">
        <v>50</v>
      </c>
    </row>
    <row r="197" spans="1:30" ht="15.75" x14ac:dyDescent="0.25">
      <c r="A197" s="90">
        <f t="shared" si="21"/>
        <v>46419</v>
      </c>
      <c r="B197" s="72">
        <v>5.6851739999999991</v>
      </c>
      <c r="C197" s="72">
        <v>4.1926609999999993</v>
      </c>
      <c r="D197" s="72">
        <v>3.9511339999999997</v>
      </c>
      <c r="E197" s="72">
        <v>3.8148879999999998</v>
      </c>
      <c r="F197" s="72">
        <v>3.7901159999999998</v>
      </c>
      <c r="G197" s="72">
        <v>3.8644319999999999</v>
      </c>
      <c r="H197" s="72">
        <v>5.0534879999999998</v>
      </c>
      <c r="I197" s="72">
        <v>4.3289070000000001</v>
      </c>
      <c r="J197" s="72">
        <v>6.0505609999999992</v>
      </c>
      <c r="K197" s="72">
        <v>6.6574749999999998</v>
      </c>
      <c r="L197" s="72">
        <v>7.0476340000000004</v>
      </c>
      <c r="M197" s="72">
        <v>7.4315999999999995</v>
      </c>
      <c r="N197" s="72">
        <v>7.6173900000000003</v>
      </c>
      <c r="O197" s="72">
        <v>7.5183020000000003</v>
      </c>
      <c r="P197" s="72">
        <v>7.2829679999999994</v>
      </c>
      <c r="Q197" s="72">
        <v>7.1281429999999997</v>
      </c>
      <c r="R197" s="72">
        <v>7.0352479999999993</v>
      </c>
      <c r="S197" s="72">
        <v>9.5124479999999991</v>
      </c>
      <c r="T197" s="72">
        <v>10.088396999999999</v>
      </c>
      <c r="U197" s="72">
        <v>11.085469999999999</v>
      </c>
      <c r="V197" s="72">
        <v>10.850135999999999</v>
      </c>
      <c r="W197" s="72">
        <v>10.082204000000001</v>
      </c>
      <c r="X197" s="72">
        <v>8.8374109999999995</v>
      </c>
      <c r="Y197" s="72">
        <v>5.7099460000000004</v>
      </c>
      <c r="Z197" s="73">
        <f t="shared" si="22"/>
        <v>164.61613299999999</v>
      </c>
      <c r="AA197" s="74">
        <v>4</v>
      </c>
      <c r="AB197" s="91">
        <f>+Z197*AA197</f>
        <v>658.46453199999996</v>
      </c>
      <c r="AD197" s="100" t="s">
        <v>50</v>
      </c>
    </row>
    <row r="198" spans="1:30" ht="15.75" x14ac:dyDescent="0.25">
      <c r="A198" s="90">
        <f t="shared" si="21"/>
        <v>46447</v>
      </c>
      <c r="B198" s="72">
        <v>5.5551209999999998</v>
      </c>
      <c r="C198" s="72">
        <v>4.0997659999999998</v>
      </c>
      <c r="D198" s="72">
        <v>3.8892039999999999</v>
      </c>
      <c r="E198" s="72">
        <v>3.7653439999999998</v>
      </c>
      <c r="F198" s="72">
        <v>3.7281859999999996</v>
      </c>
      <c r="G198" s="72">
        <v>3.8086950000000002</v>
      </c>
      <c r="H198" s="72">
        <v>4.966785999999999</v>
      </c>
      <c r="I198" s="72">
        <v>4.2917489999999994</v>
      </c>
      <c r="J198" s="72">
        <v>5.9576659999999988</v>
      </c>
      <c r="K198" s="72">
        <v>6.5088429999999997</v>
      </c>
      <c r="L198" s="72">
        <v>6.8804229999999995</v>
      </c>
      <c r="M198" s="72">
        <v>7.2210380000000001</v>
      </c>
      <c r="N198" s="72">
        <v>7.4563719999999991</v>
      </c>
      <c r="O198" s="72">
        <v>7.4192140000000002</v>
      </c>
      <c r="P198" s="72">
        <v>7.1838799999999994</v>
      </c>
      <c r="Q198" s="72">
        <v>7.0662129999999994</v>
      </c>
      <c r="R198" s="72">
        <v>7.0476340000000004</v>
      </c>
      <c r="S198" s="72">
        <v>9.630115</v>
      </c>
      <c r="T198" s="72">
        <v>10.367081999999998</v>
      </c>
      <c r="U198" s="72">
        <v>11.029732999999998</v>
      </c>
      <c r="V198" s="72">
        <v>10.707697</v>
      </c>
      <c r="W198" s="72">
        <v>9.9397649999999995</v>
      </c>
      <c r="X198" s="72">
        <v>8.8064459999999993</v>
      </c>
      <c r="Y198" s="72">
        <v>5.7285249999999994</v>
      </c>
      <c r="Z198" s="73">
        <f t="shared" si="22"/>
        <v>163.05549699999997</v>
      </c>
      <c r="AA198" s="74">
        <v>6</v>
      </c>
      <c r="AB198" s="91">
        <f t="shared" ref="AB198:AB207" si="24">+Z198*AA198</f>
        <v>978.3329819999999</v>
      </c>
      <c r="AD198" s="100" t="s">
        <v>50</v>
      </c>
    </row>
    <row r="199" spans="1:30" ht="15.75" x14ac:dyDescent="0.25">
      <c r="A199" s="90">
        <f t="shared" si="21"/>
        <v>46478</v>
      </c>
      <c r="B199" s="72">
        <v>5.44984</v>
      </c>
      <c r="C199" s="72">
        <v>4.013064</v>
      </c>
      <c r="D199" s="72">
        <v>3.7901159999999998</v>
      </c>
      <c r="E199" s="72">
        <v>3.6724489999999994</v>
      </c>
      <c r="F199" s="72">
        <v>3.6662559999999997</v>
      </c>
      <c r="G199" s="72">
        <v>3.6600630000000001</v>
      </c>
      <c r="H199" s="72">
        <v>4.8119609999999993</v>
      </c>
      <c r="I199" s="72">
        <v>4.2545909999999996</v>
      </c>
      <c r="J199" s="72">
        <v>5.9328940000000001</v>
      </c>
      <c r="K199" s="72">
        <v>6.5088429999999997</v>
      </c>
      <c r="L199" s="72">
        <v>6.954739</v>
      </c>
      <c r="M199" s="72">
        <v>7.3882489999999992</v>
      </c>
      <c r="N199" s="72">
        <v>7.5864249999999993</v>
      </c>
      <c r="O199" s="72">
        <v>7.4749509999999999</v>
      </c>
      <c r="P199" s="72">
        <v>7.3263189999999998</v>
      </c>
      <c r="Q199" s="72">
        <v>7.0724059999999991</v>
      </c>
      <c r="R199" s="72">
        <v>7.004283</v>
      </c>
      <c r="S199" s="72">
        <v>9.5805709999999991</v>
      </c>
      <c r="T199" s="72">
        <v>10.292766</v>
      </c>
      <c r="U199" s="72">
        <v>10.806785</v>
      </c>
      <c r="V199" s="72">
        <v>10.528099999999998</v>
      </c>
      <c r="W199" s="72">
        <v>9.815904999999999</v>
      </c>
      <c r="X199" s="72">
        <v>8.7135509999999989</v>
      </c>
      <c r="Y199" s="72">
        <v>5.7347179999999991</v>
      </c>
      <c r="Z199" s="73">
        <f t="shared" si="22"/>
        <v>162.03984499999999</v>
      </c>
      <c r="AA199" s="74">
        <v>4</v>
      </c>
      <c r="AB199" s="91">
        <f t="shared" si="24"/>
        <v>648.15937999999994</v>
      </c>
      <c r="AD199" s="100" t="s">
        <v>50</v>
      </c>
    </row>
    <row r="200" spans="1:30" ht="15.75" x14ac:dyDescent="0.25">
      <c r="A200" s="90">
        <f t="shared" si="21"/>
        <v>46508</v>
      </c>
      <c r="B200" s="72">
        <v>5.4622260000000002</v>
      </c>
      <c r="C200" s="72">
        <v>4.0192569999999996</v>
      </c>
      <c r="D200" s="72">
        <v>3.8148879999999998</v>
      </c>
      <c r="E200" s="72">
        <v>3.678642</v>
      </c>
      <c r="F200" s="72">
        <v>3.6414839999999997</v>
      </c>
      <c r="G200" s="72">
        <v>3.5733609999999993</v>
      </c>
      <c r="H200" s="72">
        <v>4.8553119999999996</v>
      </c>
      <c r="I200" s="72">
        <v>4.2979419999999999</v>
      </c>
      <c r="J200" s="72">
        <v>6.0072099999999988</v>
      </c>
      <c r="K200" s="72">
        <v>6.6388959999999999</v>
      </c>
      <c r="L200" s="72">
        <v>7.0724059999999991</v>
      </c>
      <c r="M200" s="72">
        <v>7.406828</v>
      </c>
      <c r="N200" s="72">
        <v>7.4749509999999999</v>
      </c>
      <c r="O200" s="72">
        <v>7.4192140000000002</v>
      </c>
      <c r="P200" s="72">
        <v>7.1033710000000001</v>
      </c>
      <c r="Q200" s="72">
        <v>7.1033710000000001</v>
      </c>
      <c r="R200" s="72">
        <v>7.0662129999999994</v>
      </c>
      <c r="S200" s="72">
        <v>9.5743779999999994</v>
      </c>
      <c r="T200" s="72">
        <v>10.255607999999999</v>
      </c>
      <c r="U200" s="72">
        <v>10.943031</v>
      </c>
      <c r="V200" s="72">
        <v>10.701504</v>
      </c>
      <c r="W200" s="72">
        <v>9.964537</v>
      </c>
      <c r="X200" s="72">
        <v>8.7816739999999989</v>
      </c>
      <c r="Y200" s="72">
        <v>5.7285249999999994</v>
      </c>
      <c r="Z200" s="73">
        <f t="shared" si="22"/>
        <v>162.58482900000001</v>
      </c>
      <c r="AA200" s="74">
        <v>6</v>
      </c>
      <c r="AB200" s="91">
        <f t="shared" si="24"/>
        <v>975.50897400000008</v>
      </c>
      <c r="AD200" s="100" t="s">
        <v>50</v>
      </c>
    </row>
    <row r="201" spans="1:30" ht="15.75" x14ac:dyDescent="0.25">
      <c r="A201" s="90">
        <f t="shared" si="21"/>
        <v>46539</v>
      </c>
      <c r="B201" s="72">
        <v>5.400296</v>
      </c>
      <c r="C201" s="72">
        <v>3.9635199999999999</v>
      </c>
      <c r="D201" s="72">
        <v>3.7653439999999998</v>
      </c>
      <c r="E201" s="72">
        <v>3.6352910000000001</v>
      </c>
      <c r="F201" s="72">
        <v>3.6229049999999994</v>
      </c>
      <c r="G201" s="72">
        <v>3.6352910000000001</v>
      </c>
      <c r="H201" s="72">
        <v>4.8367329999999997</v>
      </c>
      <c r="I201" s="72">
        <v>4.279363</v>
      </c>
      <c r="J201" s="72">
        <v>5.9886309999999998</v>
      </c>
      <c r="K201" s="72">
        <v>6.5955449999999995</v>
      </c>
      <c r="L201" s="72">
        <v>6.9671249999999993</v>
      </c>
      <c r="M201" s="72">
        <v>7.2829679999999994</v>
      </c>
      <c r="N201" s="72">
        <v>7.4625649999999997</v>
      </c>
      <c r="O201" s="72">
        <v>7.4315999999999995</v>
      </c>
      <c r="P201" s="72">
        <v>7.2210380000000001</v>
      </c>
      <c r="Q201" s="72">
        <v>7.0600199999999997</v>
      </c>
      <c r="R201" s="72">
        <v>6.9671249999999993</v>
      </c>
      <c r="S201" s="72">
        <v>9.4071669999999994</v>
      </c>
      <c r="T201" s="72">
        <v>10.063625</v>
      </c>
      <c r="U201" s="72">
        <v>10.912065999999999</v>
      </c>
      <c r="V201" s="72">
        <v>10.645766999999999</v>
      </c>
      <c r="W201" s="72">
        <v>9.9026069999999997</v>
      </c>
      <c r="X201" s="72">
        <v>8.8064459999999993</v>
      </c>
      <c r="Y201" s="72">
        <v>5.7409109999999997</v>
      </c>
      <c r="Z201" s="73">
        <f t="shared" si="22"/>
        <v>161.59394899999998</v>
      </c>
      <c r="AA201" s="74">
        <v>4</v>
      </c>
      <c r="AB201" s="91">
        <f t="shared" si="24"/>
        <v>646.37579599999992</v>
      </c>
      <c r="AD201" s="100" t="s">
        <v>50</v>
      </c>
    </row>
    <row r="202" spans="1:30" ht="15.75" x14ac:dyDescent="0.25">
      <c r="A202" s="90">
        <f t="shared" si="21"/>
        <v>46569</v>
      </c>
      <c r="B202" s="72">
        <v>5.5117700000000003</v>
      </c>
      <c r="C202" s="72">
        <v>4.0749940000000002</v>
      </c>
      <c r="D202" s="72">
        <v>3.8644319999999999</v>
      </c>
      <c r="E202" s="72">
        <v>3.7281859999999996</v>
      </c>
      <c r="F202" s="72">
        <v>3.7096070000000001</v>
      </c>
      <c r="G202" s="72">
        <v>3.703414</v>
      </c>
      <c r="H202" s="72">
        <v>4.8738909999999995</v>
      </c>
      <c r="I202" s="72">
        <v>4.3041349999999996</v>
      </c>
      <c r="J202" s="72">
        <v>6.0195959999999999</v>
      </c>
      <c r="K202" s="72">
        <v>6.6203169999999991</v>
      </c>
      <c r="L202" s="72">
        <v>7.0166689999999994</v>
      </c>
      <c r="M202" s="72">
        <v>7.4315999999999995</v>
      </c>
      <c r="N202" s="72">
        <v>7.592617999999999</v>
      </c>
      <c r="O202" s="72">
        <v>7.4563719999999991</v>
      </c>
      <c r="P202" s="72">
        <v>7.2458099999999988</v>
      </c>
      <c r="Q202" s="72">
        <v>7.1095639999999998</v>
      </c>
      <c r="R202" s="72">
        <v>7.0847919999999993</v>
      </c>
      <c r="S202" s="72">
        <v>9.5743779999999994</v>
      </c>
      <c r="T202" s="72">
        <v>10.113168999999999</v>
      </c>
      <c r="U202" s="72">
        <v>10.967803</v>
      </c>
      <c r="V202" s="72">
        <v>10.738662</v>
      </c>
      <c r="W202" s="72">
        <v>9.9893089999999987</v>
      </c>
      <c r="X202" s="72">
        <v>8.8436039999999991</v>
      </c>
      <c r="Y202" s="72">
        <v>5.7656830000000001</v>
      </c>
      <c r="Z202" s="73">
        <f t="shared" si="22"/>
        <v>163.34037499999999</v>
      </c>
      <c r="AA202" s="74">
        <v>5</v>
      </c>
      <c r="AB202" s="91">
        <f t="shared" si="24"/>
        <v>816.70187499999997</v>
      </c>
      <c r="AD202" s="100" t="s">
        <v>50</v>
      </c>
    </row>
    <row r="203" spans="1:30" ht="15.75" x14ac:dyDescent="0.25">
      <c r="A203" s="90">
        <f t="shared" si="21"/>
        <v>46600</v>
      </c>
      <c r="B203" s="72">
        <v>5.5736999999999997</v>
      </c>
      <c r="C203" s="72">
        <v>4.1121519999999991</v>
      </c>
      <c r="D203" s="72">
        <v>3.9015899999999997</v>
      </c>
      <c r="E203" s="72">
        <v>3.7777299999999996</v>
      </c>
      <c r="F203" s="72">
        <v>3.7529579999999996</v>
      </c>
      <c r="G203" s="72">
        <v>3.7467649999999995</v>
      </c>
      <c r="H203" s="72">
        <v>4.8738909999999995</v>
      </c>
      <c r="I203" s="72">
        <v>4.279363</v>
      </c>
      <c r="J203" s="72">
        <v>6.0072099999999988</v>
      </c>
      <c r="K203" s="72">
        <v>6.6141239999999994</v>
      </c>
      <c r="L203" s="72">
        <v>7.0785989999999996</v>
      </c>
      <c r="M203" s="72">
        <v>7.4563719999999991</v>
      </c>
      <c r="N203" s="72">
        <v>7.6607409999999989</v>
      </c>
      <c r="O203" s="72">
        <v>7.6050039999999992</v>
      </c>
      <c r="P203" s="72">
        <v>7.3944419999999988</v>
      </c>
      <c r="Q203" s="72">
        <v>7.2458099999999988</v>
      </c>
      <c r="R203" s="72">
        <v>7.1095639999999998</v>
      </c>
      <c r="S203" s="72">
        <v>9.5929570000000002</v>
      </c>
      <c r="T203" s="72">
        <v>10.286572999999999</v>
      </c>
      <c r="U203" s="72">
        <v>11.085469999999999</v>
      </c>
      <c r="V203" s="72">
        <v>10.850135999999999</v>
      </c>
      <c r="W203" s="72">
        <v>10.088396999999999</v>
      </c>
      <c r="X203" s="72">
        <v>8.8931479999999983</v>
      </c>
      <c r="Y203" s="72">
        <v>5.7966479999999994</v>
      </c>
      <c r="Z203" s="73">
        <f t="shared" si="22"/>
        <v>164.78334399999997</v>
      </c>
      <c r="AA203" s="74">
        <v>6</v>
      </c>
      <c r="AB203" s="91">
        <f t="shared" si="24"/>
        <v>988.70006399999988</v>
      </c>
      <c r="AD203" s="100" t="s">
        <v>50</v>
      </c>
    </row>
    <row r="204" spans="1:30" ht="15.75" x14ac:dyDescent="0.25">
      <c r="A204" s="90">
        <f t="shared" si="21"/>
        <v>46631</v>
      </c>
      <c r="B204" s="72">
        <v>5.4993840000000001</v>
      </c>
      <c r="C204" s="72">
        <v>4.0688009999999997</v>
      </c>
      <c r="D204" s="72">
        <v>3.8582390000000002</v>
      </c>
      <c r="E204" s="72">
        <v>3.7157999999999998</v>
      </c>
      <c r="F204" s="72">
        <v>3.6910279999999998</v>
      </c>
      <c r="G204" s="72">
        <v>3.6662559999999997</v>
      </c>
      <c r="H204" s="72">
        <v>4.8367329999999997</v>
      </c>
      <c r="I204" s="72">
        <v>4.279363</v>
      </c>
      <c r="J204" s="72">
        <v>5.9948239999999995</v>
      </c>
      <c r="K204" s="72">
        <v>6.6017380000000001</v>
      </c>
      <c r="L204" s="72">
        <v>7.0290549999999996</v>
      </c>
      <c r="M204" s="72">
        <v>7.4563719999999991</v>
      </c>
      <c r="N204" s="72">
        <v>7.642161999999999</v>
      </c>
      <c r="O204" s="72">
        <v>7.5678460000000003</v>
      </c>
      <c r="P204" s="72">
        <v>7.3139329999999996</v>
      </c>
      <c r="Q204" s="72">
        <v>7.1653009999999995</v>
      </c>
      <c r="R204" s="72">
        <v>7.1157569999999994</v>
      </c>
      <c r="S204" s="72">
        <v>9.648693999999999</v>
      </c>
      <c r="T204" s="72">
        <v>10.596222999999998</v>
      </c>
      <c r="U204" s="72">
        <v>11.135014</v>
      </c>
      <c r="V204" s="72">
        <v>10.850135999999999</v>
      </c>
      <c r="W204" s="72">
        <v>10.057431999999999</v>
      </c>
      <c r="X204" s="72">
        <v>8.8064459999999993</v>
      </c>
      <c r="Y204" s="72">
        <v>5.6975599999999993</v>
      </c>
      <c r="Z204" s="73">
        <f t="shared" si="22"/>
        <v>164.29409699999999</v>
      </c>
      <c r="AA204" s="74">
        <v>4</v>
      </c>
      <c r="AB204" s="91">
        <f t="shared" si="24"/>
        <v>657.17638799999997</v>
      </c>
      <c r="AD204" s="100" t="s">
        <v>50</v>
      </c>
    </row>
    <row r="205" spans="1:30" ht="15.75" x14ac:dyDescent="0.25">
      <c r="A205" s="90">
        <f t="shared" si="21"/>
        <v>46661</v>
      </c>
      <c r="B205" s="72">
        <v>5.4250679999999996</v>
      </c>
      <c r="C205" s="72">
        <v>3.9944850000000001</v>
      </c>
      <c r="D205" s="72">
        <v>3.7963089999999995</v>
      </c>
      <c r="E205" s="72">
        <v>3.678642</v>
      </c>
      <c r="F205" s="72">
        <v>3.6476769999999994</v>
      </c>
      <c r="G205" s="72">
        <v>3.5733609999999993</v>
      </c>
      <c r="H205" s="72">
        <v>4.7438380000000002</v>
      </c>
      <c r="I205" s="72">
        <v>4.2050469999999995</v>
      </c>
      <c r="J205" s="72">
        <v>5.9205079999999999</v>
      </c>
      <c r="K205" s="72">
        <v>6.5088429999999997</v>
      </c>
      <c r="L205" s="72">
        <v>6.973317999999999</v>
      </c>
      <c r="M205" s="72">
        <v>7.3820559999999995</v>
      </c>
      <c r="N205" s="72">
        <v>7.574039</v>
      </c>
      <c r="O205" s="72">
        <v>7.4749509999999999</v>
      </c>
      <c r="P205" s="72">
        <v>7.2767749999999998</v>
      </c>
      <c r="Q205" s="72">
        <v>7.12195</v>
      </c>
      <c r="R205" s="72">
        <v>7.0476340000000004</v>
      </c>
      <c r="S205" s="72">
        <v>9.648693999999999</v>
      </c>
      <c r="T205" s="72">
        <v>10.596222999999998</v>
      </c>
      <c r="U205" s="72">
        <v>10.763433999999998</v>
      </c>
      <c r="V205" s="72">
        <v>10.521906999999999</v>
      </c>
      <c r="W205" s="72">
        <v>9.8716419999999996</v>
      </c>
      <c r="X205" s="72">
        <v>8.8312179999999998</v>
      </c>
      <c r="Y205" s="72">
        <v>5.7780689999999995</v>
      </c>
      <c r="Z205" s="73">
        <f t="shared" si="22"/>
        <v>162.35568799999999</v>
      </c>
      <c r="AA205" s="74">
        <v>5</v>
      </c>
      <c r="AB205" s="91">
        <f t="shared" si="24"/>
        <v>811.77843999999993</v>
      </c>
      <c r="AD205" s="100" t="s">
        <v>50</v>
      </c>
    </row>
    <row r="206" spans="1:30" ht="15.75" x14ac:dyDescent="0.25">
      <c r="A206" s="90">
        <f t="shared" si="21"/>
        <v>46692</v>
      </c>
      <c r="B206" s="72">
        <v>5.5427349999999995</v>
      </c>
      <c r="C206" s="72">
        <v>4.0935730000000001</v>
      </c>
      <c r="D206" s="72">
        <v>3.8706249999999995</v>
      </c>
      <c r="E206" s="72">
        <v>3.7281859999999996</v>
      </c>
      <c r="F206" s="72">
        <v>3.6972209999999994</v>
      </c>
      <c r="G206" s="72">
        <v>3.6290979999999999</v>
      </c>
      <c r="H206" s="72">
        <v>4.7995749999999999</v>
      </c>
      <c r="I206" s="72">
        <v>4.2360119999999997</v>
      </c>
      <c r="J206" s="72">
        <v>5.9638590000000002</v>
      </c>
      <c r="K206" s="72">
        <v>6.5398079999999998</v>
      </c>
      <c r="L206" s="72">
        <v>6.9918969999999989</v>
      </c>
      <c r="M206" s="72">
        <v>7.4563719999999991</v>
      </c>
      <c r="N206" s="72">
        <v>7.7040919999999993</v>
      </c>
      <c r="O206" s="72">
        <v>7.6173900000000003</v>
      </c>
      <c r="P206" s="72">
        <v>7.4006349999999994</v>
      </c>
      <c r="Q206" s="72">
        <v>7.3015469999999993</v>
      </c>
      <c r="R206" s="72">
        <v>7.2210380000000001</v>
      </c>
      <c r="S206" s="72">
        <v>9.8778349999999993</v>
      </c>
      <c r="T206" s="72">
        <v>10.874907999999998</v>
      </c>
      <c r="U206" s="72">
        <v>11.035926</v>
      </c>
      <c r="V206" s="72">
        <v>10.732468999999998</v>
      </c>
      <c r="W206" s="72">
        <v>10.014081000000001</v>
      </c>
      <c r="X206" s="72">
        <v>8.8931479999999983</v>
      </c>
      <c r="Y206" s="72">
        <v>5.8090340000000005</v>
      </c>
      <c r="Z206" s="73">
        <f t="shared" si="22"/>
        <v>165.03106400000001</v>
      </c>
      <c r="AA206" s="74">
        <v>4</v>
      </c>
      <c r="AB206" s="91">
        <f t="shared" si="24"/>
        <v>660.12425600000006</v>
      </c>
      <c r="AD206" s="100" t="s">
        <v>50</v>
      </c>
    </row>
    <row r="207" spans="1:30" ht="16.5" thickBot="1" x14ac:dyDescent="0.3">
      <c r="A207" s="92">
        <f t="shared" si="21"/>
        <v>46722</v>
      </c>
      <c r="B207" s="75">
        <v>5.802840999999999</v>
      </c>
      <c r="C207" s="75">
        <v>4.2855559999999997</v>
      </c>
      <c r="D207" s="75">
        <v>4.0502219999999998</v>
      </c>
      <c r="E207" s="75">
        <v>3.8892039999999999</v>
      </c>
      <c r="F207" s="75">
        <v>3.8396599999999999</v>
      </c>
      <c r="G207" s="75">
        <v>3.8458529999999995</v>
      </c>
      <c r="H207" s="75">
        <v>4.9729789999999996</v>
      </c>
      <c r="I207" s="75">
        <v>4.3165209999999998</v>
      </c>
      <c r="J207" s="75">
        <v>5.9576659999999988</v>
      </c>
      <c r="K207" s="75">
        <v>6.5955449999999995</v>
      </c>
      <c r="L207" s="75">
        <v>7.1281429999999997</v>
      </c>
      <c r="M207" s="75">
        <v>7.5492669999999995</v>
      </c>
      <c r="N207" s="75">
        <v>7.809372999999999</v>
      </c>
      <c r="O207" s="75">
        <v>7.7969869999999997</v>
      </c>
      <c r="P207" s="75">
        <v>7.574039</v>
      </c>
      <c r="Q207" s="75">
        <v>7.4192140000000002</v>
      </c>
      <c r="R207" s="75">
        <v>7.2953539999999988</v>
      </c>
      <c r="S207" s="75">
        <v>9.9335719999999981</v>
      </c>
      <c r="T207" s="75">
        <v>10.924452</v>
      </c>
      <c r="U207" s="75">
        <v>11.116434999999999</v>
      </c>
      <c r="V207" s="75">
        <v>10.806785</v>
      </c>
      <c r="W207" s="75">
        <v>10.199870999999998</v>
      </c>
      <c r="X207" s="75">
        <v>9.1966049999999999</v>
      </c>
      <c r="Y207" s="75">
        <v>6.0567539999999989</v>
      </c>
      <c r="Z207" s="76">
        <f t="shared" si="22"/>
        <v>168.362898</v>
      </c>
      <c r="AA207" s="77">
        <v>6</v>
      </c>
      <c r="AB207" s="93">
        <f t="shared" si="24"/>
        <v>1010.1773880000001</v>
      </c>
      <c r="AD207" s="100" t="s">
        <v>50</v>
      </c>
    </row>
    <row r="208" spans="1:30" ht="15.75" x14ac:dyDescent="0.25">
      <c r="A208" s="88">
        <f t="shared" si="21"/>
        <v>46753</v>
      </c>
      <c r="B208" s="69">
        <v>5.753296999999999</v>
      </c>
      <c r="C208" s="69">
        <v>4.2607839999999992</v>
      </c>
      <c r="D208" s="69">
        <v>3.9882919999999999</v>
      </c>
      <c r="E208" s="69">
        <v>3.8706249999999995</v>
      </c>
      <c r="F208" s="69">
        <v>3.8086950000000002</v>
      </c>
      <c r="G208" s="69">
        <v>3.8272739999999996</v>
      </c>
      <c r="H208" s="69">
        <v>4.9172419999999999</v>
      </c>
      <c r="I208" s="69">
        <v>4.1555029999999995</v>
      </c>
      <c r="J208" s="69">
        <v>5.7347179999999991</v>
      </c>
      <c r="K208" s="69">
        <v>6.2920879999999997</v>
      </c>
      <c r="L208" s="69">
        <v>6.7627559999999995</v>
      </c>
      <c r="M208" s="69">
        <v>7.1776869999999997</v>
      </c>
      <c r="N208" s="69">
        <v>7.4439859999999989</v>
      </c>
      <c r="O208" s="69">
        <v>7.4439859999999989</v>
      </c>
      <c r="P208" s="69">
        <v>7.2891609999999991</v>
      </c>
      <c r="Q208" s="69">
        <v>7.1962659999999987</v>
      </c>
      <c r="R208" s="69">
        <v>7.1529150000000001</v>
      </c>
      <c r="S208" s="69">
        <v>9.6177289999999989</v>
      </c>
      <c r="T208" s="69">
        <v>10.422818999999999</v>
      </c>
      <c r="U208" s="69">
        <v>11.116434999999999</v>
      </c>
      <c r="V208" s="69">
        <v>10.918258999999999</v>
      </c>
      <c r="W208" s="69">
        <v>10.230835999999998</v>
      </c>
      <c r="X208" s="69">
        <v>9.1656399999999998</v>
      </c>
      <c r="Y208" s="69">
        <v>6.06914</v>
      </c>
      <c r="Z208" s="70">
        <f t="shared" si="22"/>
        <v>164.61613299999999</v>
      </c>
      <c r="AA208" s="71">
        <v>6</v>
      </c>
      <c r="AB208" s="89">
        <f>+Z208*AA208</f>
        <v>987.69679799999994</v>
      </c>
      <c r="AD208" s="100" t="s">
        <v>50</v>
      </c>
    </row>
    <row r="209" spans="1:30" ht="15.75" x14ac:dyDescent="0.25">
      <c r="A209" s="90">
        <f t="shared" si="21"/>
        <v>46784</v>
      </c>
      <c r="B209" s="72">
        <v>5.7780689999999995</v>
      </c>
      <c r="C209" s="72">
        <v>4.2669769999999998</v>
      </c>
      <c r="D209" s="72">
        <v>4.0192569999999996</v>
      </c>
      <c r="E209" s="72">
        <v>3.8768179999999997</v>
      </c>
      <c r="F209" s="72">
        <v>3.8582390000000002</v>
      </c>
      <c r="G209" s="72">
        <v>3.9325549999999994</v>
      </c>
      <c r="H209" s="72">
        <v>5.1401900000000005</v>
      </c>
      <c r="I209" s="72">
        <v>4.4032229999999997</v>
      </c>
      <c r="J209" s="72">
        <v>6.1558419999999989</v>
      </c>
      <c r="K209" s="72">
        <v>6.7689489999999992</v>
      </c>
      <c r="L209" s="72">
        <v>7.1653009999999995</v>
      </c>
      <c r="M209" s="72">
        <v>7.5616529999999997</v>
      </c>
      <c r="N209" s="72">
        <v>7.7474429999999996</v>
      </c>
      <c r="O209" s="72">
        <v>7.642161999999999</v>
      </c>
      <c r="P209" s="72">
        <v>7.406828</v>
      </c>
      <c r="Q209" s="72">
        <v>7.2520030000000002</v>
      </c>
      <c r="R209" s="72">
        <v>7.1529150000000001</v>
      </c>
      <c r="S209" s="72">
        <v>9.6734659999999995</v>
      </c>
      <c r="T209" s="72">
        <v>10.261801</v>
      </c>
      <c r="U209" s="72">
        <v>11.271259999999998</v>
      </c>
      <c r="V209" s="72">
        <v>11.042118999999998</v>
      </c>
      <c r="W209" s="72">
        <v>10.255607999999999</v>
      </c>
      <c r="X209" s="72">
        <v>8.9922359999999983</v>
      </c>
      <c r="Y209" s="72">
        <v>5.802840999999999</v>
      </c>
      <c r="Z209" s="73">
        <f t="shared" si="22"/>
        <v>167.42775499999996</v>
      </c>
      <c r="AA209" s="74">
        <v>4</v>
      </c>
      <c r="AB209" s="91">
        <f>+Z209*AA209</f>
        <v>669.71101999999985</v>
      </c>
      <c r="AD209" s="100" t="s">
        <v>50</v>
      </c>
    </row>
    <row r="210" spans="1:30" ht="15.75" x14ac:dyDescent="0.25">
      <c r="A210" s="90">
        <f t="shared" si="21"/>
        <v>46813</v>
      </c>
      <c r="B210" s="72">
        <v>5.6542089999999998</v>
      </c>
      <c r="C210" s="72">
        <v>4.1740820000000003</v>
      </c>
      <c r="D210" s="72">
        <v>3.9573269999999994</v>
      </c>
      <c r="E210" s="72">
        <v>3.8334670000000002</v>
      </c>
      <c r="F210" s="72">
        <v>3.7963089999999995</v>
      </c>
      <c r="G210" s="72">
        <v>3.8768179999999997</v>
      </c>
      <c r="H210" s="72">
        <v>5.0534879999999998</v>
      </c>
      <c r="I210" s="72">
        <v>4.3660649999999999</v>
      </c>
      <c r="J210" s="72">
        <v>6.0629469999999994</v>
      </c>
      <c r="K210" s="72">
        <v>6.6265099999999988</v>
      </c>
      <c r="L210" s="72">
        <v>7.004283</v>
      </c>
      <c r="M210" s="72">
        <v>7.3448979999999988</v>
      </c>
      <c r="N210" s="72">
        <v>7.5864249999999993</v>
      </c>
      <c r="O210" s="72">
        <v>7.5492669999999995</v>
      </c>
      <c r="P210" s="72">
        <v>7.3077399999999999</v>
      </c>
      <c r="Q210" s="72">
        <v>7.190072999999999</v>
      </c>
      <c r="R210" s="72">
        <v>7.171494</v>
      </c>
      <c r="S210" s="72">
        <v>9.797326</v>
      </c>
      <c r="T210" s="72">
        <v>10.552871999999999</v>
      </c>
      <c r="U210" s="72">
        <v>11.227908999999999</v>
      </c>
      <c r="V210" s="72">
        <v>10.893486999999999</v>
      </c>
      <c r="W210" s="72">
        <v>10.113168999999999</v>
      </c>
      <c r="X210" s="72">
        <v>8.961271</v>
      </c>
      <c r="Y210" s="72">
        <v>5.8276129999999995</v>
      </c>
      <c r="Z210" s="73">
        <f t="shared" si="22"/>
        <v>165.92904899999996</v>
      </c>
      <c r="AA210" s="74">
        <v>4</v>
      </c>
      <c r="AB210" s="91">
        <f t="shared" ref="AB210:AB219" si="25">+Z210*AA210</f>
        <v>663.71619599999985</v>
      </c>
      <c r="AD210" s="100" t="s">
        <v>50</v>
      </c>
    </row>
    <row r="211" spans="1:30" ht="15.75" x14ac:dyDescent="0.25">
      <c r="A211" s="90">
        <f t="shared" si="21"/>
        <v>46844</v>
      </c>
      <c r="B211" s="72">
        <v>5.5427349999999995</v>
      </c>
      <c r="C211" s="72">
        <v>4.0749940000000002</v>
      </c>
      <c r="D211" s="72">
        <v>3.8520459999999996</v>
      </c>
      <c r="E211" s="72">
        <v>3.7343790000000001</v>
      </c>
      <c r="F211" s="72">
        <v>3.7219929999999994</v>
      </c>
      <c r="G211" s="72">
        <v>3.7219929999999994</v>
      </c>
      <c r="H211" s="72">
        <v>4.8924700000000003</v>
      </c>
      <c r="I211" s="72">
        <v>4.3227140000000004</v>
      </c>
      <c r="J211" s="72">
        <v>6.0257889999999996</v>
      </c>
      <c r="K211" s="72">
        <v>6.6141239999999994</v>
      </c>
      <c r="L211" s="72">
        <v>7.0662129999999994</v>
      </c>
      <c r="M211" s="72">
        <v>7.5059159999999991</v>
      </c>
      <c r="N211" s="72">
        <v>7.7102849999999989</v>
      </c>
      <c r="O211" s="72">
        <v>7.592617999999999</v>
      </c>
      <c r="P211" s="72">
        <v>7.4439859999999989</v>
      </c>
      <c r="Q211" s="72">
        <v>7.190072999999999</v>
      </c>
      <c r="R211" s="72">
        <v>7.1157569999999994</v>
      </c>
      <c r="S211" s="72">
        <v>9.7353959999999997</v>
      </c>
      <c r="T211" s="72">
        <v>10.459977</v>
      </c>
      <c r="U211" s="72">
        <v>10.980188999999999</v>
      </c>
      <c r="V211" s="72">
        <v>10.695310999999998</v>
      </c>
      <c r="W211" s="72">
        <v>9.9707299999999996</v>
      </c>
      <c r="X211" s="72">
        <v>8.8559900000000003</v>
      </c>
      <c r="Y211" s="72">
        <v>5.8276129999999995</v>
      </c>
      <c r="Z211" s="73">
        <f t="shared" si="22"/>
        <v>164.65329099999997</v>
      </c>
      <c r="AA211" s="74">
        <v>7</v>
      </c>
      <c r="AB211" s="91">
        <f t="shared" si="25"/>
        <v>1152.5730369999997</v>
      </c>
      <c r="AD211" s="100" t="s">
        <v>50</v>
      </c>
    </row>
    <row r="212" spans="1:30" ht="15.75" x14ac:dyDescent="0.25">
      <c r="A212" s="90">
        <f t="shared" si="21"/>
        <v>46874</v>
      </c>
      <c r="B212" s="72">
        <v>5.5613140000000003</v>
      </c>
      <c r="C212" s="72">
        <v>4.0935730000000001</v>
      </c>
      <c r="D212" s="72">
        <v>3.8830109999999993</v>
      </c>
      <c r="E212" s="72">
        <v>3.7467649999999995</v>
      </c>
      <c r="F212" s="72">
        <v>3.7096070000000001</v>
      </c>
      <c r="G212" s="72">
        <v>3.6352910000000001</v>
      </c>
      <c r="H212" s="72">
        <v>4.9420140000000004</v>
      </c>
      <c r="I212" s="72">
        <v>4.3722579999999995</v>
      </c>
      <c r="J212" s="72">
        <v>6.1124909999999995</v>
      </c>
      <c r="K212" s="72">
        <v>6.7565629999999999</v>
      </c>
      <c r="L212" s="72">
        <v>7.1962659999999987</v>
      </c>
      <c r="M212" s="72">
        <v>7.5306879999999996</v>
      </c>
      <c r="N212" s="72">
        <v>7.6111969999999989</v>
      </c>
      <c r="O212" s="72">
        <v>7.5492669999999995</v>
      </c>
      <c r="P212" s="72">
        <v>7.2272309999999997</v>
      </c>
      <c r="Q212" s="72">
        <v>7.2272309999999997</v>
      </c>
      <c r="R212" s="72">
        <v>7.190072999999999</v>
      </c>
      <c r="S212" s="72">
        <v>9.7415889999999994</v>
      </c>
      <c r="T212" s="72">
        <v>10.435205</v>
      </c>
      <c r="U212" s="72">
        <v>11.135014</v>
      </c>
      <c r="V212" s="72">
        <v>10.887293999999999</v>
      </c>
      <c r="W212" s="72">
        <v>10.137941</v>
      </c>
      <c r="X212" s="72">
        <v>8.9364989999999995</v>
      </c>
      <c r="Y212" s="72">
        <v>5.8276129999999995</v>
      </c>
      <c r="Z212" s="73">
        <f t="shared" ref="Z212:Z267" si="26">SUM(B212:Y212)</f>
        <v>165.44599500000004</v>
      </c>
      <c r="AA212" s="74">
        <v>4</v>
      </c>
      <c r="AB212" s="91">
        <f t="shared" si="25"/>
        <v>661.78398000000016</v>
      </c>
      <c r="AD212" s="100" t="s">
        <v>50</v>
      </c>
    </row>
    <row r="213" spans="1:30" ht="15.75" x14ac:dyDescent="0.25">
      <c r="A213" s="90">
        <f t="shared" si="21"/>
        <v>46905</v>
      </c>
      <c r="B213" s="72">
        <v>5.4869979999999989</v>
      </c>
      <c r="C213" s="72">
        <v>4.0316429999999999</v>
      </c>
      <c r="D213" s="72">
        <v>3.8272739999999996</v>
      </c>
      <c r="E213" s="72">
        <v>3.6972209999999994</v>
      </c>
      <c r="F213" s="72">
        <v>3.6848350000000001</v>
      </c>
      <c r="G213" s="72">
        <v>3.6910279999999998</v>
      </c>
      <c r="H213" s="72">
        <v>4.9172419999999999</v>
      </c>
      <c r="I213" s="72">
        <v>4.3536789999999996</v>
      </c>
      <c r="J213" s="72">
        <v>6.0877189999999999</v>
      </c>
      <c r="K213" s="72">
        <v>6.7070189999999998</v>
      </c>
      <c r="L213" s="72">
        <v>7.0847919999999993</v>
      </c>
      <c r="M213" s="72">
        <v>7.406828</v>
      </c>
      <c r="N213" s="72">
        <v>7.592617999999999</v>
      </c>
      <c r="O213" s="72">
        <v>7.5554599999999992</v>
      </c>
      <c r="P213" s="72">
        <v>7.3387049999999991</v>
      </c>
      <c r="Q213" s="72">
        <v>7.1776869999999997</v>
      </c>
      <c r="R213" s="72">
        <v>7.0847919999999993</v>
      </c>
      <c r="S213" s="72">
        <v>9.5681849999999997</v>
      </c>
      <c r="T213" s="72">
        <v>10.237029</v>
      </c>
      <c r="U213" s="72">
        <v>11.091662999999999</v>
      </c>
      <c r="V213" s="72">
        <v>10.825364</v>
      </c>
      <c r="W213" s="72">
        <v>10.069818</v>
      </c>
      <c r="X213" s="72">
        <v>8.9550780000000003</v>
      </c>
      <c r="Y213" s="72">
        <v>5.8399989999999997</v>
      </c>
      <c r="Z213" s="73">
        <f t="shared" si="26"/>
        <v>164.31267600000004</v>
      </c>
      <c r="AA213" s="74">
        <v>4</v>
      </c>
      <c r="AB213" s="91">
        <f t="shared" si="25"/>
        <v>657.25070400000016</v>
      </c>
      <c r="AD213" s="100" t="s">
        <v>50</v>
      </c>
    </row>
    <row r="214" spans="1:30" ht="15.75" x14ac:dyDescent="0.25">
      <c r="A214" s="90">
        <f t="shared" si="21"/>
        <v>46935</v>
      </c>
      <c r="B214" s="72">
        <v>5.6046649999999998</v>
      </c>
      <c r="C214" s="72">
        <v>4.1431170000000002</v>
      </c>
      <c r="D214" s="72">
        <v>3.9325549999999994</v>
      </c>
      <c r="E214" s="72">
        <v>3.7901159999999998</v>
      </c>
      <c r="F214" s="72">
        <v>3.7715369999999995</v>
      </c>
      <c r="G214" s="72">
        <v>3.7653439999999998</v>
      </c>
      <c r="H214" s="72">
        <v>4.9605929999999994</v>
      </c>
      <c r="I214" s="72">
        <v>4.3784510000000001</v>
      </c>
      <c r="J214" s="72">
        <v>6.118684</v>
      </c>
      <c r="K214" s="72">
        <v>6.7317909999999994</v>
      </c>
      <c r="L214" s="72">
        <v>7.1343359999999993</v>
      </c>
      <c r="M214" s="72">
        <v>7.5616529999999997</v>
      </c>
      <c r="N214" s="72">
        <v>7.7226710000000001</v>
      </c>
      <c r="O214" s="72">
        <v>7.5802319999999996</v>
      </c>
      <c r="P214" s="72">
        <v>7.3696700000000002</v>
      </c>
      <c r="Q214" s="72">
        <v>7.2272309999999997</v>
      </c>
      <c r="R214" s="72">
        <v>7.2024590000000002</v>
      </c>
      <c r="S214" s="72">
        <v>9.7353959999999997</v>
      </c>
      <c r="T214" s="72">
        <v>10.286572999999999</v>
      </c>
      <c r="U214" s="72">
        <v>11.153593000000001</v>
      </c>
      <c r="V214" s="72">
        <v>10.918258999999999</v>
      </c>
      <c r="W214" s="72">
        <v>10.156519999999999</v>
      </c>
      <c r="X214" s="72">
        <v>8.9922359999999983</v>
      </c>
      <c r="Y214" s="72">
        <v>5.8585780000000005</v>
      </c>
      <c r="Z214" s="73">
        <f t="shared" si="26"/>
        <v>166.09625999999997</v>
      </c>
      <c r="AA214" s="74">
        <v>6</v>
      </c>
      <c r="AB214" s="91">
        <f t="shared" si="25"/>
        <v>996.57755999999983</v>
      </c>
      <c r="AD214" s="100" t="s">
        <v>50</v>
      </c>
    </row>
    <row r="215" spans="1:30" ht="15.75" x14ac:dyDescent="0.25">
      <c r="A215" s="90">
        <f t="shared" si="21"/>
        <v>46966</v>
      </c>
      <c r="B215" s="72">
        <v>5.666595</v>
      </c>
      <c r="C215" s="72">
        <v>4.180275</v>
      </c>
      <c r="D215" s="72">
        <v>3.969713</v>
      </c>
      <c r="E215" s="72">
        <v>3.8458529999999995</v>
      </c>
      <c r="F215" s="72">
        <v>3.8148879999999998</v>
      </c>
      <c r="G215" s="72">
        <v>3.8148879999999998</v>
      </c>
      <c r="H215" s="72">
        <v>4.9543999999999997</v>
      </c>
      <c r="I215" s="72">
        <v>4.3536789999999996</v>
      </c>
      <c r="J215" s="72">
        <v>6.1062979999999989</v>
      </c>
      <c r="K215" s="72">
        <v>6.7255979999999989</v>
      </c>
      <c r="L215" s="72">
        <v>7.1962659999999987</v>
      </c>
      <c r="M215" s="72">
        <v>7.5864249999999993</v>
      </c>
      <c r="N215" s="72">
        <v>7.790794</v>
      </c>
      <c r="O215" s="72">
        <v>7.7412499999999991</v>
      </c>
      <c r="P215" s="72">
        <v>7.5244949999999999</v>
      </c>
      <c r="Q215" s="72">
        <v>7.3696700000000002</v>
      </c>
      <c r="R215" s="72">
        <v>7.2334239999999994</v>
      </c>
      <c r="S215" s="72">
        <v>9.7601679999999984</v>
      </c>
      <c r="T215" s="72">
        <v>10.466169999999998</v>
      </c>
      <c r="U215" s="72">
        <v>11.277453</v>
      </c>
      <c r="V215" s="72">
        <v>11.042118999999998</v>
      </c>
      <c r="W215" s="72">
        <v>10.261801</v>
      </c>
      <c r="X215" s="72">
        <v>9.0479729999999989</v>
      </c>
      <c r="Y215" s="72">
        <v>5.8957359999999994</v>
      </c>
      <c r="Z215" s="73">
        <f t="shared" si="26"/>
        <v>167.62593099999998</v>
      </c>
      <c r="AA215" s="74">
        <v>4</v>
      </c>
      <c r="AB215" s="91">
        <f t="shared" si="25"/>
        <v>670.50372399999992</v>
      </c>
      <c r="AD215" s="100" t="s">
        <v>50</v>
      </c>
    </row>
    <row r="216" spans="1:30" ht="15.75" x14ac:dyDescent="0.25">
      <c r="A216" s="90">
        <f t="shared" ref="A216:A247" si="27">+A128</f>
        <v>46997</v>
      </c>
      <c r="B216" s="72">
        <v>5.5922789999999996</v>
      </c>
      <c r="C216" s="72">
        <v>4.1369239999999996</v>
      </c>
      <c r="D216" s="72">
        <v>3.9263619999999997</v>
      </c>
      <c r="E216" s="72">
        <v>3.7777299999999996</v>
      </c>
      <c r="F216" s="72">
        <v>3.7529579999999996</v>
      </c>
      <c r="G216" s="72">
        <v>3.7281859999999996</v>
      </c>
      <c r="H216" s="72">
        <v>4.9172419999999999</v>
      </c>
      <c r="I216" s="72">
        <v>4.3536789999999996</v>
      </c>
      <c r="J216" s="72">
        <v>6.0939119999999996</v>
      </c>
      <c r="K216" s="72">
        <v>6.7132119999999995</v>
      </c>
      <c r="L216" s="72">
        <v>7.1529150000000001</v>
      </c>
      <c r="M216" s="72">
        <v>7.5802319999999996</v>
      </c>
      <c r="N216" s="72">
        <v>7.7722150000000001</v>
      </c>
      <c r="O216" s="72">
        <v>7.6978989999999996</v>
      </c>
      <c r="P216" s="72">
        <v>7.4377929999999992</v>
      </c>
      <c r="Q216" s="72">
        <v>7.2891609999999991</v>
      </c>
      <c r="R216" s="72">
        <v>7.2334239999999994</v>
      </c>
      <c r="S216" s="72">
        <v>9.8097119999999993</v>
      </c>
      <c r="T216" s="72">
        <v>10.775819999999998</v>
      </c>
      <c r="U216" s="72">
        <v>11.326996999999999</v>
      </c>
      <c r="V216" s="72">
        <v>11.035926</v>
      </c>
      <c r="W216" s="72">
        <v>10.224643</v>
      </c>
      <c r="X216" s="72">
        <v>8.9550780000000003</v>
      </c>
      <c r="Y216" s="72">
        <v>5.7966479999999994</v>
      </c>
      <c r="Z216" s="73">
        <f t="shared" si="26"/>
        <v>167.08094699999998</v>
      </c>
      <c r="AA216" s="74">
        <v>4</v>
      </c>
      <c r="AB216" s="91">
        <f t="shared" si="25"/>
        <v>668.32378799999992</v>
      </c>
      <c r="AD216" s="100" t="s">
        <v>50</v>
      </c>
    </row>
    <row r="217" spans="1:30" ht="15.75" x14ac:dyDescent="0.25">
      <c r="A217" s="90">
        <f t="shared" si="27"/>
        <v>47027</v>
      </c>
      <c r="B217" s="72">
        <v>5.517963</v>
      </c>
      <c r="C217" s="72">
        <v>4.0626079999999991</v>
      </c>
      <c r="D217" s="72">
        <v>3.8644319999999999</v>
      </c>
      <c r="E217" s="72">
        <v>3.7405719999999998</v>
      </c>
      <c r="F217" s="72">
        <v>3.7157999999999998</v>
      </c>
      <c r="G217" s="72">
        <v>3.6352910000000001</v>
      </c>
      <c r="H217" s="72">
        <v>4.8243469999999995</v>
      </c>
      <c r="I217" s="72">
        <v>4.279363</v>
      </c>
      <c r="J217" s="72">
        <v>6.0195959999999999</v>
      </c>
      <c r="K217" s="72">
        <v>6.6203169999999991</v>
      </c>
      <c r="L217" s="72">
        <v>7.090984999999999</v>
      </c>
      <c r="M217" s="72">
        <v>7.5121089999999997</v>
      </c>
      <c r="N217" s="72">
        <v>7.7040919999999993</v>
      </c>
      <c r="O217" s="72">
        <v>7.6050039999999992</v>
      </c>
      <c r="P217" s="72">
        <v>7.4006349999999994</v>
      </c>
      <c r="Q217" s="72">
        <v>7.2458099999999988</v>
      </c>
      <c r="R217" s="72">
        <v>7.1653009999999995</v>
      </c>
      <c r="S217" s="72">
        <v>9.815904999999999</v>
      </c>
      <c r="T217" s="72">
        <v>10.782012999999999</v>
      </c>
      <c r="U217" s="72">
        <v>10.949223999999999</v>
      </c>
      <c r="V217" s="72">
        <v>10.701504</v>
      </c>
      <c r="W217" s="72">
        <v>10.045045999999999</v>
      </c>
      <c r="X217" s="72">
        <v>8.9860429999999987</v>
      </c>
      <c r="Y217" s="72">
        <v>5.8771569999999995</v>
      </c>
      <c r="Z217" s="73">
        <f t="shared" si="26"/>
        <v>165.16111699999999</v>
      </c>
      <c r="AA217" s="74">
        <v>5</v>
      </c>
      <c r="AB217" s="91">
        <f t="shared" si="25"/>
        <v>825.80558499999995</v>
      </c>
      <c r="AD217" s="100" t="s">
        <v>50</v>
      </c>
    </row>
    <row r="218" spans="1:30" ht="15.75" x14ac:dyDescent="0.25">
      <c r="A218" s="90">
        <f t="shared" si="27"/>
        <v>47058</v>
      </c>
      <c r="B218" s="72">
        <v>5.635629999999999</v>
      </c>
      <c r="C218" s="72">
        <v>4.1678889999999997</v>
      </c>
      <c r="D218" s="72">
        <v>3.9325549999999994</v>
      </c>
      <c r="E218" s="72">
        <v>3.7901159999999998</v>
      </c>
      <c r="F218" s="72">
        <v>3.7653439999999998</v>
      </c>
      <c r="G218" s="72">
        <v>3.6910279999999998</v>
      </c>
      <c r="H218" s="72">
        <v>4.8800839999999992</v>
      </c>
      <c r="I218" s="72">
        <v>4.3103279999999993</v>
      </c>
      <c r="J218" s="72">
        <v>6.06914</v>
      </c>
      <c r="K218" s="72">
        <v>6.6512820000000001</v>
      </c>
      <c r="L218" s="72">
        <v>7.1095639999999998</v>
      </c>
      <c r="M218" s="72">
        <v>7.5802319999999996</v>
      </c>
      <c r="N218" s="72">
        <v>7.8341449999999995</v>
      </c>
      <c r="O218" s="72">
        <v>7.7474429999999996</v>
      </c>
      <c r="P218" s="72">
        <v>7.5306879999999996</v>
      </c>
      <c r="Q218" s="72">
        <v>7.4254069999999999</v>
      </c>
      <c r="R218" s="72">
        <v>7.3448979999999988</v>
      </c>
      <c r="S218" s="72">
        <v>10.045045999999999</v>
      </c>
      <c r="T218" s="72">
        <v>11.060697999999999</v>
      </c>
      <c r="U218" s="72">
        <v>11.227908999999999</v>
      </c>
      <c r="V218" s="72">
        <v>10.918258999999999</v>
      </c>
      <c r="W218" s="72">
        <v>10.187484999999999</v>
      </c>
      <c r="X218" s="72">
        <v>9.0479729999999989</v>
      </c>
      <c r="Y218" s="72">
        <v>5.9081219999999988</v>
      </c>
      <c r="Z218" s="73">
        <f t="shared" si="26"/>
        <v>167.861265</v>
      </c>
      <c r="AA218" s="74">
        <v>4</v>
      </c>
      <c r="AB218" s="91">
        <f t="shared" si="25"/>
        <v>671.44506000000001</v>
      </c>
      <c r="AD218" s="100" t="s">
        <v>50</v>
      </c>
    </row>
    <row r="219" spans="1:30" ht="16.5" thickBot="1" x14ac:dyDescent="0.3">
      <c r="A219" s="92">
        <f t="shared" si="27"/>
        <v>47088</v>
      </c>
      <c r="B219" s="75">
        <v>5.9019289999999991</v>
      </c>
      <c r="C219" s="75">
        <v>4.3536789999999996</v>
      </c>
      <c r="D219" s="75">
        <v>4.1183449999999997</v>
      </c>
      <c r="E219" s="75">
        <v>3.9573269999999994</v>
      </c>
      <c r="F219" s="75">
        <v>3.9077829999999993</v>
      </c>
      <c r="G219" s="75">
        <v>3.9077829999999993</v>
      </c>
      <c r="H219" s="75">
        <v>5.0596809999999994</v>
      </c>
      <c r="I219" s="75">
        <v>4.3908369999999994</v>
      </c>
      <c r="J219" s="75">
        <v>6.0567539999999989</v>
      </c>
      <c r="K219" s="75">
        <v>6.7070189999999998</v>
      </c>
      <c r="L219" s="75">
        <v>7.2520030000000002</v>
      </c>
      <c r="M219" s="75">
        <v>7.6793199999999997</v>
      </c>
      <c r="N219" s="75">
        <v>7.9394260000000001</v>
      </c>
      <c r="O219" s="75">
        <v>7.9270399999999999</v>
      </c>
      <c r="P219" s="75">
        <v>7.6978989999999996</v>
      </c>
      <c r="Q219" s="75">
        <v>7.5430739999999989</v>
      </c>
      <c r="R219" s="75">
        <v>7.4192140000000002</v>
      </c>
      <c r="S219" s="75">
        <v>10.100782999999998</v>
      </c>
      <c r="T219" s="75">
        <v>11.110242</v>
      </c>
      <c r="U219" s="75">
        <v>11.302225</v>
      </c>
      <c r="V219" s="75">
        <v>10.986381999999999</v>
      </c>
      <c r="W219" s="75">
        <v>10.367081999999998</v>
      </c>
      <c r="X219" s="75">
        <v>9.3514299999999988</v>
      </c>
      <c r="Y219" s="75">
        <v>6.1620349999999995</v>
      </c>
      <c r="Z219" s="76">
        <f t="shared" si="26"/>
        <v>171.19929199999999</v>
      </c>
      <c r="AA219" s="77">
        <v>6</v>
      </c>
      <c r="AB219" s="93">
        <f t="shared" si="25"/>
        <v>1027.1957519999999</v>
      </c>
      <c r="AD219" s="100" t="s">
        <v>50</v>
      </c>
    </row>
    <row r="220" spans="1:30" ht="15.75" x14ac:dyDescent="0.25">
      <c r="A220" s="88">
        <f t="shared" si="27"/>
        <v>47119</v>
      </c>
      <c r="B220" s="69">
        <v>5.8523849999999991</v>
      </c>
      <c r="C220" s="69">
        <v>5.4188749999999999</v>
      </c>
      <c r="D220" s="69">
        <v>5.0782599999999993</v>
      </c>
      <c r="E220" s="69">
        <v>4.9296279999999992</v>
      </c>
      <c r="F220" s="69">
        <v>4.849119</v>
      </c>
      <c r="G220" s="69">
        <v>4.8676979999999999</v>
      </c>
      <c r="H220" s="69">
        <v>5.0039439999999997</v>
      </c>
      <c r="I220" s="69">
        <v>5.2888219999999988</v>
      </c>
      <c r="J220" s="69">
        <v>5.8338059999999992</v>
      </c>
      <c r="K220" s="69">
        <v>6.4035619999999991</v>
      </c>
      <c r="L220" s="69">
        <v>6.8866159999999992</v>
      </c>
      <c r="M220" s="69">
        <v>7.3077399999999999</v>
      </c>
      <c r="N220" s="69">
        <v>7.5802319999999996</v>
      </c>
      <c r="O220" s="69">
        <v>7.5802319999999996</v>
      </c>
      <c r="P220" s="69">
        <v>7.4192140000000002</v>
      </c>
      <c r="Q220" s="69">
        <v>7.3263189999999998</v>
      </c>
      <c r="R220" s="69">
        <v>7.2829679999999994</v>
      </c>
      <c r="S220" s="69">
        <v>7.3448979999999988</v>
      </c>
      <c r="T220" s="69">
        <v>7.9580049999999991</v>
      </c>
      <c r="U220" s="69">
        <v>8.4906030000000001</v>
      </c>
      <c r="V220" s="69">
        <v>8.3357779999999995</v>
      </c>
      <c r="W220" s="69">
        <v>7.8155659999999987</v>
      </c>
      <c r="X220" s="69">
        <v>6.9980900000000004</v>
      </c>
      <c r="Y220" s="69">
        <v>6.1744209999999997</v>
      </c>
      <c r="Z220" s="70">
        <f t="shared" si="26"/>
        <v>158.02678099999994</v>
      </c>
      <c r="AA220" s="71">
        <v>4</v>
      </c>
      <c r="AB220" s="89">
        <f>+Z220*AA220</f>
        <v>632.10712399999977</v>
      </c>
      <c r="AD220" s="100" t="s">
        <v>50</v>
      </c>
    </row>
    <row r="221" spans="1:30" ht="15.75" x14ac:dyDescent="0.25">
      <c r="A221" s="90">
        <f t="shared" si="27"/>
        <v>47150</v>
      </c>
      <c r="B221" s="72">
        <v>5.8833500000000001</v>
      </c>
      <c r="C221" s="72">
        <v>5.4312609999999992</v>
      </c>
      <c r="D221" s="72">
        <v>5.1092249999999995</v>
      </c>
      <c r="E221" s="72">
        <v>4.9358209999999998</v>
      </c>
      <c r="F221" s="72">
        <v>4.9048559999999997</v>
      </c>
      <c r="G221" s="72">
        <v>5.0039439999999997</v>
      </c>
      <c r="H221" s="72">
        <v>5.2392780000000005</v>
      </c>
      <c r="I221" s="72">
        <v>5.6046649999999998</v>
      </c>
      <c r="J221" s="72">
        <v>6.2673159999999992</v>
      </c>
      <c r="K221" s="72">
        <v>6.8928089999999997</v>
      </c>
      <c r="L221" s="72">
        <v>7.2953539999999988</v>
      </c>
      <c r="M221" s="72">
        <v>7.6978989999999996</v>
      </c>
      <c r="N221" s="72">
        <v>7.8898820000000001</v>
      </c>
      <c r="O221" s="72">
        <v>7.7846009999999994</v>
      </c>
      <c r="P221" s="72">
        <v>7.5430739999999989</v>
      </c>
      <c r="Q221" s="72">
        <v>7.3820559999999995</v>
      </c>
      <c r="R221" s="72">
        <v>7.2829679999999994</v>
      </c>
      <c r="S221" s="72">
        <v>7.3882489999999992</v>
      </c>
      <c r="T221" s="72">
        <v>7.8341449999999995</v>
      </c>
      <c r="U221" s="72">
        <v>8.6082699999999992</v>
      </c>
      <c r="V221" s="72">
        <v>8.4286729999999999</v>
      </c>
      <c r="W221" s="72">
        <v>7.8341449999999995</v>
      </c>
      <c r="X221" s="72">
        <v>6.8618439999999996</v>
      </c>
      <c r="Y221" s="72">
        <v>5.9081219999999988</v>
      </c>
      <c r="Z221" s="73">
        <f t="shared" si="26"/>
        <v>161.01180699999998</v>
      </c>
      <c r="AA221" s="74">
        <v>4</v>
      </c>
      <c r="AB221" s="91">
        <f>+Z221*AA221</f>
        <v>644.0472279999999</v>
      </c>
      <c r="AD221" s="100" t="s">
        <v>50</v>
      </c>
    </row>
    <row r="222" spans="1:30" ht="15.75" x14ac:dyDescent="0.25">
      <c r="A222" s="90">
        <f t="shared" si="27"/>
        <v>47178</v>
      </c>
      <c r="B222" s="72">
        <v>5.753296999999999</v>
      </c>
      <c r="C222" s="72">
        <v>5.3135940000000002</v>
      </c>
      <c r="D222" s="72">
        <v>5.0411020000000004</v>
      </c>
      <c r="E222" s="72">
        <v>4.8800839999999992</v>
      </c>
      <c r="F222" s="72">
        <v>4.8305399999999992</v>
      </c>
      <c r="G222" s="72">
        <v>4.9358209999999998</v>
      </c>
      <c r="H222" s="72">
        <v>5.1463830000000002</v>
      </c>
      <c r="I222" s="72">
        <v>5.5613140000000003</v>
      </c>
      <c r="J222" s="72">
        <v>6.168228</v>
      </c>
      <c r="K222" s="72">
        <v>6.7441769999999996</v>
      </c>
      <c r="L222" s="72">
        <v>7.1281429999999997</v>
      </c>
      <c r="M222" s="72">
        <v>7.4811439999999996</v>
      </c>
      <c r="N222" s="72">
        <v>7.7226710000000001</v>
      </c>
      <c r="O222" s="72">
        <v>7.6855129999999994</v>
      </c>
      <c r="P222" s="72">
        <v>7.4439859999999989</v>
      </c>
      <c r="Q222" s="72">
        <v>7.3201260000000001</v>
      </c>
      <c r="R222" s="72">
        <v>7.3015469999999993</v>
      </c>
      <c r="S222" s="72">
        <v>7.4811439999999996</v>
      </c>
      <c r="T222" s="72">
        <v>8.0570930000000001</v>
      </c>
      <c r="U222" s="72">
        <v>8.5711119999999994</v>
      </c>
      <c r="V222" s="72">
        <v>8.3171989999999987</v>
      </c>
      <c r="W222" s="72">
        <v>7.7226710000000001</v>
      </c>
      <c r="X222" s="72">
        <v>6.8432649999999997</v>
      </c>
      <c r="Y222" s="72">
        <v>5.9328940000000001</v>
      </c>
      <c r="Z222" s="73">
        <f t="shared" si="26"/>
        <v>159.383048</v>
      </c>
      <c r="AA222" s="74">
        <v>6</v>
      </c>
      <c r="AB222" s="91">
        <f t="shared" ref="AB222:AB231" si="28">+Z222*AA222</f>
        <v>956.29828799999996</v>
      </c>
      <c r="AD222" s="100" t="s">
        <v>50</v>
      </c>
    </row>
    <row r="223" spans="1:30" ht="15.75" x14ac:dyDescent="0.25">
      <c r="A223" s="90">
        <f t="shared" si="27"/>
        <v>47209</v>
      </c>
      <c r="B223" s="72">
        <v>5.6418229999999996</v>
      </c>
      <c r="C223" s="72">
        <v>5.1835409999999991</v>
      </c>
      <c r="D223" s="72">
        <v>4.9048559999999997</v>
      </c>
      <c r="E223" s="72">
        <v>4.7500309999999999</v>
      </c>
      <c r="F223" s="72">
        <v>4.7376449999999997</v>
      </c>
      <c r="G223" s="72">
        <v>4.7376449999999997</v>
      </c>
      <c r="H223" s="72">
        <v>4.9791719999999993</v>
      </c>
      <c r="I223" s="72">
        <v>5.5055769999999997</v>
      </c>
      <c r="J223" s="72">
        <v>6.1372629999999999</v>
      </c>
      <c r="K223" s="72">
        <v>6.7317909999999994</v>
      </c>
      <c r="L223" s="72">
        <v>7.1962659999999987</v>
      </c>
      <c r="M223" s="72">
        <v>7.642161999999999</v>
      </c>
      <c r="N223" s="72">
        <v>7.8527239999999994</v>
      </c>
      <c r="O223" s="72">
        <v>7.7288639999999997</v>
      </c>
      <c r="P223" s="72">
        <v>7.5802319999999996</v>
      </c>
      <c r="Q223" s="72">
        <v>7.3201260000000001</v>
      </c>
      <c r="R223" s="72">
        <v>7.2458099999999988</v>
      </c>
      <c r="S223" s="72">
        <v>7.4315999999999995</v>
      </c>
      <c r="T223" s="72">
        <v>7.9889700000000001</v>
      </c>
      <c r="U223" s="72">
        <v>8.3853219999999986</v>
      </c>
      <c r="V223" s="72">
        <v>8.1685669999999995</v>
      </c>
      <c r="W223" s="72">
        <v>7.6173900000000003</v>
      </c>
      <c r="X223" s="72">
        <v>6.7627559999999995</v>
      </c>
      <c r="Y223" s="72">
        <v>5.9328940000000001</v>
      </c>
      <c r="Z223" s="73">
        <f t="shared" si="26"/>
        <v>158.163027</v>
      </c>
      <c r="AA223" s="74">
        <v>5</v>
      </c>
      <c r="AB223" s="91">
        <f t="shared" si="28"/>
        <v>790.81513500000005</v>
      </c>
      <c r="AD223" s="100" t="s">
        <v>50</v>
      </c>
    </row>
    <row r="224" spans="1:30" ht="15.75" x14ac:dyDescent="0.25">
      <c r="A224" s="90">
        <f t="shared" si="27"/>
        <v>47239</v>
      </c>
      <c r="B224" s="72">
        <v>5.6604020000000004</v>
      </c>
      <c r="C224" s="72">
        <v>5.2083129999999995</v>
      </c>
      <c r="D224" s="72">
        <v>4.9420140000000004</v>
      </c>
      <c r="E224" s="72">
        <v>4.7624170000000001</v>
      </c>
      <c r="F224" s="72">
        <v>4.7190659999999998</v>
      </c>
      <c r="G224" s="72">
        <v>4.6261709999999994</v>
      </c>
      <c r="H224" s="72">
        <v>5.0287159999999993</v>
      </c>
      <c r="I224" s="72">
        <v>5.567507</v>
      </c>
      <c r="J224" s="72">
        <v>6.2177719999999992</v>
      </c>
      <c r="K224" s="72">
        <v>6.874229999999999</v>
      </c>
      <c r="L224" s="72">
        <v>7.3263189999999998</v>
      </c>
      <c r="M224" s="72">
        <v>7.673127</v>
      </c>
      <c r="N224" s="72">
        <v>7.7474429999999996</v>
      </c>
      <c r="O224" s="72">
        <v>7.6855129999999994</v>
      </c>
      <c r="P224" s="72">
        <v>7.3572839999999999</v>
      </c>
      <c r="Q224" s="72">
        <v>7.3572839999999999</v>
      </c>
      <c r="R224" s="72">
        <v>7.3201260000000001</v>
      </c>
      <c r="S224" s="72">
        <v>7.4377929999999992</v>
      </c>
      <c r="T224" s="72">
        <v>7.9703909999999993</v>
      </c>
      <c r="U224" s="72">
        <v>8.5029889999999995</v>
      </c>
      <c r="V224" s="72">
        <v>8.311005999999999</v>
      </c>
      <c r="W224" s="72">
        <v>7.7412499999999991</v>
      </c>
      <c r="X224" s="72">
        <v>6.8246859999999989</v>
      </c>
      <c r="Y224" s="72">
        <v>5.9328940000000001</v>
      </c>
      <c r="Z224" s="73">
        <f t="shared" si="26"/>
        <v>158.79471299999997</v>
      </c>
      <c r="AA224" s="74">
        <v>5</v>
      </c>
      <c r="AB224" s="91">
        <f t="shared" si="28"/>
        <v>793.97356499999989</v>
      </c>
      <c r="AD224" s="100" t="s">
        <v>50</v>
      </c>
    </row>
    <row r="225" spans="1:30" ht="15.75" x14ac:dyDescent="0.25">
      <c r="A225" s="90">
        <f t="shared" si="27"/>
        <v>47270</v>
      </c>
      <c r="B225" s="72">
        <v>5.5922789999999996</v>
      </c>
      <c r="C225" s="72">
        <v>5.133996999999999</v>
      </c>
      <c r="D225" s="72">
        <v>4.8738909999999995</v>
      </c>
      <c r="E225" s="72">
        <v>4.7066799999999995</v>
      </c>
      <c r="F225" s="72">
        <v>4.6881009999999996</v>
      </c>
      <c r="G225" s="72">
        <v>4.7004869999999999</v>
      </c>
      <c r="H225" s="72">
        <v>5.0039439999999997</v>
      </c>
      <c r="I225" s="72">
        <v>5.5427349999999995</v>
      </c>
      <c r="J225" s="72">
        <v>6.1991929999999993</v>
      </c>
      <c r="K225" s="72">
        <v>6.8246859999999989</v>
      </c>
      <c r="L225" s="72">
        <v>7.2086519999999998</v>
      </c>
      <c r="M225" s="72">
        <v>7.5430739999999989</v>
      </c>
      <c r="N225" s="72">
        <v>7.7288639999999997</v>
      </c>
      <c r="O225" s="72">
        <v>7.691705999999999</v>
      </c>
      <c r="P225" s="72">
        <v>7.4749509999999999</v>
      </c>
      <c r="Q225" s="72">
        <v>7.3077399999999999</v>
      </c>
      <c r="R225" s="72">
        <v>7.2148449999999995</v>
      </c>
      <c r="S225" s="72">
        <v>7.3077399999999999</v>
      </c>
      <c r="T225" s="72">
        <v>7.8155659999999987</v>
      </c>
      <c r="U225" s="72">
        <v>8.4720239999999993</v>
      </c>
      <c r="V225" s="72">
        <v>8.2676549999999995</v>
      </c>
      <c r="W225" s="72">
        <v>7.691705999999999</v>
      </c>
      <c r="X225" s="72">
        <v>6.8370719999999992</v>
      </c>
      <c r="Y225" s="72">
        <v>5.9452799999999995</v>
      </c>
      <c r="Z225" s="73">
        <f t="shared" si="26"/>
        <v>157.77286799999999</v>
      </c>
      <c r="AA225" s="74">
        <v>4</v>
      </c>
      <c r="AB225" s="91">
        <f t="shared" si="28"/>
        <v>631.09147199999995</v>
      </c>
      <c r="AD225" s="100" t="s">
        <v>50</v>
      </c>
    </row>
    <row r="226" spans="1:30" ht="15.75" x14ac:dyDescent="0.25">
      <c r="A226" s="90">
        <f t="shared" si="27"/>
        <v>47300</v>
      </c>
      <c r="B226" s="72">
        <v>5.7099460000000004</v>
      </c>
      <c r="C226" s="72">
        <v>5.2764359999999995</v>
      </c>
      <c r="D226" s="72">
        <v>5.0039439999999997</v>
      </c>
      <c r="E226" s="72">
        <v>4.8243469999999995</v>
      </c>
      <c r="F226" s="72">
        <v>4.7995749999999999</v>
      </c>
      <c r="G226" s="72">
        <v>4.7933820000000003</v>
      </c>
      <c r="H226" s="72">
        <v>5.0472950000000001</v>
      </c>
      <c r="I226" s="72">
        <v>5.567507</v>
      </c>
      <c r="J226" s="72">
        <v>6.2301580000000003</v>
      </c>
      <c r="K226" s="72">
        <v>6.8556509999999999</v>
      </c>
      <c r="L226" s="72">
        <v>7.2643889999999995</v>
      </c>
      <c r="M226" s="72">
        <v>7.6978989999999996</v>
      </c>
      <c r="N226" s="72">
        <v>7.8651099999999987</v>
      </c>
      <c r="O226" s="72">
        <v>7.7226710000000001</v>
      </c>
      <c r="P226" s="72">
        <v>7.5059159999999991</v>
      </c>
      <c r="Q226" s="72">
        <v>7.3572839999999999</v>
      </c>
      <c r="R226" s="72">
        <v>7.3325119999999995</v>
      </c>
      <c r="S226" s="72">
        <v>7.4315999999999995</v>
      </c>
      <c r="T226" s="72">
        <v>7.8527239999999994</v>
      </c>
      <c r="U226" s="72">
        <v>8.5153749999999988</v>
      </c>
      <c r="V226" s="72">
        <v>8.3357779999999995</v>
      </c>
      <c r="W226" s="72">
        <v>7.759828999999999</v>
      </c>
      <c r="X226" s="72">
        <v>6.8680369999999993</v>
      </c>
      <c r="Y226" s="72">
        <v>5.9638590000000002</v>
      </c>
      <c r="Z226" s="73">
        <f t="shared" si="26"/>
        <v>159.58122399999999</v>
      </c>
      <c r="AA226" s="74">
        <v>6</v>
      </c>
      <c r="AB226" s="91">
        <f t="shared" si="28"/>
        <v>957.48734399999989</v>
      </c>
      <c r="AD226" s="100" t="s">
        <v>50</v>
      </c>
    </row>
    <row r="227" spans="1:30" ht="15.75" x14ac:dyDescent="0.25">
      <c r="A227" s="90">
        <f t="shared" si="27"/>
        <v>47331</v>
      </c>
      <c r="B227" s="72">
        <v>5.7718759999999998</v>
      </c>
      <c r="C227" s="72">
        <v>5.3197869999999998</v>
      </c>
      <c r="D227" s="72">
        <v>5.0534879999999998</v>
      </c>
      <c r="E227" s="72">
        <v>4.8924700000000003</v>
      </c>
      <c r="F227" s="72">
        <v>4.8553119999999996</v>
      </c>
      <c r="G227" s="72">
        <v>4.8553119999999996</v>
      </c>
      <c r="H227" s="72">
        <v>5.0472950000000001</v>
      </c>
      <c r="I227" s="72">
        <v>5.5427349999999995</v>
      </c>
      <c r="J227" s="72">
        <v>6.2177719999999992</v>
      </c>
      <c r="K227" s="72">
        <v>6.8494580000000003</v>
      </c>
      <c r="L227" s="72">
        <v>7.3263189999999998</v>
      </c>
      <c r="M227" s="72">
        <v>7.7226710000000001</v>
      </c>
      <c r="N227" s="72">
        <v>7.9332329999999995</v>
      </c>
      <c r="O227" s="72">
        <v>7.8774959999999998</v>
      </c>
      <c r="P227" s="72">
        <v>7.6607409999999989</v>
      </c>
      <c r="Q227" s="72">
        <v>7.5059159999999991</v>
      </c>
      <c r="R227" s="72">
        <v>7.3634769999999996</v>
      </c>
      <c r="S227" s="72">
        <v>7.4563719999999991</v>
      </c>
      <c r="T227" s="72">
        <v>7.9889700000000001</v>
      </c>
      <c r="U227" s="72">
        <v>8.6144629999999989</v>
      </c>
      <c r="V227" s="72">
        <v>8.4286729999999999</v>
      </c>
      <c r="W227" s="72">
        <v>7.8341449999999995</v>
      </c>
      <c r="X227" s="72">
        <v>6.9113879999999996</v>
      </c>
      <c r="Y227" s="72">
        <v>6.0072099999999988</v>
      </c>
      <c r="Z227" s="73">
        <f t="shared" si="26"/>
        <v>161.03657899999996</v>
      </c>
      <c r="AA227" s="74">
        <v>5</v>
      </c>
      <c r="AB227" s="91">
        <f t="shared" si="28"/>
        <v>805.1828949999998</v>
      </c>
      <c r="AD227" s="100" t="s">
        <v>50</v>
      </c>
    </row>
    <row r="228" spans="1:30" ht="15.75" x14ac:dyDescent="0.25">
      <c r="A228" s="90">
        <f t="shared" si="27"/>
        <v>47362</v>
      </c>
      <c r="B228" s="72">
        <v>5.6913669999999996</v>
      </c>
      <c r="C228" s="72">
        <v>5.2640499999999992</v>
      </c>
      <c r="D228" s="72">
        <v>4.9977510000000001</v>
      </c>
      <c r="E228" s="72">
        <v>4.8119609999999993</v>
      </c>
      <c r="F228" s="72">
        <v>4.7748029999999995</v>
      </c>
      <c r="G228" s="72">
        <v>4.7438380000000002</v>
      </c>
      <c r="H228" s="72">
        <v>5.0101369999999994</v>
      </c>
      <c r="I228" s="72">
        <v>5.536541999999999</v>
      </c>
      <c r="J228" s="72">
        <v>6.205385999999999</v>
      </c>
      <c r="K228" s="72">
        <v>6.8370719999999992</v>
      </c>
      <c r="L228" s="72">
        <v>7.2829679999999994</v>
      </c>
      <c r="M228" s="72">
        <v>7.7226710000000001</v>
      </c>
      <c r="N228" s="72">
        <v>7.9146539999999987</v>
      </c>
      <c r="O228" s="72">
        <v>7.8341449999999995</v>
      </c>
      <c r="P228" s="72">
        <v>7.574039</v>
      </c>
      <c r="Q228" s="72">
        <v>7.4192140000000002</v>
      </c>
      <c r="R228" s="72">
        <v>7.3696700000000002</v>
      </c>
      <c r="S228" s="72">
        <v>7.4935299999999989</v>
      </c>
      <c r="T228" s="72">
        <v>8.2243039999999983</v>
      </c>
      <c r="U228" s="72">
        <v>8.6454280000000008</v>
      </c>
      <c r="V228" s="72">
        <v>8.4286729999999999</v>
      </c>
      <c r="W228" s="72">
        <v>7.809372999999999</v>
      </c>
      <c r="X228" s="72">
        <v>6.8370719999999992</v>
      </c>
      <c r="Y228" s="72">
        <v>5.8957359999999994</v>
      </c>
      <c r="Z228" s="73">
        <f t="shared" si="26"/>
        <v>160.32438399999998</v>
      </c>
      <c r="AA228" s="74">
        <v>5</v>
      </c>
      <c r="AB228" s="91">
        <f t="shared" si="28"/>
        <v>801.62191999999993</v>
      </c>
      <c r="AD228" s="100" t="s">
        <v>50</v>
      </c>
    </row>
    <row r="229" spans="1:30" ht="15.75" x14ac:dyDescent="0.25">
      <c r="A229" s="90">
        <f t="shared" si="27"/>
        <v>47392</v>
      </c>
      <c r="B229" s="72">
        <v>5.617051</v>
      </c>
      <c r="C229" s="72">
        <v>5.1711549999999997</v>
      </c>
      <c r="D229" s="72">
        <v>4.9172419999999999</v>
      </c>
      <c r="E229" s="72">
        <v>4.7624170000000001</v>
      </c>
      <c r="F229" s="72">
        <v>4.7252589999999994</v>
      </c>
      <c r="G229" s="72">
        <v>4.6323639999999999</v>
      </c>
      <c r="H229" s="72">
        <v>4.9172419999999999</v>
      </c>
      <c r="I229" s="72">
        <v>5.44984</v>
      </c>
      <c r="J229" s="72">
        <v>6.1310700000000002</v>
      </c>
      <c r="K229" s="72">
        <v>6.737984</v>
      </c>
      <c r="L229" s="72">
        <v>7.2210380000000001</v>
      </c>
      <c r="M229" s="72">
        <v>7.6483549999999996</v>
      </c>
      <c r="N229" s="72">
        <v>7.8465309999999997</v>
      </c>
      <c r="O229" s="72">
        <v>7.7412499999999991</v>
      </c>
      <c r="P229" s="72">
        <v>7.5306879999999996</v>
      </c>
      <c r="Q229" s="72">
        <v>7.3758629999999998</v>
      </c>
      <c r="R229" s="72">
        <v>7.2953539999999988</v>
      </c>
      <c r="S229" s="72">
        <v>7.4935299999999989</v>
      </c>
      <c r="T229" s="72">
        <v>8.2304969999999997</v>
      </c>
      <c r="U229" s="72">
        <v>8.3605499999999999</v>
      </c>
      <c r="V229" s="72">
        <v>8.1747599999999991</v>
      </c>
      <c r="W229" s="72">
        <v>7.6669340000000004</v>
      </c>
      <c r="X229" s="72">
        <v>6.8618439999999996</v>
      </c>
      <c r="Y229" s="72">
        <v>5.9824380000000001</v>
      </c>
      <c r="Z229" s="73">
        <f t="shared" si="26"/>
        <v>158.49125599999996</v>
      </c>
      <c r="AA229" s="74">
        <v>4</v>
      </c>
      <c r="AB229" s="91">
        <f t="shared" si="28"/>
        <v>633.96502399999986</v>
      </c>
      <c r="AD229" s="100" t="s">
        <v>50</v>
      </c>
    </row>
    <row r="230" spans="1:30" ht="15.75" x14ac:dyDescent="0.25">
      <c r="A230" s="90">
        <f t="shared" si="27"/>
        <v>47423</v>
      </c>
      <c r="B230" s="72">
        <v>5.7347179999999991</v>
      </c>
      <c r="C230" s="72">
        <v>5.3012079999999999</v>
      </c>
      <c r="D230" s="72">
        <v>5.0101369999999994</v>
      </c>
      <c r="E230" s="72">
        <v>4.8243469999999995</v>
      </c>
      <c r="F230" s="72">
        <v>4.7871889999999997</v>
      </c>
      <c r="G230" s="72">
        <v>4.7004869999999999</v>
      </c>
      <c r="H230" s="72">
        <v>4.9729789999999996</v>
      </c>
      <c r="I230" s="72">
        <v>5.4869979999999989</v>
      </c>
      <c r="J230" s="72">
        <v>6.1806140000000003</v>
      </c>
      <c r="K230" s="72">
        <v>6.7689489999999992</v>
      </c>
      <c r="L230" s="72">
        <v>7.2396169999999991</v>
      </c>
      <c r="M230" s="72">
        <v>7.7164780000000004</v>
      </c>
      <c r="N230" s="72">
        <v>7.9765839999999999</v>
      </c>
      <c r="O230" s="72">
        <v>7.8898820000000001</v>
      </c>
      <c r="P230" s="72">
        <v>7.6669340000000004</v>
      </c>
      <c r="Q230" s="72">
        <v>7.5554599999999992</v>
      </c>
      <c r="R230" s="72">
        <v>7.4749509999999999</v>
      </c>
      <c r="S230" s="72">
        <v>7.6669340000000004</v>
      </c>
      <c r="T230" s="72">
        <v>8.4472520000000006</v>
      </c>
      <c r="U230" s="72">
        <v>8.5711119999999994</v>
      </c>
      <c r="V230" s="72">
        <v>8.3357779999999995</v>
      </c>
      <c r="W230" s="72">
        <v>7.7784079999999998</v>
      </c>
      <c r="X230" s="72">
        <v>6.905195</v>
      </c>
      <c r="Y230" s="72">
        <v>6.0134030000000003</v>
      </c>
      <c r="Z230" s="73">
        <f t="shared" si="26"/>
        <v>161.00561400000001</v>
      </c>
      <c r="AA230" s="74">
        <v>4</v>
      </c>
      <c r="AB230" s="91">
        <f t="shared" si="28"/>
        <v>644.02245600000003</v>
      </c>
      <c r="AD230" s="100" t="s">
        <v>50</v>
      </c>
    </row>
    <row r="231" spans="1:30" ht="16.5" thickBot="1" x14ac:dyDescent="0.3">
      <c r="A231" s="92">
        <f t="shared" si="27"/>
        <v>47453</v>
      </c>
      <c r="B231" s="75">
        <v>6.0072099999999988</v>
      </c>
      <c r="C231" s="75">
        <v>5.5427349999999995</v>
      </c>
      <c r="D231" s="75">
        <v>5.2392780000000005</v>
      </c>
      <c r="E231" s="75">
        <v>5.0349089999999999</v>
      </c>
      <c r="F231" s="75">
        <v>4.9729789999999996</v>
      </c>
      <c r="G231" s="75">
        <v>4.9729789999999996</v>
      </c>
      <c r="H231" s="75">
        <v>5.1525759999999998</v>
      </c>
      <c r="I231" s="75">
        <v>5.586085999999999</v>
      </c>
      <c r="J231" s="75">
        <v>6.168228</v>
      </c>
      <c r="K231" s="75">
        <v>6.8308789999999995</v>
      </c>
      <c r="L231" s="75">
        <v>7.3820559999999995</v>
      </c>
      <c r="M231" s="75">
        <v>7.8155659999999987</v>
      </c>
      <c r="N231" s="75">
        <v>8.0818650000000005</v>
      </c>
      <c r="O231" s="75">
        <v>8.0694789999999994</v>
      </c>
      <c r="P231" s="75">
        <v>7.840338</v>
      </c>
      <c r="Q231" s="75">
        <v>7.6793199999999997</v>
      </c>
      <c r="R231" s="75">
        <v>7.5554599999999992</v>
      </c>
      <c r="S231" s="75">
        <v>7.7102849999999989</v>
      </c>
      <c r="T231" s="75">
        <v>8.4844099999999987</v>
      </c>
      <c r="U231" s="75">
        <v>8.6330419999999997</v>
      </c>
      <c r="V231" s="75">
        <v>8.3915150000000001</v>
      </c>
      <c r="W231" s="75">
        <v>7.9146539999999987</v>
      </c>
      <c r="X231" s="75">
        <v>7.140528999999999</v>
      </c>
      <c r="Y231" s="75">
        <v>6.2735089999999998</v>
      </c>
      <c r="Z231" s="76">
        <f t="shared" si="26"/>
        <v>164.47988699999993</v>
      </c>
      <c r="AA231" s="77">
        <v>7</v>
      </c>
      <c r="AB231" s="93">
        <f t="shared" si="28"/>
        <v>1151.3592089999995</v>
      </c>
      <c r="AD231" s="100" t="s">
        <v>50</v>
      </c>
    </row>
    <row r="232" spans="1:30" ht="15.75" x14ac:dyDescent="0.25">
      <c r="A232" s="88">
        <f t="shared" si="27"/>
        <v>47484</v>
      </c>
      <c r="B232" s="69">
        <v>5.9638590000000002</v>
      </c>
      <c r="C232" s="69">
        <v>5.517963</v>
      </c>
      <c r="D232" s="69">
        <v>5.1649619999999992</v>
      </c>
      <c r="E232" s="69">
        <v>5.0163299999999991</v>
      </c>
      <c r="F232" s="69">
        <v>4.9358209999999998</v>
      </c>
      <c r="G232" s="69">
        <v>4.9543999999999997</v>
      </c>
      <c r="H232" s="69">
        <v>5.0968390000000001</v>
      </c>
      <c r="I232" s="69">
        <v>5.3817169999999992</v>
      </c>
      <c r="J232" s="69">
        <v>5.9452799999999995</v>
      </c>
      <c r="K232" s="69">
        <v>6.5212289999999991</v>
      </c>
      <c r="L232" s="69">
        <v>7.0104759999999997</v>
      </c>
      <c r="M232" s="69">
        <v>7.4439859999999989</v>
      </c>
      <c r="N232" s="69">
        <v>7.7164780000000004</v>
      </c>
      <c r="O232" s="69">
        <v>7.7164780000000004</v>
      </c>
      <c r="P232" s="69">
        <v>7.5554599999999992</v>
      </c>
      <c r="Q232" s="69">
        <v>7.4563719999999991</v>
      </c>
      <c r="R232" s="69">
        <v>7.4130209999999996</v>
      </c>
      <c r="S232" s="69">
        <v>7.4749509999999999</v>
      </c>
      <c r="T232" s="69">
        <v>8.1066369999999992</v>
      </c>
      <c r="U232" s="69">
        <v>8.6392349999999993</v>
      </c>
      <c r="V232" s="69">
        <v>8.4906030000000001</v>
      </c>
      <c r="W232" s="69">
        <v>7.9580049999999991</v>
      </c>
      <c r="X232" s="69">
        <v>7.1281429999999997</v>
      </c>
      <c r="Y232" s="69">
        <v>6.2920879999999997</v>
      </c>
      <c r="Z232" s="70">
        <f t="shared" si="26"/>
        <v>160.90033299999999</v>
      </c>
      <c r="AA232" s="71">
        <v>5</v>
      </c>
      <c r="AB232" s="89">
        <f>+Z232*AA232</f>
        <v>804.501665</v>
      </c>
      <c r="AD232" s="100" t="s">
        <v>50</v>
      </c>
    </row>
    <row r="233" spans="1:30" ht="15.75" x14ac:dyDescent="0.25">
      <c r="A233" s="90">
        <f t="shared" si="27"/>
        <v>47515</v>
      </c>
      <c r="B233" s="72">
        <v>5.9948239999999995</v>
      </c>
      <c r="C233" s="72">
        <v>5.5303489999999993</v>
      </c>
      <c r="D233" s="72">
        <v>5.2021199999999999</v>
      </c>
      <c r="E233" s="72">
        <v>5.0287159999999993</v>
      </c>
      <c r="F233" s="72">
        <v>4.9977510000000001</v>
      </c>
      <c r="G233" s="72">
        <v>5.0906460000000004</v>
      </c>
      <c r="H233" s="72">
        <v>5.3321729999999992</v>
      </c>
      <c r="I233" s="72">
        <v>5.7037529999999999</v>
      </c>
      <c r="J233" s="72">
        <v>6.3849830000000001</v>
      </c>
      <c r="K233" s="72">
        <v>7.0166689999999994</v>
      </c>
      <c r="L233" s="72">
        <v>7.4254069999999999</v>
      </c>
      <c r="M233" s="72">
        <v>7.840338</v>
      </c>
      <c r="N233" s="72">
        <v>8.0323209999999996</v>
      </c>
      <c r="O233" s="72">
        <v>7.9270399999999999</v>
      </c>
      <c r="P233" s="72">
        <v>7.6793199999999997</v>
      </c>
      <c r="Q233" s="72">
        <v>7.5183020000000003</v>
      </c>
      <c r="R233" s="72">
        <v>7.4192140000000002</v>
      </c>
      <c r="S233" s="72">
        <v>7.5244949999999999</v>
      </c>
      <c r="T233" s="72">
        <v>7.9765839999999999</v>
      </c>
      <c r="U233" s="72">
        <v>8.7630949999999999</v>
      </c>
      <c r="V233" s="72">
        <v>8.5834979999999987</v>
      </c>
      <c r="W233" s="72">
        <v>7.9765839999999999</v>
      </c>
      <c r="X233" s="72">
        <v>6.9918969999999989</v>
      </c>
      <c r="Y233" s="72">
        <v>6.0195959999999999</v>
      </c>
      <c r="Z233" s="73">
        <f t="shared" si="26"/>
        <v>163.959675</v>
      </c>
      <c r="AA233" s="74">
        <v>4</v>
      </c>
      <c r="AB233" s="91">
        <f>+Z233*AA233</f>
        <v>655.83870000000002</v>
      </c>
      <c r="AD233" s="100" t="s">
        <v>50</v>
      </c>
    </row>
    <row r="234" spans="1:30" ht="15.75" x14ac:dyDescent="0.25">
      <c r="A234" s="90">
        <f t="shared" si="27"/>
        <v>47543</v>
      </c>
      <c r="B234" s="72">
        <v>5.8585780000000005</v>
      </c>
      <c r="C234" s="72">
        <v>5.4064889999999997</v>
      </c>
      <c r="D234" s="72">
        <v>5.1278039999999994</v>
      </c>
      <c r="E234" s="72">
        <v>4.966785999999999</v>
      </c>
      <c r="F234" s="72">
        <v>4.9172419999999999</v>
      </c>
      <c r="G234" s="72">
        <v>5.0225229999999996</v>
      </c>
      <c r="H234" s="72">
        <v>5.2392780000000005</v>
      </c>
      <c r="I234" s="72">
        <v>5.6604020000000004</v>
      </c>
      <c r="J234" s="72">
        <v>6.2797020000000003</v>
      </c>
      <c r="K234" s="72">
        <v>6.8680369999999993</v>
      </c>
      <c r="L234" s="72">
        <v>7.2581959999999999</v>
      </c>
      <c r="M234" s="72">
        <v>7.6173900000000003</v>
      </c>
      <c r="N234" s="72">
        <v>7.8651099999999987</v>
      </c>
      <c r="O234" s="72">
        <v>7.8217590000000001</v>
      </c>
      <c r="P234" s="72">
        <v>7.5802319999999996</v>
      </c>
      <c r="Q234" s="72">
        <v>7.4563719999999991</v>
      </c>
      <c r="R234" s="72">
        <v>7.4315999999999995</v>
      </c>
      <c r="S234" s="72">
        <v>7.6173900000000003</v>
      </c>
      <c r="T234" s="72">
        <v>8.2057249999999993</v>
      </c>
      <c r="U234" s="72">
        <v>8.7259370000000001</v>
      </c>
      <c r="V234" s="72">
        <v>8.4720239999999993</v>
      </c>
      <c r="W234" s="72">
        <v>7.8651099999999987</v>
      </c>
      <c r="X234" s="72">
        <v>6.9671249999999993</v>
      </c>
      <c r="Y234" s="72">
        <v>6.0443679999999995</v>
      </c>
      <c r="Z234" s="73">
        <f t="shared" si="26"/>
        <v>162.27517899999998</v>
      </c>
      <c r="AA234" s="74">
        <v>5</v>
      </c>
      <c r="AB234" s="91">
        <f t="shared" ref="AB234:AB243" si="29">+Z234*AA234</f>
        <v>811.3758949999999</v>
      </c>
      <c r="AD234" s="100" t="s">
        <v>50</v>
      </c>
    </row>
    <row r="235" spans="1:30" ht="15.75" x14ac:dyDescent="0.25">
      <c r="A235" s="90">
        <f t="shared" si="27"/>
        <v>47574</v>
      </c>
      <c r="B235" s="72">
        <v>5.7409109999999997</v>
      </c>
      <c r="C235" s="72">
        <v>5.2826289999999991</v>
      </c>
      <c r="D235" s="72">
        <v>4.9915580000000004</v>
      </c>
      <c r="E235" s="72">
        <v>4.8367329999999997</v>
      </c>
      <c r="F235" s="72">
        <v>4.8243469999999995</v>
      </c>
      <c r="G235" s="72">
        <v>4.8181539999999998</v>
      </c>
      <c r="H235" s="72">
        <v>5.0720669999999997</v>
      </c>
      <c r="I235" s="72">
        <v>5.6046649999999998</v>
      </c>
      <c r="J235" s="72">
        <v>6.2487369999999993</v>
      </c>
      <c r="K235" s="72">
        <v>6.8556509999999999</v>
      </c>
      <c r="L235" s="72">
        <v>7.3263189999999998</v>
      </c>
      <c r="M235" s="72">
        <v>7.7784079999999998</v>
      </c>
      <c r="N235" s="72">
        <v>7.9951629999999998</v>
      </c>
      <c r="O235" s="72">
        <v>7.8713030000000002</v>
      </c>
      <c r="P235" s="72">
        <v>7.7164780000000004</v>
      </c>
      <c r="Q235" s="72">
        <v>7.4501789999999994</v>
      </c>
      <c r="R235" s="72">
        <v>7.3758629999999998</v>
      </c>
      <c r="S235" s="72">
        <v>7.5678460000000003</v>
      </c>
      <c r="T235" s="72">
        <v>8.1314089999999997</v>
      </c>
      <c r="U235" s="72">
        <v>8.5339539999999996</v>
      </c>
      <c r="V235" s="72">
        <v>8.3171989999999987</v>
      </c>
      <c r="W235" s="72">
        <v>7.7536359999999993</v>
      </c>
      <c r="X235" s="72">
        <v>6.8866159999999992</v>
      </c>
      <c r="Y235" s="72">
        <v>6.0443679999999995</v>
      </c>
      <c r="Z235" s="73">
        <f t="shared" si="26"/>
        <v>161.024193</v>
      </c>
      <c r="AA235" s="74">
        <v>6</v>
      </c>
      <c r="AB235" s="91">
        <f t="shared" si="29"/>
        <v>966.14515800000004</v>
      </c>
      <c r="AD235" s="100" t="s">
        <v>50</v>
      </c>
    </row>
    <row r="236" spans="1:30" ht="15.75" x14ac:dyDescent="0.25">
      <c r="A236" s="90">
        <f t="shared" si="27"/>
        <v>47604</v>
      </c>
      <c r="B236" s="72">
        <v>5.7656830000000001</v>
      </c>
      <c r="C236" s="72">
        <v>5.3012079999999999</v>
      </c>
      <c r="D236" s="72">
        <v>5.0349089999999999</v>
      </c>
      <c r="E236" s="72">
        <v>4.849119</v>
      </c>
      <c r="F236" s="72">
        <v>4.8057679999999996</v>
      </c>
      <c r="G236" s="72">
        <v>4.7066799999999995</v>
      </c>
      <c r="H236" s="72">
        <v>5.1216109999999997</v>
      </c>
      <c r="I236" s="72">
        <v>5.666595</v>
      </c>
      <c r="J236" s="72">
        <v>6.335439</v>
      </c>
      <c r="K236" s="72">
        <v>7.004283</v>
      </c>
      <c r="L236" s="72">
        <v>7.4563719999999991</v>
      </c>
      <c r="M236" s="72">
        <v>7.809372999999999</v>
      </c>
      <c r="N236" s="72">
        <v>7.8898820000000001</v>
      </c>
      <c r="O236" s="72">
        <v>7.8279519999999998</v>
      </c>
      <c r="P236" s="72">
        <v>7.4935299999999989</v>
      </c>
      <c r="Q236" s="72">
        <v>7.4935299999999989</v>
      </c>
      <c r="R236" s="72">
        <v>7.4501789999999994</v>
      </c>
      <c r="S236" s="72">
        <v>7.574039</v>
      </c>
      <c r="T236" s="72">
        <v>8.1128299999999989</v>
      </c>
      <c r="U236" s="72">
        <v>8.6578140000000001</v>
      </c>
      <c r="V236" s="72">
        <v>8.4658309999999997</v>
      </c>
      <c r="W236" s="72">
        <v>7.8836889999999995</v>
      </c>
      <c r="X236" s="72">
        <v>6.9485460000000003</v>
      </c>
      <c r="Y236" s="72">
        <v>6.0381749999999998</v>
      </c>
      <c r="Z236" s="73">
        <f t="shared" si="26"/>
        <v>161.69303699999998</v>
      </c>
      <c r="AA236" s="74">
        <v>5</v>
      </c>
      <c r="AB236" s="91">
        <f t="shared" si="29"/>
        <v>808.46518499999991</v>
      </c>
      <c r="AD236" s="100" t="s">
        <v>50</v>
      </c>
    </row>
    <row r="237" spans="1:30" ht="15.75" x14ac:dyDescent="0.25">
      <c r="A237" s="90">
        <f t="shared" si="27"/>
        <v>47635</v>
      </c>
      <c r="B237" s="72">
        <v>5.6913669999999996</v>
      </c>
      <c r="C237" s="72">
        <v>5.2268919999999994</v>
      </c>
      <c r="D237" s="72">
        <v>4.9605929999999994</v>
      </c>
      <c r="E237" s="72">
        <v>4.7933820000000003</v>
      </c>
      <c r="F237" s="72">
        <v>4.7686099999999998</v>
      </c>
      <c r="G237" s="72">
        <v>4.7871889999999997</v>
      </c>
      <c r="H237" s="72">
        <v>5.0968390000000001</v>
      </c>
      <c r="I237" s="72">
        <v>5.6418229999999996</v>
      </c>
      <c r="J237" s="72">
        <v>6.3106669999999996</v>
      </c>
      <c r="K237" s="72">
        <v>6.9485460000000003</v>
      </c>
      <c r="L237" s="72">
        <v>7.3448979999999988</v>
      </c>
      <c r="M237" s="72">
        <v>7.6793199999999997</v>
      </c>
      <c r="N237" s="72">
        <v>7.8713030000000002</v>
      </c>
      <c r="O237" s="72">
        <v>7.8341449999999995</v>
      </c>
      <c r="P237" s="72">
        <v>7.6111969999999989</v>
      </c>
      <c r="Q237" s="72">
        <v>7.4377929999999992</v>
      </c>
      <c r="R237" s="72">
        <v>7.3448979999999988</v>
      </c>
      <c r="S237" s="72">
        <v>7.4377929999999992</v>
      </c>
      <c r="T237" s="72">
        <v>7.9580049999999991</v>
      </c>
      <c r="U237" s="72">
        <v>8.626849</v>
      </c>
      <c r="V237" s="72">
        <v>8.4162869999999987</v>
      </c>
      <c r="W237" s="72">
        <v>7.8279519999999998</v>
      </c>
      <c r="X237" s="72">
        <v>6.9609319999999997</v>
      </c>
      <c r="Y237" s="72">
        <v>6.0505609999999992</v>
      </c>
      <c r="Z237" s="73">
        <f t="shared" si="26"/>
        <v>160.62784100000002</v>
      </c>
      <c r="AA237" s="74">
        <v>5</v>
      </c>
      <c r="AB237" s="91">
        <f t="shared" si="29"/>
        <v>803.13920500000006</v>
      </c>
      <c r="AD237" s="100" t="s">
        <v>50</v>
      </c>
    </row>
    <row r="238" spans="1:30" ht="15.75" x14ac:dyDescent="0.25">
      <c r="A238" s="90">
        <f t="shared" si="27"/>
        <v>47665</v>
      </c>
      <c r="B238" s="72">
        <v>5.8090340000000005</v>
      </c>
      <c r="C238" s="72">
        <v>5.3693309999999999</v>
      </c>
      <c r="D238" s="72">
        <v>5.0906460000000004</v>
      </c>
      <c r="E238" s="72">
        <v>4.9110489999999993</v>
      </c>
      <c r="F238" s="72">
        <v>4.8862769999999998</v>
      </c>
      <c r="G238" s="72">
        <v>4.8800839999999992</v>
      </c>
      <c r="H238" s="72">
        <v>5.1401900000000005</v>
      </c>
      <c r="I238" s="72">
        <v>5.666595</v>
      </c>
      <c r="J238" s="72">
        <v>6.3416319999999997</v>
      </c>
      <c r="K238" s="72">
        <v>6.9795109999999996</v>
      </c>
      <c r="L238" s="72">
        <v>7.3944419999999988</v>
      </c>
      <c r="M238" s="72">
        <v>7.8341449999999995</v>
      </c>
      <c r="N238" s="72">
        <v>8.0075489999999991</v>
      </c>
      <c r="O238" s="72">
        <v>7.858916999999999</v>
      </c>
      <c r="P238" s="72">
        <v>7.642161999999999</v>
      </c>
      <c r="Q238" s="72">
        <v>7.4935299999999989</v>
      </c>
      <c r="R238" s="72">
        <v>7.4687580000000002</v>
      </c>
      <c r="S238" s="72">
        <v>7.5678460000000003</v>
      </c>
      <c r="T238" s="72">
        <v>7.9951629999999998</v>
      </c>
      <c r="U238" s="72">
        <v>8.6701999999999995</v>
      </c>
      <c r="V238" s="72">
        <v>8.4906030000000001</v>
      </c>
      <c r="W238" s="72">
        <v>7.8960749999999997</v>
      </c>
      <c r="X238" s="72">
        <v>6.9918969999999989</v>
      </c>
      <c r="Y238" s="72">
        <v>6.0753329999999997</v>
      </c>
      <c r="Z238" s="73">
        <f t="shared" si="26"/>
        <v>162.46096899999998</v>
      </c>
      <c r="AA238" s="74">
        <v>5</v>
      </c>
      <c r="AB238" s="91">
        <f t="shared" si="29"/>
        <v>812.30484499999989</v>
      </c>
      <c r="AD238" s="100" t="s">
        <v>50</v>
      </c>
    </row>
    <row r="239" spans="1:30" ht="15.75" x14ac:dyDescent="0.25">
      <c r="A239" s="90">
        <f t="shared" si="27"/>
        <v>47696</v>
      </c>
      <c r="B239" s="72">
        <v>5.8771569999999995</v>
      </c>
      <c r="C239" s="72">
        <v>5.4188749999999999</v>
      </c>
      <c r="D239" s="72">
        <v>5.1463830000000002</v>
      </c>
      <c r="E239" s="72">
        <v>4.9791719999999993</v>
      </c>
      <c r="F239" s="72">
        <v>4.9420140000000004</v>
      </c>
      <c r="G239" s="72">
        <v>4.9420140000000004</v>
      </c>
      <c r="H239" s="72">
        <v>5.1401900000000005</v>
      </c>
      <c r="I239" s="72">
        <v>5.6418229999999996</v>
      </c>
      <c r="J239" s="72">
        <v>6.3292460000000004</v>
      </c>
      <c r="K239" s="72">
        <v>6.973317999999999</v>
      </c>
      <c r="L239" s="72">
        <v>7.4625649999999997</v>
      </c>
      <c r="M239" s="72">
        <v>7.858916999999999</v>
      </c>
      <c r="N239" s="72">
        <v>8.0756719999999991</v>
      </c>
      <c r="O239" s="72">
        <v>8.0199349999999985</v>
      </c>
      <c r="P239" s="72">
        <v>7.8031799999999993</v>
      </c>
      <c r="Q239" s="72">
        <v>7.642161999999999</v>
      </c>
      <c r="R239" s="72">
        <v>7.4935299999999989</v>
      </c>
      <c r="S239" s="72">
        <v>7.5864249999999993</v>
      </c>
      <c r="T239" s="72">
        <v>8.1376019999999993</v>
      </c>
      <c r="U239" s="72">
        <v>8.7692879999999995</v>
      </c>
      <c r="V239" s="72">
        <v>8.5834979999999987</v>
      </c>
      <c r="W239" s="72">
        <v>7.9765839999999999</v>
      </c>
      <c r="X239" s="72">
        <v>7.0352479999999993</v>
      </c>
      <c r="Y239" s="72">
        <v>6.1124909999999995</v>
      </c>
      <c r="Z239" s="73">
        <f t="shared" si="26"/>
        <v>163.94728899999998</v>
      </c>
      <c r="AA239" s="74">
        <v>5</v>
      </c>
      <c r="AB239" s="91">
        <f t="shared" si="29"/>
        <v>819.73644499999989</v>
      </c>
      <c r="AD239" s="100" t="s">
        <v>50</v>
      </c>
    </row>
    <row r="240" spans="1:30" ht="15.75" x14ac:dyDescent="0.25">
      <c r="A240" s="90">
        <f t="shared" si="27"/>
        <v>47727</v>
      </c>
      <c r="B240" s="72">
        <v>5.7966479999999994</v>
      </c>
      <c r="C240" s="72">
        <v>5.3631380000000002</v>
      </c>
      <c r="D240" s="72">
        <v>5.0844529999999999</v>
      </c>
      <c r="E240" s="72">
        <v>4.898663</v>
      </c>
      <c r="F240" s="72">
        <v>4.8615049999999993</v>
      </c>
      <c r="G240" s="72">
        <v>4.8305399999999992</v>
      </c>
      <c r="H240" s="72">
        <v>5.0968390000000001</v>
      </c>
      <c r="I240" s="72">
        <v>5.635629999999999</v>
      </c>
      <c r="J240" s="72">
        <v>6.3168599999999993</v>
      </c>
      <c r="K240" s="72">
        <v>6.9609319999999997</v>
      </c>
      <c r="L240" s="72">
        <v>7.4130209999999996</v>
      </c>
      <c r="M240" s="72">
        <v>7.858916999999999</v>
      </c>
      <c r="N240" s="72">
        <v>8.0570930000000001</v>
      </c>
      <c r="O240" s="72">
        <v>7.9765839999999999</v>
      </c>
      <c r="P240" s="72">
        <v>7.7102849999999989</v>
      </c>
      <c r="Q240" s="72">
        <v>7.5554599999999992</v>
      </c>
      <c r="R240" s="72">
        <v>7.4997229999999995</v>
      </c>
      <c r="S240" s="72">
        <v>7.6297759999999997</v>
      </c>
      <c r="T240" s="72">
        <v>8.3729359999999993</v>
      </c>
      <c r="U240" s="72">
        <v>8.8064459999999993</v>
      </c>
      <c r="V240" s="72">
        <v>8.5773049999999991</v>
      </c>
      <c r="W240" s="72">
        <v>7.9518119999999994</v>
      </c>
      <c r="X240" s="72">
        <v>6.9609319999999997</v>
      </c>
      <c r="Y240" s="72">
        <v>6.0072099999999988</v>
      </c>
      <c r="Z240" s="73">
        <f t="shared" si="26"/>
        <v>163.22270799999995</v>
      </c>
      <c r="AA240" s="74">
        <v>5</v>
      </c>
      <c r="AB240" s="91">
        <f t="shared" si="29"/>
        <v>816.11353999999983</v>
      </c>
      <c r="AD240" s="100" t="s">
        <v>50</v>
      </c>
    </row>
    <row r="241" spans="1:30" ht="15.75" x14ac:dyDescent="0.25">
      <c r="A241" s="90">
        <f t="shared" si="27"/>
        <v>47757</v>
      </c>
      <c r="B241" s="72">
        <v>5.7223319999999998</v>
      </c>
      <c r="C241" s="72">
        <v>5.2640499999999992</v>
      </c>
      <c r="D241" s="72">
        <v>5.0039439999999997</v>
      </c>
      <c r="E241" s="72">
        <v>4.849119</v>
      </c>
      <c r="F241" s="72">
        <v>4.8119609999999993</v>
      </c>
      <c r="G241" s="72">
        <v>4.7128730000000001</v>
      </c>
      <c r="H241" s="72">
        <v>5.0039439999999997</v>
      </c>
      <c r="I241" s="72">
        <v>5.5489280000000001</v>
      </c>
      <c r="J241" s="72">
        <v>6.2425439999999996</v>
      </c>
      <c r="K241" s="72">
        <v>6.8618439999999996</v>
      </c>
      <c r="L241" s="72">
        <v>7.3510909999999994</v>
      </c>
      <c r="M241" s="72">
        <v>7.7846009999999994</v>
      </c>
      <c r="N241" s="72">
        <v>7.9889700000000001</v>
      </c>
      <c r="O241" s="72">
        <v>7.8836889999999995</v>
      </c>
      <c r="P241" s="72">
        <v>7.6669340000000004</v>
      </c>
      <c r="Q241" s="72">
        <v>7.5059159999999991</v>
      </c>
      <c r="R241" s="72">
        <v>7.4315999999999995</v>
      </c>
      <c r="S241" s="72">
        <v>7.6297759999999997</v>
      </c>
      <c r="T241" s="72">
        <v>8.3791289999999989</v>
      </c>
      <c r="U241" s="72">
        <v>8.5153749999999988</v>
      </c>
      <c r="V241" s="72">
        <v>8.3233919999999983</v>
      </c>
      <c r="W241" s="72">
        <v>7.809372999999999</v>
      </c>
      <c r="X241" s="72">
        <v>6.9857039999999992</v>
      </c>
      <c r="Y241" s="72">
        <v>6.0877189999999999</v>
      </c>
      <c r="Z241" s="73">
        <f t="shared" si="26"/>
        <v>161.36480799999998</v>
      </c>
      <c r="AA241" s="74">
        <v>4</v>
      </c>
      <c r="AB241" s="91">
        <f t="shared" si="29"/>
        <v>645.45923199999993</v>
      </c>
      <c r="AD241" s="100" t="s">
        <v>50</v>
      </c>
    </row>
    <row r="242" spans="1:30" ht="15.75" x14ac:dyDescent="0.25">
      <c r="A242" s="90">
        <f t="shared" si="27"/>
        <v>47788</v>
      </c>
      <c r="B242" s="72">
        <v>5.8399989999999997</v>
      </c>
      <c r="C242" s="72">
        <v>5.400296</v>
      </c>
      <c r="D242" s="72">
        <v>5.0968390000000001</v>
      </c>
      <c r="E242" s="72">
        <v>4.9110489999999993</v>
      </c>
      <c r="F242" s="72">
        <v>4.8738909999999995</v>
      </c>
      <c r="G242" s="72">
        <v>4.7809959999999991</v>
      </c>
      <c r="H242" s="72">
        <v>5.0596809999999994</v>
      </c>
      <c r="I242" s="72">
        <v>5.586085999999999</v>
      </c>
      <c r="J242" s="72">
        <v>6.2920879999999997</v>
      </c>
      <c r="K242" s="72">
        <v>6.8928089999999997</v>
      </c>
      <c r="L242" s="72">
        <v>7.3696700000000002</v>
      </c>
      <c r="M242" s="72">
        <v>7.858916999999999</v>
      </c>
      <c r="N242" s="72">
        <v>8.1190229999999985</v>
      </c>
      <c r="O242" s="72">
        <v>8.0323209999999996</v>
      </c>
      <c r="P242" s="72">
        <v>7.8031799999999993</v>
      </c>
      <c r="Q242" s="72">
        <v>7.691705999999999</v>
      </c>
      <c r="R242" s="72">
        <v>7.6111969999999989</v>
      </c>
      <c r="S242" s="72">
        <v>7.809372999999999</v>
      </c>
      <c r="T242" s="72">
        <v>8.5958839999999999</v>
      </c>
      <c r="U242" s="72">
        <v>8.7259370000000001</v>
      </c>
      <c r="V242" s="72">
        <v>8.4906030000000001</v>
      </c>
      <c r="W242" s="72">
        <v>7.9208469999999993</v>
      </c>
      <c r="X242" s="72">
        <v>7.0352479999999993</v>
      </c>
      <c r="Y242" s="72">
        <v>6.1248769999999997</v>
      </c>
      <c r="Z242" s="73">
        <f t="shared" si="26"/>
        <v>163.92251699999997</v>
      </c>
      <c r="AA242" s="74">
        <v>4</v>
      </c>
      <c r="AB242" s="91">
        <f t="shared" si="29"/>
        <v>655.69006799999988</v>
      </c>
      <c r="AD242" s="100" t="s">
        <v>50</v>
      </c>
    </row>
    <row r="243" spans="1:30" ht="16.5" thickBot="1" x14ac:dyDescent="0.3">
      <c r="A243" s="92">
        <f t="shared" si="27"/>
        <v>47818</v>
      </c>
      <c r="B243" s="75">
        <v>6.118684</v>
      </c>
      <c r="C243" s="75">
        <v>5.6418229999999996</v>
      </c>
      <c r="D243" s="75">
        <v>5.3383659999999988</v>
      </c>
      <c r="E243" s="75">
        <v>5.1278039999999994</v>
      </c>
      <c r="F243" s="75">
        <v>5.0596809999999994</v>
      </c>
      <c r="G243" s="75">
        <v>5.0658739999999991</v>
      </c>
      <c r="H243" s="75">
        <v>5.2454710000000002</v>
      </c>
      <c r="I243" s="75">
        <v>5.6851739999999991</v>
      </c>
      <c r="J243" s="75">
        <v>6.2797020000000003</v>
      </c>
      <c r="K243" s="75">
        <v>6.954739</v>
      </c>
      <c r="L243" s="75">
        <v>7.5183020000000003</v>
      </c>
      <c r="M243" s="75">
        <v>7.9580049999999991</v>
      </c>
      <c r="N243" s="75">
        <v>8.2304969999999997</v>
      </c>
      <c r="O243" s="75">
        <v>8.2181109999999986</v>
      </c>
      <c r="P243" s="75">
        <v>7.9827769999999996</v>
      </c>
      <c r="Q243" s="75">
        <v>7.8155659999999987</v>
      </c>
      <c r="R243" s="75">
        <v>7.691705999999999</v>
      </c>
      <c r="S243" s="75">
        <v>7.8527239999999994</v>
      </c>
      <c r="T243" s="75">
        <v>8.6330419999999997</v>
      </c>
      <c r="U243" s="75">
        <v>8.7878669999999985</v>
      </c>
      <c r="V243" s="75">
        <v>8.5401469999999993</v>
      </c>
      <c r="W243" s="75">
        <v>8.0632859999999997</v>
      </c>
      <c r="X243" s="75">
        <v>7.2705820000000001</v>
      </c>
      <c r="Y243" s="75">
        <v>6.3849830000000001</v>
      </c>
      <c r="Z243" s="76">
        <f t="shared" si="26"/>
        <v>167.46491299999997</v>
      </c>
      <c r="AA243" s="77">
        <v>6</v>
      </c>
      <c r="AB243" s="93">
        <f t="shared" si="29"/>
        <v>1004.7894779999998</v>
      </c>
      <c r="AD243" s="100" t="s">
        <v>50</v>
      </c>
    </row>
    <row r="244" spans="1:30" ht="15.75" x14ac:dyDescent="0.25">
      <c r="A244" s="88">
        <f t="shared" si="27"/>
        <v>47849</v>
      </c>
      <c r="B244" s="69">
        <v>6.06914</v>
      </c>
      <c r="C244" s="69">
        <v>5.617051</v>
      </c>
      <c r="D244" s="69">
        <v>5.2640499999999992</v>
      </c>
      <c r="E244" s="69">
        <v>5.1092249999999995</v>
      </c>
      <c r="F244" s="69">
        <v>5.0287159999999993</v>
      </c>
      <c r="G244" s="69">
        <v>5.0472950000000001</v>
      </c>
      <c r="H244" s="69">
        <v>5.1897340000000005</v>
      </c>
      <c r="I244" s="69">
        <v>5.4808049999999993</v>
      </c>
      <c r="J244" s="69">
        <v>6.0505609999999992</v>
      </c>
      <c r="K244" s="69">
        <v>6.6388959999999999</v>
      </c>
      <c r="L244" s="69">
        <v>7.140528999999999</v>
      </c>
      <c r="M244" s="69">
        <v>7.574039</v>
      </c>
      <c r="N244" s="69">
        <v>7.858916999999999</v>
      </c>
      <c r="O244" s="69">
        <v>7.858916999999999</v>
      </c>
      <c r="P244" s="69">
        <v>7.691705999999999</v>
      </c>
      <c r="Q244" s="69">
        <v>7.592617999999999</v>
      </c>
      <c r="R244" s="69">
        <v>7.5492669999999995</v>
      </c>
      <c r="S244" s="69">
        <v>7.6111969999999989</v>
      </c>
      <c r="T244" s="69">
        <v>8.2490760000000005</v>
      </c>
      <c r="U244" s="69">
        <v>8.8002529999999997</v>
      </c>
      <c r="V244" s="69">
        <v>8.6454280000000008</v>
      </c>
      <c r="W244" s="69">
        <v>8.1004439999999995</v>
      </c>
      <c r="X244" s="69">
        <v>7.2520030000000002</v>
      </c>
      <c r="Y244" s="69">
        <v>6.4035619999999991</v>
      </c>
      <c r="Z244" s="70">
        <f t="shared" si="26"/>
        <v>163.82342900000003</v>
      </c>
      <c r="AA244" s="71">
        <v>5</v>
      </c>
      <c r="AB244" s="89">
        <f>+Z244*AA244</f>
        <v>819.11714500000016</v>
      </c>
      <c r="AD244" s="100" t="s">
        <v>50</v>
      </c>
    </row>
    <row r="245" spans="1:30" ht="15.75" x14ac:dyDescent="0.25">
      <c r="A245" s="90">
        <f t="shared" si="27"/>
        <v>47880</v>
      </c>
      <c r="B245" s="72">
        <v>6.1001049999999992</v>
      </c>
      <c r="C245" s="72">
        <v>5.6294369999999994</v>
      </c>
      <c r="D245" s="72">
        <v>5.3012079999999999</v>
      </c>
      <c r="E245" s="72">
        <v>5.1154179999999991</v>
      </c>
      <c r="F245" s="72">
        <v>5.0844529999999999</v>
      </c>
      <c r="G245" s="72">
        <v>5.1835409999999991</v>
      </c>
      <c r="H245" s="72">
        <v>5.4250679999999996</v>
      </c>
      <c r="I245" s="72">
        <v>5.8090340000000005</v>
      </c>
      <c r="J245" s="72">
        <v>6.4964569999999995</v>
      </c>
      <c r="K245" s="72">
        <v>7.1467219999999987</v>
      </c>
      <c r="L245" s="72">
        <v>7.5616529999999997</v>
      </c>
      <c r="M245" s="72">
        <v>7.9827769999999996</v>
      </c>
      <c r="N245" s="72">
        <v>8.1747599999999991</v>
      </c>
      <c r="O245" s="72">
        <v>8.0694789999999994</v>
      </c>
      <c r="P245" s="72">
        <v>7.8155659999999987</v>
      </c>
      <c r="Q245" s="72">
        <v>7.6545479999999992</v>
      </c>
      <c r="R245" s="72">
        <v>7.5492669999999995</v>
      </c>
      <c r="S245" s="72">
        <v>7.6607409999999989</v>
      </c>
      <c r="T245" s="72">
        <v>8.1252159999999982</v>
      </c>
      <c r="U245" s="72">
        <v>8.9241130000000002</v>
      </c>
      <c r="V245" s="72">
        <v>8.7383229999999994</v>
      </c>
      <c r="W245" s="72">
        <v>8.1190229999999985</v>
      </c>
      <c r="X245" s="72">
        <v>7.1157569999999994</v>
      </c>
      <c r="Y245" s="72">
        <v>6.1248769999999997</v>
      </c>
      <c r="Z245" s="73">
        <f t="shared" si="26"/>
        <v>166.907543</v>
      </c>
      <c r="AA245" s="74">
        <v>4</v>
      </c>
      <c r="AB245" s="91">
        <f>+Z245*AA245</f>
        <v>667.63017200000002</v>
      </c>
      <c r="AD245" s="100" t="s">
        <v>50</v>
      </c>
    </row>
    <row r="246" spans="1:30" ht="15.75" x14ac:dyDescent="0.25">
      <c r="A246" s="90">
        <f t="shared" si="27"/>
        <v>47908</v>
      </c>
      <c r="B246" s="72">
        <v>5.9638590000000002</v>
      </c>
      <c r="C246" s="72">
        <v>5.5055769999999997</v>
      </c>
      <c r="D246" s="72">
        <v>5.2206989999999998</v>
      </c>
      <c r="E246" s="72">
        <v>5.0534879999999998</v>
      </c>
      <c r="F246" s="72">
        <v>5.0039439999999997</v>
      </c>
      <c r="G246" s="72">
        <v>5.1154179999999991</v>
      </c>
      <c r="H246" s="72">
        <v>5.3321729999999992</v>
      </c>
      <c r="I246" s="72">
        <v>5.7656830000000001</v>
      </c>
      <c r="J246" s="72">
        <v>6.3973689999999994</v>
      </c>
      <c r="K246" s="72">
        <v>6.9918969999999989</v>
      </c>
      <c r="L246" s="72">
        <v>7.3944419999999988</v>
      </c>
      <c r="M246" s="72">
        <v>7.7536359999999993</v>
      </c>
      <c r="N246" s="72">
        <v>8.0075489999999991</v>
      </c>
      <c r="O246" s="72">
        <v>7.9641979999999988</v>
      </c>
      <c r="P246" s="72">
        <v>7.7164780000000004</v>
      </c>
      <c r="Q246" s="72">
        <v>7.5864249999999993</v>
      </c>
      <c r="R246" s="72">
        <v>7.5678460000000003</v>
      </c>
      <c r="S246" s="72">
        <v>7.7536359999999993</v>
      </c>
      <c r="T246" s="72">
        <v>8.3543570000000003</v>
      </c>
      <c r="U246" s="72">
        <v>8.8869549999999986</v>
      </c>
      <c r="V246" s="72">
        <v>8.6206559999999985</v>
      </c>
      <c r="W246" s="72">
        <v>8.0075489999999991</v>
      </c>
      <c r="X246" s="72">
        <v>7.090984999999999</v>
      </c>
      <c r="Y246" s="72">
        <v>6.1496489999999993</v>
      </c>
      <c r="Z246" s="73">
        <f t="shared" si="26"/>
        <v>165.20446799999999</v>
      </c>
      <c r="AA246" s="74">
        <v>5</v>
      </c>
      <c r="AB246" s="91">
        <f t="shared" ref="AB246:AB255" si="30">+Z246*AA246</f>
        <v>826.02233999999999</v>
      </c>
      <c r="AD246" s="100" t="s">
        <v>50</v>
      </c>
    </row>
    <row r="247" spans="1:30" ht="15.75" x14ac:dyDescent="0.25">
      <c r="A247" s="90">
        <f t="shared" si="27"/>
        <v>47939</v>
      </c>
      <c r="B247" s="72">
        <v>5.8461919999999994</v>
      </c>
      <c r="C247" s="72">
        <v>5.3755239999999995</v>
      </c>
      <c r="D247" s="72">
        <v>5.0844529999999999</v>
      </c>
      <c r="E247" s="72">
        <v>4.9234349999999996</v>
      </c>
      <c r="F247" s="72">
        <v>4.9110489999999993</v>
      </c>
      <c r="G247" s="72">
        <v>4.9110489999999993</v>
      </c>
      <c r="H247" s="72">
        <v>5.1587689999999995</v>
      </c>
      <c r="I247" s="72">
        <v>5.7037529999999999</v>
      </c>
      <c r="J247" s="72">
        <v>6.3602109999999996</v>
      </c>
      <c r="K247" s="72">
        <v>6.9795109999999996</v>
      </c>
      <c r="L247" s="72">
        <v>7.4625649999999997</v>
      </c>
      <c r="M247" s="72">
        <v>7.9208469999999993</v>
      </c>
      <c r="N247" s="72">
        <v>8.1376019999999993</v>
      </c>
      <c r="O247" s="72">
        <v>8.0137419999999988</v>
      </c>
      <c r="P247" s="72">
        <v>7.858916999999999</v>
      </c>
      <c r="Q247" s="72">
        <v>7.5864249999999993</v>
      </c>
      <c r="R247" s="72">
        <v>7.5121089999999997</v>
      </c>
      <c r="S247" s="72">
        <v>7.7040919999999993</v>
      </c>
      <c r="T247" s="72">
        <v>8.2800409999999989</v>
      </c>
      <c r="U247" s="72">
        <v>8.6887789999999985</v>
      </c>
      <c r="V247" s="72">
        <v>8.4658309999999997</v>
      </c>
      <c r="W247" s="72">
        <v>7.8960749999999997</v>
      </c>
      <c r="X247" s="72">
        <v>7.0104759999999997</v>
      </c>
      <c r="Y247" s="72">
        <v>6.1496489999999993</v>
      </c>
      <c r="Z247" s="73">
        <f t="shared" si="26"/>
        <v>163.94109600000002</v>
      </c>
      <c r="AA247" s="74">
        <v>6</v>
      </c>
      <c r="AB247" s="91">
        <f t="shared" si="30"/>
        <v>983.6465760000001</v>
      </c>
      <c r="AD247" s="100" t="s">
        <v>50</v>
      </c>
    </row>
    <row r="248" spans="1:30" ht="15.75" x14ac:dyDescent="0.25">
      <c r="A248" s="90">
        <f t="shared" ref="A248:A267" si="31">+A160</f>
        <v>47969</v>
      </c>
      <c r="B248" s="72">
        <v>5.8709639999999998</v>
      </c>
      <c r="C248" s="72">
        <v>5.400296</v>
      </c>
      <c r="D248" s="72">
        <v>5.1216109999999997</v>
      </c>
      <c r="E248" s="72">
        <v>4.9358209999999998</v>
      </c>
      <c r="F248" s="72">
        <v>4.8924700000000003</v>
      </c>
      <c r="G248" s="72">
        <v>4.7933820000000003</v>
      </c>
      <c r="H248" s="72">
        <v>5.2145059999999992</v>
      </c>
      <c r="I248" s="72">
        <v>5.7656830000000001</v>
      </c>
      <c r="J248" s="72">
        <v>6.4469129999999994</v>
      </c>
      <c r="K248" s="72">
        <v>7.1281429999999997</v>
      </c>
      <c r="L248" s="72">
        <v>7.592617999999999</v>
      </c>
      <c r="M248" s="72">
        <v>7.9518119999999994</v>
      </c>
      <c r="N248" s="72">
        <v>8.0323209999999996</v>
      </c>
      <c r="O248" s="72">
        <v>7.9703909999999993</v>
      </c>
      <c r="P248" s="72">
        <v>7.6297759999999997</v>
      </c>
      <c r="Q248" s="72">
        <v>7.6297759999999997</v>
      </c>
      <c r="R248" s="72">
        <v>7.5864249999999993</v>
      </c>
      <c r="S248" s="72">
        <v>7.7102849999999989</v>
      </c>
      <c r="T248" s="72">
        <v>8.2614619999999999</v>
      </c>
      <c r="U248" s="72">
        <v>8.812638999999999</v>
      </c>
      <c r="V248" s="72">
        <v>8.6206559999999985</v>
      </c>
      <c r="W248" s="72">
        <v>8.0261279999999999</v>
      </c>
      <c r="X248" s="72">
        <v>7.0724059999999991</v>
      </c>
      <c r="Y248" s="72">
        <v>6.1496489999999993</v>
      </c>
      <c r="Z248" s="73">
        <f t="shared" si="26"/>
        <v>164.61613299999999</v>
      </c>
      <c r="AA248" s="74">
        <v>5</v>
      </c>
      <c r="AB248" s="91">
        <f t="shared" si="30"/>
        <v>823.08066499999995</v>
      </c>
      <c r="AD248" s="100" t="s">
        <v>50</v>
      </c>
    </row>
    <row r="249" spans="1:30" ht="15.75" x14ac:dyDescent="0.25">
      <c r="A249" s="90">
        <f t="shared" si="31"/>
        <v>48000</v>
      </c>
      <c r="B249" s="72">
        <v>5.7966479999999994</v>
      </c>
      <c r="C249" s="72">
        <v>5.3197869999999998</v>
      </c>
      <c r="D249" s="72">
        <v>5.0534879999999998</v>
      </c>
      <c r="E249" s="72">
        <v>4.8800839999999992</v>
      </c>
      <c r="F249" s="72">
        <v>4.8553119999999996</v>
      </c>
      <c r="G249" s="72">
        <v>4.8738909999999995</v>
      </c>
      <c r="H249" s="72">
        <v>5.1897340000000005</v>
      </c>
      <c r="I249" s="72">
        <v>5.7471039999999993</v>
      </c>
      <c r="J249" s="72">
        <v>6.422140999999999</v>
      </c>
      <c r="K249" s="72">
        <v>7.0785989999999996</v>
      </c>
      <c r="L249" s="72">
        <v>7.4749509999999999</v>
      </c>
      <c r="M249" s="72">
        <v>7.8155659999999987</v>
      </c>
      <c r="N249" s="72">
        <v>8.0137419999999988</v>
      </c>
      <c r="O249" s="72">
        <v>7.9765839999999999</v>
      </c>
      <c r="P249" s="72">
        <v>7.7474429999999996</v>
      </c>
      <c r="Q249" s="72">
        <v>7.574039</v>
      </c>
      <c r="R249" s="72">
        <v>7.4749509999999999</v>
      </c>
      <c r="S249" s="72">
        <v>7.574039</v>
      </c>
      <c r="T249" s="72">
        <v>8.1004439999999995</v>
      </c>
      <c r="U249" s="72">
        <v>8.7816739999999989</v>
      </c>
      <c r="V249" s="72">
        <v>8.5711119999999994</v>
      </c>
      <c r="W249" s="72">
        <v>7.9703909999999993</v>
      </c>
      <c r="X249" s="72">
        <v>7.090984999999999</v>
      </c>
      <c r="Y249" s="72">
        <v>6.1620349999999995</v>
      </c>
      <c r="Z249" s="73">
        <f t="shared" si="26"/>
        <v>163.54474399999998</v>
      </c>
      <c r="AA249" s="74">
        <v>5</v>
      </c>
      <c r="AB249" s="91">
        <f t="shared" si="30"/>
        <v>817.72371999999996</v>
      </c>
      <c r="AD249" s="100" t="s">
        <v>50</v>
      </c>
    </row>
    <row r="250" spans="1:30" ht="15.75" x14ac:dyDescent="0.25">
      <c r="A250" s="90">
        <f t="shared" si="31"/>
        <v>48030</v>
      </c>
      <c r="B250" s="72">
        <v>5.9143150000000002</v>
      </c>
      <c r="C250" s="72">
        <v>5.4684189999999999</v>
      </c>
      <c r="D250" s="72">
        <v>5.1835409999999991</v>
      </c>
      <c r="E250" s="72">
        <v>4.9977510000000001</v>
      </c>
      <c r="F250" s="72">
        <v>4.9729789999999996</v>
      </c>
      <c r="G250" s="72">
        <v>4.9729789999999996</v>
      </c>
      <c r="H250" s="72">
        <v>5.2330849999999991</v>
      </c>
      <c r="I250" s="72">
        <v>5.7718759999999998</v>
      </c>
      <c r="J250" s="72">
        <v>6.4592989999999997</v>
      </c>
      <c r="K250" s="72">
        <v>7.1033710000000001</v>
      </c>
      <c r="L250" s="72">
        <v>7.5306879999999996</v>
      </c>
      <c r="M250" s="72">
        <v>7.9765839999999999</v>
      </c>
      <c r="N250" s="72">
        <v>8.1499880000000005</v>
      </c>
      <c r="O250" s="72">
        <v>8.0013559999999995</v>
      </c>
      <c r="P250" s="72">
        <v>7.7784079999999998</v>
      </c>
      <c r="Q250" s="72">
        <v>7.6297759999999997</v>
      </c>
      <c r="R250" s="72">
        <v>7.6050039999999992</v>
      </c>
      <c r="S250" s="72">
        <v>7.7040919999999993</v>
      </c>
      <c r="T250" s="72">
        <v>8.143794999999999</v>
      </c>
      <c r="U250" s="72">
        <v>8.8250250000000001</v>
      </c>
      <c r="V250" s="72">
        <v>8.6454280000000008</v>
      </c>
      <c r="W250" s="72">
        <v>8.0385139999999993</v>
      </c>
      <c r="X250" s="72">
        <v>7.1157569999999994</v>
      </c>
      <c r="Y250" s="72">
        <v>6.1868069999999999</v>
      </c>
      <c r="Z250" s="73">
        <f t="shared" si="26"/>
        <v>165.40883699999998</v>
      </c>
      <c r="AA250" s="74">
        <v>4</v>
      </c>
      <c r="AB250" s="91">
        <f t="shared" si="30"/>
        <v>661.63534799999991</v>
      </c>
      <c r="AD250" s="100" t="s">
        <v>50</v>
      </c>
    </row>
    <row r="251" spans="1:30" ht="15.75" x14ac:dyDescent="0.25">
      <c r="A251" s="90">
        <f t="shared" si="31"/>
        <v>48061</v>
      </c>
      <c r="B251" s="72">
        <v>5.9824380000000001</v>
      </c>
      <c r="C251" s="72">
        <v>5.517963</v>
      </c>
      <c r="D251" s="72">
        <v>5.2392780000000005</v>
      </c>
      <c r="E251" s="72">
        <v>5.0720669999999997</v>
      </c>
      <c r="F251" s="72">
        <v>5.0349089999999999</v>
      </c>
      <c r="G251" s="72">
        <v>5.0349089999999999</v>
      </c>
      <c r="H251" s="72">
        <v>5.2330849999999991</v>
      </c>
      <c r="I251" s="72">
        <v>5.7409109999999997</v>
      </c>
      <c r="J251" s="72">
        <v>6.4469129999999994</v>
      </c>
      <c r="K251" s="72">
        <v>7.0971780000000004</v>
      </c>
      <c r="L251" s="72">
        <v>7.5988109999999995</v>
      </c>
      <c r="M251" s="72">
        <v>8.0013559999999995</v>
      </c>
      <c r="N251" s="72">
        <v>8.2243039999999983</v>
      </c>
      <c r="O251" s="72">
        <v>8.1685669999999995</v>
      </c>
      <c r="P251" s="72">
        <v>7.9394260000000001</v>
      </c>
      <c r="Q251" s="72">
        <v>7.7784079999999998</v>
      </c>
      <c r="R251" s="72">
        <v>7.6297759999999997</v>
      </c>
      <c r="S251" s="72">
        <v>7.7288639999999997</v>
      </c>
      <c r="T251" s="72">
        <v>8.2862340000000003</v>
      </c>
      <c r="U251" s="72">
        <v>8.9241130000000002</v>
      </c>
      <c r="V251" s="72">
        <v>8.7383229999999994</v>
      </c>
      <c r="W251" s="72">
        <v>8.1190229999999985</v>
      </c>
      <c r="X251" s="72">
        <v>7.1653009999999995</v>
      </c>
      <c r="Y251" s="72">
        <v>6.2239649999999997</v>
      </c>
      <c r="Z251" s="73">
        <f t="shared" si="26"/>
        <v>166.92612199999999</v>
      </c>
      <c r="AA251" s="74">
        <v>6</v>
      </c>
      <c r="AB251" s="91">
        <f t="shared" si="30"/>
        <v>1001.556732</v>
      </c>
      <c r="AD251" s="100" t="s">
        <v>50</v>
      </c>
    </row>
    <row r="252" spans="1:30" ht="15.75" x14ac:dyDescent="0.25">
      <c r="A252" s="90">
        <f t="shared" si="31"/>
        <v>48092</v>
      </c>
      <c r="B252" s="72">
        <v>5.9019289999999991</v>
      </c>
      <c r="C252" s="72">
        <v>5.4560329999999997</v>
      </c>
      <c r="D252" s="72">
        <v>5.1773479999999994</v>
      </c>
      <c r="E252" s="72">
        <v>4.9853649999999998</v>
      </c>
      <c r="F252" s="72">
        <v>4.9543999999999997</v>
      </c>
      <c r="G252" s="72">
        <v>4.9172419999999999</v>
      </c>
      <c r="H252" s="72">
        <v>5.1897340000000005</v>
      </c>
      <c r="I252" s="72">
        <v>5.7409109999999997</v>
      </c>
      <c r="J252" s="72">
        <v>6.4345270000000001</v>
      </c>
      <c r="K252" s="72">
        <v>7.0847919999999993</v>
      </c>
      <c r="L252" s="72">
        <v>7.5492669999999995</v>
      </c>
      <c r="M252" s="72">
        <v>8.0013559999999995</v>
      </c>
      <c r="N252" s="72">
        <v>8.2057249999999993</v>
      </c>
      <c r="O252" s="72">
        <v>8.1252159999999982</v>
      </c>
      <c r="P252" s="72">
        <v>7.8465309999999997</v>
      </c>
      <c r="Q252" s="72">
        <v>7.691705999999999</v>
      </c>
      <c r="R252" s="72">
        <v>7.6359689999999993</v>
      </c>
      <c r="S252" s="72">
        <v>7.7660219999999986</v>
      </c>
      <c r="T252" s="72">
        <v>8.5277609999999999</v>
      </c>
      <c r="U252" s="72">
        <v>8.961271</v>
      </c>
      <c r="V252" s="72">
        <v>8.7321299999999997</v>
      </c>
      <c r="W252" s="72">
        <v>8.0942509999999999</v>
      </c>
      <c r="X252" s="72">
        <v>7.090984999999999</v>
      </c>
      <c r="Y252" s="72">
        <v>6.1124909999999995</v>
      </c>
      <c r="Z252" s="73">
        <f t="shared" si="26"/>
        <v>166.182962</v>
      </c>
      <c r="AA252" s="74">
        <v>4</v>
      </c>
      <c r="AB252" s="91">
        <f t="shared" si="30"/>
        <v>664.73184800000001</v>
      </c>
      <c r="AD252" s="100" t="s">
        <v>50</v>
      </c>
    </row>
    <row r="253" spans="1:30" ht="15.75" x14ac:dyDescent="0.25">
      <c r="A253" s="90">
        <f t="shared" si="31"/>
        <v>48122</v>
      </c>
      <c r="B253" s="72">
        <v>5.8214199999999998</v>
      </c>
      <c r="C253" s="72">
        <v>5.3631380000000002</v>
      </c>
      <c r="D253" s="72">
        <v>5.0968390000000001</v>
      </c>
      <c r="E253" s="72">
        <v>4.9358209999999998</v>
      </c>
      <c r="F253" s="72">
        <v>4.898663</v>
      </c>
      <c r="G253" s="72">
        <v>4.7995749999999999</v>
      </c>
      <c r="H253" s="72">
        <v>5.0968390000000001</v>
      </c>
      <c r="I253" s="72">
        <v>5.6480159999999993</v>
      </c>
      <c r="J253" s="72">
        <v>6.3540179999999991</v>
      </c>
      <c r="K253" s="72">
        <v>6.9857039999999992</v>
      </c>
      <c r="L253" s="72">
        <v>7.4811439999999996</v>
      </c>
      <c r="M253" s="72">
        <v>7.9270399999999999</v>
      </c>
      <c r="N253" s="72">
        <v>8.1314089999999997</v>
      </c>
      <c r="O253" s="72">
        <v>8.0261279999999999</v>
      </c>
      <c r="P253" s="72">
        <v>7.809372999999999</v>
      </c>
      <c r="Q253" s="72">
        <v>7.642161999999999</v>
      </c>
      <c r="R253" s="72">
        <v>7.5616529999999997</v>
      </c>
      <c r="S253" s="72">
        <v>7.7722150000000001</v>
      </c>
      <c r="T253" s="72">
        <v>8.5339539999999996</v>
      </c>
      <c r="U253" s="72">
        <v>8.6701999999999995</v>
      </c>
      <c r="V253" s="72">
        <v>8.4720239999999993</v>
      </c>
      <c r="W253" s="72">
        <v>7.9518119999999994</v>
      </c>
      <c r="X253" s="72">
        <v>7.1095639999999998</v>
      </c>
      <c r="Y253" s="72">
        <v>6.1991929999999993</v>
      </c>
      <c r="Z253" s="73">
        <f t="shared" si="26"/>
        <v>164.287904</v>
      </c>
      <c r="AA253" s="74">
        <v>4</v>
      </c>
      <c r="AB253" s="91">
        <f t="shared" si="30"/>
        <v>657.15161599999999</v>
      </c>
      <c r="AD253" s="100" t="s">
        <v>50</v>
      </c>
    </row>
    <row r="254" spans="1:30" ht="15.75" x14ac:dyDescent="0.25">
      <c r="A254" s="90">
        <f t="shared" si="31"/>
        <v>48153</v>
      </c>
      <c r="B254" s="72">
        <v>5.9452799999999995</v>
      </c>
      <c r="C254" s="72">
        <v>5.4993840000000001</v>
      </c>
      <c r="D254" s="72">
        <v>5.1897340000000005</v>
      </c>
      <c r="E254" s="72">
        <v>4.9977510000000001</v>
      </c>
      <c r="F254" s="72">
        <v>4.966785999999999</v>
      </c>
      <c r="G254" s="72">
        <v>4.8676979999999999</v>
      </c>
      <c r="H254" s="72">
        <v>5.1525759999999998</v>
      </c>
      <c r="I254" s="72">
        <v>5.6851739999999991</v>
      </c>
      <c r="J254" s="72">
        <v>6.4035619999999991</v>
      </c>
      <c r="K254" s="72">
        <v>7.0166689999999994</v>
      </c>
      <c r="L254" s="72">
        <v>7.4997229999999995</v>
      </c>
      <c r="M254" s="72">
        <v>8.0013559999999995</v>
      </c>
      <c r="N254" s="72">
        <v>8.2676549999999995</v>
      </c>
      <c r="O254" s="72">
        <v>8.1747599999999991</v>
      </c>
      <c r="P254" s="72">
        <v>7.9456189999999998</v>
      </c>
      <c r="Q254" s="72">
        <v>7.8341449999999995</v>
      </c>
      <c r="R254" s="72">
        <v>7.7474429999999996</v>
      </c>
      <c r="S254" s="72">
        <v>7.9518119999999994</v>
      </c>
      <c r="T254" s="72">
        <v>8.7569020000000002</v>
      </c>
      <c r="U254" s="72">
        <v>8.8869549999999986</v>
      </c>
      <c r="V254" s="72">
        <v>8.6392349999999993</v>
      </c>
      <c r="W254" s="72">
        <v>8.0632859999999997</v>
      </c>
      <c r="X254" s="72">
        <v>7.1591079999999998</v>
      </c>
      <c r="Y254" s="72">
        <v>6.236351</v>
      </c>
      <c r="Z254" s="73">
        <f t="shared" si="26"/>
        <v>166.88896399999999</v>
      </c>
      <c r="AA254" s="74">
        <v>5</v>
      </c>
      <c r="AB254" s="91">
        <f t="shared" si="30"/>
        <v>834.44481999999994</v>
      </c>
      <c r="AD254" s="100" t="s">
        <v>50</v>
      </c>
    </row>
    <row r="255" spans="1:30" ht="16.5" thickBot="1" x14ac:dyDescent="0.3">
      <c r="A255" s="92">
        <f t="shared" si="31"/>
        <v>48183</v>
      </c>
      <c r="B255" s="75">
        <v>6.2301580000000003</v>
      </c>
      <c r="C255" s="75">
        <v>5.7471039999999993</v>
      </c>
      <c r="D255" s="75">
        <v>5.4312609999999992</v>
      </c>
      <c r="E255" s="75">
        <v>5.2206989999999998</v>
      </c>
      <c r="F255" s="75">
        <v>5.1525759999999998</v>
      </c>
      <c r="G255" s="75">
        <v>5.1525759999999998</v>
      </c>
      <c r="H255" s="75">
        <v>5.3383659999999988</v>
      </c>
      <c r="I255" s="75">
        <v>5.7904549999999997</v>
      </c>
      <c r="J255" s="75">
        <v>6.3911759999999997</v>
      </c>
      <c r="K255" s="75">
        <v>7.0785989999999996</v>
      </c>
      <c r="L255" s="75">
        <v>7.6545479999999992</v>
      </c>
      <c r="M255" s="75">
        <v>8.1066369999999992</v>
      </c>
      <c r="N255" s="75">
        <v>8.3791289999999989</v>
      </c>
      <c r="O255" s="75">
        <v>8.3667429999999996</v>
      </c>
      <c r="P255" s="75">
        <v>8.1252159999999982</v>
      </c>
      <c r="Q255" s="75">
        <v>7.9580049999999991</v>
      </c>
      <c r="R255" s="75">
        <v>7.8341449999999995</v>
      </c>
      <c r="S255" s="75">
        <v>7.9951629999999998</v>
      </c>
      <c r="T255" s="75">
        <v>8.7940599999999982</v>
      </c>
      <c r="U255" s="75">
        <v>8.9488849999999989</v>
      </c>
      <c r="V255" s="75">
        <v>8.6949719999999981</v>
      </c>
      <c r="W255" s="75">
        <v>8.2057249999999993</v>
      </c>
      <c r="X255" s="75">
        <v>7.4006349999999994</v>
      </c>
      <c r="Y255" s="75">
        <v>6.5026499999999992</v>
      </c>
      <c r="Z255" s="76">
        <f t="shared" si="26"/>
        <v>170.49948299999997</v>
      </c>
      <c r="AA255" s="77">
        <v>5</v>
      </c>
      <c r="AB255" s="93">
        <f t="shared" si="30"/>
        <v>852.49741499999982</v>
      </c>
      <c r="AD255" s="100" t="s">
        <v>50</v>
      </c>
    </row>
    <row r="256" spans="1:30" ht="15.75" x14ac:dyDescent="0.25">
      <c r="A256" s="88">
        <f t="shared" si="31"/>
        <v>48214</v>
      </c>
      <c r="B256" s="69">
        <v>6.1806140000000003</v>
      </c>
      <c r="C256" s="69">
        <v>5.7161390000000001</v>
      </c>
      <c r="D256" s="69">
        <v>5.3569449999999996</v>
      </c>
      <c r="E256" s="69">
        <v>5.2021199999999999</v>
      </c>
      <c r="F256" s="69">
        <v>5.1216109999999997</v>
      </c>
      <c r="G256" s="69">
        <v>5.1401900000000005</v>
      </c>
      <c r="H256" s="69">
        <v>5.2826289999999991</v>
      </c>
      <c r="I256" s="69">
        <v>5.5798929999999993</v>
      </c>
      <c r="J256" s="69">
        <v>6.1620349999999995</v>
      </c>
      <c r="K256" s="69">
        <v>6.7627559999999995</v>
      </c>
      <c r="L256" s="69">
        <v>7.2643889999999995</v>
      </c>
      <c r="M256" s="69">
        <v>7.7164780000000004</v>
      </c>
      <c r="N256" s="69">
        <v>8.0013559999999995</v>
      </c>
      <c r="O256" s="69">
        <v>8.0013559999999995</v>
      </c>
      <c r="P256" s="69">
        <v>7.8279519999999998</v>
      </c>
      <c r="Q256" s="69">
        <v>7.7350569999999994</v>
      </c>
      <c r="R256" s="69">
        <v>7.6855129999999994</v>
      </c>
      <c r="S256" s="69">
        <v>7.7474429999999996</v>
      </c>
      <c r="T256" s="69">
        <v>8.3977079999999997</v>
      </c>
      <c r="U256" s="69">
        <v>8.9550780000000003</v>
      </c>
      <c r="V256" s="69">
        <v>8.8002529999999997</v>
      </c>
      <c r="W256" s="69">
        <v>8.2490760000000005</v>
      </c>
      <c r="X256" s="69">
        <v>7.3882489999999992</v>
      </c>
      <c r="Y256" s="69">
        <v>6.5212289999999991</v>
      </c>
      <c r="Z256" s="70">
        <f t="shared" si="26"/>
        <v>166.79606900000002</v>
      </c>
      <c r="AA256" s="71">
        <v>5</v>
      </c>
      <c r="AB256" s="89">
        <f>+Z256*AA256</f>
        <v>833.98034500000006</v>
      </c>
      <c r="AD256" s="100" t="s">
        <v>50</v>
      </c>
    </row>
    <row r="257" spans="1:30" ht="15.75" x14ac:dyDescent="0.25">
      <c r="A257" s="90">
        <f t="shared" si="31"/>
        <v>48245</v>
      </c>
      <c r="B257" s="72">
        <v>6.2115789999999995</v>
      </c>
      <c r="C257" s="72">
        <v>5.7285249999999994</v>
      </c>
      <c r="D257" s="72">
        <v>5.3941030000000003</v>
      </c>
      <c r="E257" s="72">
        <v>5.2083129999999995</v>
      </c>
      <c r="F257" s="72">
        <v>5.1773479999999994</v>
      </c>
      <c r="G257" s="72">
        <v>5.2764359999999995</v>
      </c>
      <c r="H257" s="72">
        <v>5.5241559999999996</v>
      </c>
      <c r="I257" s="72">
        <v>5.9143150000000002</v>
      </c>
      <c r="J257" s="72">
        <v>6.6141239999999994</v>
      </c>
      <c r="K257" s="72">
        <v>7.2767749999999998</v>
      </c>
      <c r="L257" s="72">
        <v>7.6978989999999996</v>
      </c>
      <c r="M257" s="72">
        <v>8.1252159999999982</v>
      </c>
      <c r="N257" s="72">
        <v>8.3233919999999983</v>
      </c>
      <c r="O257" s="72">
        <v>8.2119179999999989</v>
      </c>
      <c r="P257" s="72">
        <v>7.9580049999999991</v>
      </c>
      <c r="Q257" s="72">
        <v>7.790794</v>
      </c>
      <c r="R257" s="72">
        <v>7.6855129999999994</v>
      </c>
      <c r="S257" s="72">
        <v>7.7969869999999997</v>
      </c>
      <c r="T257" s="72">
        <v>8.2676549999999995</v>
      </c>
      <c r="U257" s="72">
        <v>9.0851309999999987</v>
      </c>
      <c r="V257" s="72">
        <v>8.8993409999999997</v>
      </c>
      <c r="W257" s="72">
        <v>8.2676549999999995</v>
      </c>
      <c r="X257" s="72">
        <v>7.2458099999999988</v>
      </c>
      <c r="Y257" s="72">
        <v>6.236351</v>
      </c>
      <c r="Z257" s="73">
        <f t="shared" si="26"/>
        <v>169.91734099999999</v>
      </c>
      <c r="AA257" s="74">
        <v>5</v>
      </c>
      <c r="AB257" s="91">
        <f>+Z257*AA257</f>
        <v>849.58670499999994</v>
      </c>
      <c r="AD257" s="100" t="s">
        <v>50</v>
      </c>
    </row>
    <row r="258" spans="1:30" ht="15.75" x14ac:dyDescent="0.25">
      <c r="A258" s="90">
        <f t="shared" si="31"/>
        <v>48274</v>
      </c>
      <c r="B258" s="72">
        <v>6.0753329999999997</v>
      </c>
      <c r="C258" s="72">
        <v>5.6046649999999998</v>
      </c>
      <c r="D258" s="72">
        <v>5.3197869999999998</v>
      </c>
      <c r="E258" s="72">
        <v>5.1463830000000002</v>
      </c>
      <c r="F258" s="72">
        <v>5.0968390000000001</v>
      </c>
      <c r="G258" s="72">
        <v>5.2083129999999995</v>
      </c>
      <c r="H258" s="72">
        <v>5.4312609999999992</v>
      </c>
      <c r="I258" s="72">
        <v>5.8709639999999998</v>
      </c>
      <c r="J258" s="72">
        <v>6.5150359999999994</v>
      </c>
      <c r="K258" s="72">
        <v>7.1157569999999994</v>
      </c>
      <c r="L258" s="72">
        <v>7.5244949999999999</v>
      </c>
      <c r="M258" s="72">
        <v>7.8960749999999997</v>
      </c>
      <c r="N258" s="72">
        <v>8.1499880000000005</v>
      </c>
      <c r="O258" s="72">
        <v>8.1128299999999989</v>
      </c>
      <c r="P258" s="72">
        <v>7.8527239999999994</v>
      </c>
      <c r="Q258" s="72">
        <v>7.7288639999999997</v>
      </c>
      <c r="R258" s="72">
        <v>7.7040919999999993</v>
      </c>
      <c r="S258" s="72">
        <v>7.8960749999999997</v>
      </c>
      <c r="T258" s="72">
        <v>8.5029889999999995</v>
      </c>
      <c r="U258" s="72">
        <v>9.0479729999999989</v>
      </c>
      <c r="V258" s="72">
        <v>8.7816739999999989</v>
      </c>
      <c r="W258" s="72">
        <v>8.1499880000000005</v>
      </c>
      <c r="X258" s="72">
        <v>7.2210380000000001</v>
      </c>
      <c r="Y258" s="72">
        <v>6.2611229999999995</v>
      </c>
      <c r="Z258" s="73">
        <f t="shared" si="26"/>
        <v>168.21426599999998</v>
      </c>
      <c r="AA258" s="74">
        <v>6</v>
      </c>
      <c r="AB258" s="91">
        <f t="shared" ref="AB258:AB267" si="32">+Z258*AA258</f>
        <v>1009.2855959999999</v>
      </c>
      <c r="AD258" s="100" t="s">
        <v>50</v>
      </c>
    </row>
    <row r="259" spans="1:30" ht="15.75" x14ac:dyDescent="0.25">
      <c r="A259" s="90">
        <f t="shared" si="31"/>
        <v>48305</v>
      </c>
      <c r="B259" s="72">
        <v>5.9514729999999991</v>
      </c>
      <c r="C259" s="72">
        <v>5.4746119999999996</v>
      </c>
      <c r="D259" s="72">
        <v>5.1773479999999994</v>
      </c>
      <c r="E259" s="72">
        <v>5.0101369999999994</v>
      </c>
      <c r="F259" s="72">
        <v>4.9977510000000001</v>
      </c>
      <c r="G259" s="72">
        <v>4.9977510000000001</v>
      </c>
      <c r="H259" s="72">
        <v>5.2578569999999996</v>
      </c>
      <c r="I259" s="72">
        <v>5.8090340000000005</v>
      </c>
      <c r="J259" s="72">
        <v>6.4778780000000005</v>
      </c>
      <c r="K259" s="72">
        <v>7.1033710000000001</v>
      </c>
      <c r="L259" s="72">
        <v>7.592617999999999</v>
      </c>
      <c r="M259" s="72">
        <v>8.0632859999999997</v>
      </c>
      <c r="N259" s="72">
        <v>8.2862340000000003</v>
      </c>
      <c r="O259" s="72">
        <v>8.1561810000000001</v>
      </c>
      <c r="P259" s="72">
        <v>8.0013559999999995</v>
      </c>
      <c r="Q259" s="72">
        <v>7.7226710000000001</v>
      </c>
      <c r="R259" s="72">
        <v>7.6483549999999996</v>
      </c>
      <c r="S259" s="72">
        <v>7.8465309999999997</v>
      </c>
      <c r="T259" s="72">
        <v>8.4286729999999999</v>
      </c>
      <c r="U259" s="72">
        <v>8.8497969999999988</v>
      </c>
      <c r="V259" s="72">
        <v>8.6206559999999985</v>
      </c>
      <c r="W259" s="72">
        <v>8.0385139999999993</v>
      </c>
      <c r="X259" s="72">
        <v>7.1343359999999993</v>
      </c>
      <c r="Y259" s="72">
        <v>6.2611229999999995</v>
      </c>
      <c r="Z259" s="73">
        <f t="shared" si="26"/>
        <v>166.90754299999998</v>
      </c>
      <c r="AA259" s="74">
        <v>4</v>
      </c>
      <c r="AB259" s="91">
        <f t="shared" si="32"/>
        <v>667.6301719999999</v>
      </c>
      <c r="AD259" s="100" t="s">
        <v>50</v>
      </c>
    </row>
    <row r="260" spans="1:30" ht="15.75" x14ac:dyDescent="0.25">
      <c r="A260" s="90">
        <f t="shared" si="31"/>
        <v>48335</v>
      </c>
      <c r="B260" s="72">
        <v>5.9762449999999996</v>
      </c>
      <c r="C260" s="72">
        <v>5.4993840000000001</v>
      </c>
      <c r="D260" s="72">
        <v>5.2206989999999998</v>
      </c>
      <c r="E260" s="72">
        <v>5.0287159999999993</v>
      </c>
      <c r="F260" s="72">
        <v>4.9791719999999993</v>
      </c>
      <c r="G260" s="72">
        <v>4.8800839999999992</v>
      </c>
      <c r="H260" s="72">
        <v>5.3074009999999996</v>
      </c>
      <c r="I260" s="72">
        <v>5.8709639999999998</v>
      </c>
      <c r="J260" s="72">
        <v>6.5645799999999994</v>
      </c>
      <c r="K260" s="72">
        <v>7.2581959999999999</v>
      </c>
      <c r="L260" s="72">
        <v>7.7288639999999997</v>
      </c>
      <c r="M260" s="72">
        <v>8.0942509999999999</v>
      </c>
      <c r="N260" s="72">
        <v>8.1747599999999991</v>
      </c>
      <c r="O260" s="72">
        <v>8.1128299999999989</v>
      </c>
      <c r="P260" s="72">
        <v>7.7660219999999986</v>
      </c>
      <c r="Q260" s="72">
        <v>7.7660219999999986</v>
      </c>
      <c r="R260" s="72">
        <v>7.7288639999999997</v>
      </c>
      <c r="S260" s="72">
        <v>7.8527239999999994</v>
      </c>
      <c r="T260" s="72">
        <v>8.4100939999999991</v>
      </c>
      <c r="U260" s="72">
        <v>8.9736569999999993</v>
      </c>
      <c r="V260" s="72">
        <v>8.7754809999999992</v>
      </c>
      <c r="W260" s="72">
        <v>8.1685669999999995</v>
      </c>
      <c r="X260" s="72">
        <v>7.2024590000000002</v>
      </c>
      <c r="Y260" s="72">
        <v>6.2611229999999995</v>
      </c>
      <c r="Z260" s="73">
        <f t="shared" si="26"/>
        <v>167.60115899999997</v>
      </c>
      <c r="AA260" s="74">
        <v>6</v>
      </c>
      <c r="AB260" s="91">
        <f t="shared" si="32"/>
        <v>1005.6069539999999</v>
      </c>
      <c r="AD260" s="100" t="s">
        <v>50</v>
      </c>
    </row>
    <row r="261" spans="1:30" ht="15.75" x14ac:dyDescent="0.25">
      <c r="A261" s="90">
        <f t="shared" si="31"/>
        <v>48366</v>
      </c>
      <c r="B261" s="72">
        <v>5.9019289999999991</v>
      </c>
      <c r="C261" s="72">
        <v>5.4188749999999999</v>
      </c>
      <c r="D261" s="72">
        <v>5.1401900000000005</v>
      </c>
      <c r="E261" s="72">
        <v>4.966785999999999</v>
      </c>
      <c r="F261" s="72">
        <v>4.948207</v>
      </c>
      <c r="G261" s="72">
        <v>4.9605929999999994</v>
      </c>
      <c r="H261" s="72">
        <v>5.2826289999999991</v>
      </c>
      <c r="I261" s="72">
        <v>5.8461919999999994</v>
      </c>
      <c r="J261" s="72">
        <v>6.5398079999999998</v>
      </c>
      <c r="K261" s="72">
        <v>7.2024590000000002</v>
      </c>
      <c r="L261" s="72">
        <v>7.6111969999999989</v>
      </c>
      <c r="M261" s="72">
        <v>7.9580049999999991</v>
      </c>
      <c r="N261" s="72">
        <v>8.1561810000000001</v>
      </c>
      <c r="O261" s="72">
        <v>8.1190229999999985</v>
      </c>
      <c r="P261" s="72">
        <v>7.8898820000000001</v>
      </c>
      <c r="Q261" s="72">
        <v>7.7102849999999989</v>
      </c>
      <c r="R261" s="72">
        <v>7.6111969999999989</v>
      </c>
      <c r="S261" s="72">
        <v>7.7102849999999989</v>
      </c>
      <c r="T261" s="72">
        <v>8.2490760000000005</v>
      </c>
      <c r="U261" s="72">
        <v>8.9426919999999992</v>
      </c>
      <c r="V261" s="72">
        <v>8.7259370000000001</v>
      </c>
      <c r="W261" s="72">
        <v>8.1190229999999985</v>
      </c>
      <c r="X261" s="72">
        <v>7.2210380000000001</v>
      </c>
      <c r="Y261" s="72">
        <v>6.2735089999999998</v>
      </c>
      <c r="Z261" s="73">
        <f t="shared" si="26"/>
        <v>166.50499799999997</v>
      </c>
      <c r="AA261" s="74">
        <v>4</v>
      </c>
      <c r="AB261" s="91">
        <f t="shared" si="32"/>
        <v>666.01999199999989</v>
      </c>
      <c r="AD261" s="100" t="s">
        <v>50</v>
      </c>
    </row>
    <row r="262" spans="1:30" ht="15.75" x14ac:dyDescent="0.25">
      <c r="A262" s="90">
        <f t="shared" si="31"/>
        <v>48396</v>
      </c>
      <c r="B262" s="72">
        <v>6.0257889999999996</v>
      </c>
      <c r="C262" s="72">
        <v>5.567507</v>
      </c>
      <c r="D262" s="72">
        <v>5.2764359999999995</v>
      </c>
      <c r="E262" s="72">
        <v>5.0906460000000004</v>
      </c>
      <c r="F262" s="72">
        <v>5.0658739999999991</v>
      </c>
      <c r="G262" s="72">
        <v>5.0596809999999994</v>
      </c>
      <c r="H262" s="72">
        <v>5.3259799999999995</v>
      </c>
      <c r="I262" s="72">
        <v>5.8771569999999995</v>
      </c>
      <c r="J262" s="72">
        <v>6.5769659999999988</v>
      </c>
      <c r="K262" s="72">
        <v>7.2334239999999994</v>
      </c>
      <c r="L262" s="72">
        <v>7.6669340000000004</v>
      </c>
      <c r="M262" s="72">
        <v>8.1252159999999982</v>
      </c>
      <c r="N262" s="72">
        <v>8.2986199999999997</v>
      </c>
      <c r="O262" s="72">
        <v>8.1499880000000005</v>
      </c>
      <c r="P262" s="72">
        <v>7.9208469999999993</v>
      </c>
      <c r="Q262" s="72">
        <v>7.7660219999999986</v>
      </c>
      <c r="R262" s="72">
        <v>7.7412499999999991</v>
      </c>
      <c r="S262" s="72">
        <v>7.8465309999999997</v>
      </c>
      <c r="T262" s="72">
        <v>8.2862340000000003</v>
      </c>
      <c r="U262" s="72">
        <v>8.9860429999999987</v>
      </c>
      <c r="V262" s="72">
        <v>8.8002529999999997</v>
      </c>
      <c r="W262" s="72">
        <v>8.1871460000000003</v>
      </c>
      <c r="X262" s="72">
        <v>7.2458099999999988</v>
      </c>
      <c r="Y262" s="72">
        <v>6.2982809999999994</v>
      </c>
      <c r="Z262" s="73">
        <f t="shared" si="26"/>
        <v>168.41863499999999</v>
      </c>
      <c r="AA262" s="74">
        <v>5</v>
      </c>
      <c r="AB262" s="91">
        <f t="shared" si="32"/>
        <v>842.09317499999997</v>
      </c>
      <c r="AD262" s="100" t="s">
        <v>50</v>
      </c>
    </row>
    <row r="263" spans="1:30" ht="15.75" x14ac:dyDescent="0.25">
      <c r="A263" s="90">
        <f t="shared" si="31"/>
        <v>48427</v>
      </c>
      <c r="B263" s="72">
        <v>6.0939119999999996</v>
      </c>
      <c r="C263" s="72">
        <v>5.617051</v>
      </c>
      <c r="D263" s="72">
        <v>5.3321729999999992</v>
      </c>
      <c r="E263" s="72">
        <v>5.1649619999999992</v>
      </c>
      <c r="F263" s="72">
        <v>5.1216109999999997</v>
      </c>
      <c r="G263" s="72">
        <v>5.1216109999999997</v>
      </c>
      <c r="H263" s="72">
        <v>5.3259799999999995</v>
      </c>
      <c r="I263" s="72">
        <v>5.8461919999999994</v>
      </c>
      <c r="J263" s="72">
        <v>6.5645799999999994</v>
      </c>
      <c r="K263" s="72">
        <v>7.2272309999999997</v>
      </c>
      <c r="L263" s="72">
        <v>7.7350569999999994</v>
      </c>
      <c r="M263" s="72">
        <v>8.1499880000000005</v>
      </c>
      <c r="N263" s="72">
        <v>8.3729359999999993</v>
      </c>
      <c r="O263" s="72">
        <v>8.3171989999999987</v>
      </c>
      <c r="P263" s="72">
        <v>8.0880580000000002</v>
      </c>
      <c r="Q263" s="72">
        <v>7.9208469999999993</v>
      </c>
      <c r="R263" s="72">
        <v>7.7722150000000001</v>
      </c>
      <c r="S263" s="72">
        <v>7.8651099999999987</v>
      </c>
      <c r="T263" s="72">
        <v>8.4348659999999995</v>
      </c>
      <c r="U263" s="72">
        <v>9.0913239999999984</v>
      </c>
      <c r="V263" s="72">
        <v>8.8993409999999997</v>
      </c>
      <c r="W263" s="72">
        <v>8.2676549999999995</v>
      </c>
      <c r="X263" s="72">
        <v>7.2953539999999988</v>
      </c>
      <c r="Y263" s="72">
        <v>6.335439</v>
      </c>
      <c r="Z263" s="73">
        <f t="shared" si="26"/>
        <v>169.96069199999997</v>
      </c>
      <c r="AA263" s="74">
        <v>6</v>
      </c>
      <c r="AB263" s="91">
        <f t="shared" si="32"/>
        <v>1019.7641519999997</v>
      </c>
      <c r="AD263" s="100" t="s">
        <v>50</v>
      </c>
    </row>
    <row r="264" spans="1:30" ht="15.75" x14ac:dyDescent="0.25">
      <c r="A264" s="90">
        <f t="shared" si="31"/>
        <v>48458</v>
      </c>
      <c r="B264" s="72">
        <v>6.0072099999999988</v>
      </c>
      <c r="C264" s="72">
        <v>5.5551209999999998</v>
      </c>
      <c r="D264" s="72">
        <v>5.2702429999999998</v>
      </c>
      <c r="E264" s="72">
        <v>5.0782599999999993</v>
      </c>
      <c r="F264" s="72">
        <v>5.0411020000000004</v>
      </c>
      <c r="G264" s="72">
        <v>5.0039439999999997</v>
      </c>
      <c r="H264" s="72">
        <v>5.2888219999999988</v>
      </c>
      <c r="I264" s="72">
        <v>5.8461919999999994</v>
      </c>
      <c r="J264" s="72">
        <v>6.5460009999999995</v>
      </c>
      <c r="K264" s="72">
        <v>7.2148449999999995</v>
      </c>
      <c r="L264" s="72">
        <v>7.6855129999999994</v>
      </c>
      <c r="M264" s="72">
        <v>8.1499880000000005</v>
      </c>
      <c r="N264" s="72">
        <v>8.3543570000000003</v>
      </c>
      <c r="O264" s="72">
        <v>8.2738479999999992</v>
      </c>
      <c r="P264" s="72">
        <v>7.9889700000000001</v>
      </c>
      <c r="Q264" s="72">
        <v>7.8341449999999995</v>
      </c>
      <c r="R264" s="72">
        <v>7.7722150000000001</v>
      </c>
      <c r="S264" s="72">
        <v>7.9084609999999991</v>
      </c>
      <c r="T264" s="72">
        <v>8.6825859999999988</v>
      </c>
      <c r="U264" s="72">
        <v>9.128482</v>
      </c>
      <c r="V264" s="72">
        <v>8.8931479999999983</v>
      </c>
      <c r="W264" s="72">
        <v>8.2428829999999991</v>
      </c>
      <c r="X264" s="72">
        <v>7.2148449999999995</v>
      </c>
      <c r="Y264" s="72">
        <v>6.2239649999999997</v>
      </c>
      <c r="Z264" s="73">
        <f t="shared" si="26"/>
        <v>169.20514599999996</v>
      </c>
      <c r="AA264" s="74">
        <v>4</v>
      </c>
      <c r="AB264" s="91">
        <f t="shared" si="32"/>
        <v>676.82058399999983</v>
      </c>
      <c r="AD264" s="100" t="s">
        <v>50</v>
      </c>
    </row>
    <row r="265" spans="1:30" ht="15.75" x14ac:dyDescent="0.25">
      <c r="A265" s="90">
        <f t="shared" si="31"/>
        <v>48488</v>
      </c>
      <c r="B265" s="72">
        <v>5.9328940000000001</v>
      </c>
      <c r="C265" s="72">
        <v>5.4560329999999997</v>
      </c>
      <c r="D265" s="72">
        <v>5.1897340000000005</v>
      </c>
      <c r="E265" s="72">
        <v>5.0225229999999996</v>
      </c>
      <c r="F265" s="72">
        <v>4.9853649999999998</v>
      </c>
      <c r="G265" s="72">
        <v>4.8862769999999998</v>
      </c>
      <c r="H265" s="72">
        <v>5.1835409999999991</v>
      </c>
      <c r="I265" s="72">
        <v>5.7471039999999993</v>
      </c>
      <c r="J265" s="72">
        <v>6.471684999999999</v>
      </c>
      <c r="K265" s="72">
        <v>7.1095639999999998</v>
      </c>
      <c r="L265" s="72">
        <v>7.6173900000000003</v>
      </c>
      <c r="M265" s="72">
        <v>8.0694789999999994</v>
      </c>
      <c r="N265" s="72">
        <v>8.2800409999999989</v>
      </c>
      <c r="O265" s="72">
        <v>8.1747599999999991</v>
      </c>
      <c r="P265" s="72">
        <v>7.9518119999999994</v>
      </c>
      <c r="Q265" s="72">
        <v>7.7846009999999994</v>
      </c>
      <c r="R265" s="72">
        <v>7.6978989999999996</v>
      </c>
      <c r="S265" s="72">
        <v>7.9084609999999991</v>
      </c>
      <c r="T265" s="72">
        <v>8.6887789999999985</v>
      </c>
      <c r="U265" s="72">
        <v>8.8250250000000001</v>
      </c>
      <c r="V265" s="72">
        <v>8.626849</v>
      </c>
      <c r="W265" s="72">
        <v>8.0942509999999999</v>
      </c>
      <c r="X265" s="72">
        <v>7.2396169999999991</v>
      </c>
      <c r="Y265" s="72">
        <v>6.3106669999999996</v>
      </c>
      <c r="Z265" s="73">
        <f t="shared" si="26"/>
        <v>167.25435100000001</v>
      </c>
      <c r="AA265" s="74">
        <v>5</v>
      </c>
      <c r="AB265" s="91">
        <f t="shared" si="32"/>
        <v>836.2717550000001</v>
      </c>
      <c r="AD265" s="100" t="s">
        <v>50</v>
      </c>
    </row>
    <row r="266" spans="1:30" ht="15.75" x14ac:dyDescent="0.25">
      <c r="A266" s="90">
        <f t="shared" si="31"/>
        <v>48519</v>
      </c>
      <c r="B266" s="72">
        <v>6.0567539999999989</v>
      </c>
      <c r="C266" s="72">
        <v>5.5984719999999992</v>
      </c>
      <c r="D266" s="72">
        <v>5.2826289999999991</v>
      </c>
      <c r="E266" s="72">
        <v>5.0906460000000004</v>
      </c>
      <c r="F266" s="72">
        <v>5.0534879999999998</v>
      </c>
      <c r="G266" s="72">
        <v>4.9605929999999994</v>
      </c>
      <c r="H266" s="72">
        <v>5.2454710000000002</v>
      </c>
      <c r="I266" s="72">
        <v>5.7904549999999997</v>
      </c>
      <c r="J266" s="72">
        <v>6.5212289999999991</v>
      </c>
      <c r="K266" s="72">
        <v>7.1467219999999987</v>
      </c>
      <c r="L266" s="72">
        <v>7.6359689999999993</v>
      </c>
      <c r="M266" s="72">
        <v>8.143794999999999</v>
      </c>
      <c r="N266" s="72">
        <v>8.4162869999999987</v>
      </c>
      <c r="O266" s="72">
        <v>8.3233919999999983</v>
      </c>
      <c r="P266" s="72">
        <v>8.0880580000000002</v>
      </c>
      <c r="Q266" s="72">
        <v>7.9765839999999999</v>
      </c>
      <c r="R266" s="72">
        <v>7.8898820000000001</v>
      </c>
      <c r="S266" s="72">
        <v>8.0942509999999999</v>
      </c>
      <c r="T266" s="72">
        <v>8.9117269999999991</v>
      </c>
      <c r="U266" s="72">
        <v>9.0479729999999989</v>
      </c>
      <c r="V266" s="72">
        <v>8.8002529999999997</v>
      </c>
      <c r="W266" s="72">
        <v>8.2057249999999993</v>
      </c>
      <c r="X266" s="72">
        <v>7.2891609999999991</v>
      </c>
      <c r="Y266" s="72">
        <v>6.3478249999999994</v>
      </c>
      <c r="Z266" s="73">
        <f t="shared" si="26"/>
        <v>169.91734100000002</v>
      </c>
      <c r="AA266" s="74">
        <v>4</v>
      </c>
      <c r="AB266" s="91">
        <f t="shared" si="32"/>
        <v>679.66936400000009</v>
      </c>
      <c r="AD266" s="100" t="s">
        <v>50</v>
      </c>
    </row>
    <row r="267" spans="1:30" ht="16.5" thickBot="1" x14ac:dyDescent="0.3">
      <c r="A267" s="92">
        <f t="shared" si="31"/>
        <v>48549</v>
      </c>
      <c r="B267" s="75">
        <v>6.3416319999999997</v>
      </c>
      <c r="C267" s="75">
        <v>5.8523849999999991</v>
      </c>
      <c r="D267" s="75">
        <v>5.5303489999999993</v>
      </c>
      <c r="E267" s="75">
        <v>5.3135940000000002</v>
      </c>
      <c r="F267" s="75">
        <v>5.2454710000000002</v>
      </c>
      <c r="G267" s="75">
        <v>5.2516639999999999</v>
      </c>
      <c r="H267" s="75">
        <v>5.4374539999999989</v>
      </c>
      <c r="I267" s="75">
        <v>5.8957359999999994</v>
      </c>
      <c r="J267" s="75">
        <v>6.5088429999999997</v>
      </c>
      <c r="K267" s="75">
        <v>7.2086519999999998</v>
      </c>
      <c r="L267" s="75">
        <v>7.790794</v>
      </c>
      <c r="M267" s="75">
        <v>8.2490760000000005</v>
      </c>
      <c r="N267" s="75">
        <v>8.5339539999999996</v>
      </c>
      <c r="O267" s="75">
        <v>8.5215679999999985</v>
      </c>
      <c r="P267" s="75">
        <v>8.2738479999999992</v>
      </c>
      <c r="Q267" s="75">
        <v>8.1066369999999992</v>
      </c>
      <c r="R267" s="75">
        <v>7.9765839999999999</v>
      </c>
      <c r="S267" s="75">
        <v>8.1376019999999993</v>
      </c>
      <c r="T267" s="75">
        <v>8.9488849999999989</v>
      </c>
      <c r="U267" s="75">
        <v>9.1099029999999992</v>
      </c>
      <c r="V267" s="75">
        <v>8.8559900000000003</v>
      </c>
      <c r="W267" s="75">
        <v>8.3543570000000003</v>
      </c>
      <c r="X267" s="75">
        <v>7.5368809999999993</v>
      </c>
      <c r="Y267" s="75">
        <v>6.6203169999999991</v>
      </c>
      <c r="Z267" s="76">
        <f t="shared" si="26"/>
        <v>173.60217599999999</v>
      </c>
      <c r="AA267" s="77">
        <v>6</v>
      </c>
      <c r="AB267" s="93">
        <f t="shared" si="32"/>
        <v>1041.6130559999999</v>
      </c>
      <c r="AD267" s="100" t="s">
        <v>50</v>
      </c>
    </row>
    <row r="268" spans="1:30" ht="16.5" thickBot="1" x14ac:dyDescent="0.3">
      <c r="A268"/>
      <c r="B268" s="9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2"/>
      <c r="AA268" s="56"/>
      <c r="AB268"/>
    </row>
    <row r="269" spans="1:30" ht="16.5" thickBot="1" x14ac:dyDescent="0.3">
      <c r="A269" s="36" t="s">
        <v>51</v>
      </c>
      <c r="B269" s="84"/>
      <c r="C269" s="84"/>
      <c r="D269" s="84"/>
      <c r="E269" s="95"/>
      <c r="F269" s="84"/>
      <c r="G269" s="84"/>
      <c r="H269" s="84"/>
      <c r="I269" s="84"/>
      <c r="J269" s="84"/>
      <c r="K269" s="84"/>
      <c r="L269" s="84"/>
      <c r="M269" s="84"/>
      <c r="N269" s="84"/>
      <c r="O269" s="84"/>
      <c r="P269" s="84"/>
      <c r="Q269" s="84"/>
      <c r="R269" s="84"/>
      <c r="S269" s="84"/>
      <c r="T269" s="84"/>
      <c r="U269" s="84"/>
      <c r="V269" s="84"/>
      <c r="W269" s="84"/>
      <c r="X269" s="84"/>
      <c r="Y269" s="84"/>
      <c r="Z269" s="82"/>
      <c r="AA269" s="56"/>
      <c r="AB269"/>
    </row>
    <row r="270" spans="1:30" ht="16.5" thickBot="1" x14ac:dyDescent="0.3">
      <c r="A270"/>
      <c r="B270" s="9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2"/>
      <c r="AA270"/>
      <c r="AB270"/>
    </row>
    <row r="271" spans="1:30" ht="15.75" thickBot="1" x14ac:dyDescent="0.25">
      <c r="A271" s="85" t="s">
        <v>11</v>
      </c>
      <c r="B271" s="86" t="s">
        <v>12</v>
      </c>
      <c r="C271" s="86" t="s">
        <v>13</v>
      </c>
      <c r="D271" s="86" t="s">
        <v>14</v>
      </c>
      <c r="E271" s="86" t="s">
        <v>15</v>
      </c>
      <c r="F271" s="86" t="s">
        <v>16</v>
      </c>
      <c r="G271" s="86" t="s">
        <v>17</v>
      </c>
      <c r="H271" s="86" t="s">
        <v>18</v>
      </c>
      <c r="I271" s="86" t="s">
        <v>19</v>
      </c>
      <c r="J271" s="86" t="s">
        <v>20</v>
      </c>
      <c r="K271" s="86" t="s">
        <v>21</v>
      </c>
      <c r="L271" s="86" t="s">
        <v>22</v>
      </c>
      <c r="M271" s="86" t="s">
        <v>23</v>
      </c>
      <c r="N271" s="86" t="s">
        <v>24</v>
      </c>
      <c r="O271" s="86" t="s">
        <v>25</v>
      </c>
      <c r="P271" s="86" t="s">
        <v>26</v>
      </c>
      <c r="Q271" s="86" t="s">
        <v>27</v>
      </c>
      <c r="R271" s="86" t="s">
        <v>28</v>
      </c>
      <c r="S271" s="86" t="s">
        <v>29</v>
      </c>
      <c r="T271" s="86" t="s">
        <v>30</v>
      </c>
      <c r="U271" s="86" t="s">
        <v>31</v>
      </c>
      <c r="V271" s="86" t="s">
        <v>32</v>
      </c>
      <c r="W271" s="86" t="s">
        <v>33</v>
      </c>
      <c r="X271" s="86" t="s">
        <v>34</v>
      </c>
      <c r="Y271" s="86" t="s">
        <v>35</v>
      </c>
      <c r="Z271" s="86" t="s">
        <v>7</v>
      </c>
      <c r="AA271" s="86" t="s">
        <v>36</v>
      </c>
      <c r="AB271" s="87"/>
    </row>
    <row r="272" spans="1:30" ht="15.75" x14ac:dyDescent="0.25">
      <c r="A272" s="88">
        <f t="shared" ref="A272:A303" si="33">+A184</f>
        <v>46023</v>
      </c>
      <c r="B272" s="69">
        <v>7.4439859999999989</v>
      </c>
      <c r="C272" s="69">
        <v>6.1310700000000002</v>
      </c>
      <c r="D272" s="69">
        <v>5.3135940000000002</v>
      </c>
      <c r="E272" s="69">
        <v>4.8305399999999992</v>
      </c>
      <c r="F272" s="69">
        <v>4.8181539999999998</v>
      </c>
      <c r="G272" s="69">
        <v>5.2330849999999991</v>
      </c>
      <c r="H272" s="69">
        <v>6.4902639999999998</v>
      </c>
      <c r="I272" s="69">
        <v>3.9635199999999999</v>
      </c>
      <c r="J272" s="69">
        <v>5.7161390000000001</v>
      </c>
      <c r="K272" s="69">
        <v>7.7412499999999991</v>
      </c>
      <c r="L272" s="69">
        <v>9.6363079999999997</v>
      </c>
      <c r="M272" s="69">
        <v>11.122628000000001</v>
      </c>
      <c r="N272" s="69">
        <v>11.884366999999999</v>
      </c>
      <c r="O272" s="69">
        <v>11.388926999999999</v>
      </c>
      <c r="P272" s="69">
        <v>10.181292000000001</v>
      </c>
      <c r="Q272" s="69">
        <v>9.6672729999999998</v>
      </c>
      <c r="R272" s="69">
        <v>9.8220979999999987</v>
      </c>
      <c r="S272" s="69">
        <v>14.770305</v>
      </c>
      <c r="T272" s="69">
        <v>16.318555</v>
      </c>
      <c r="U272" s="69">
        <v>17.105066000000001</v>
      </c>
      <c r="V272" s="69">
        <v>16.008904999999999</v>
      </c>
      <c r="W272" s="69">
        <v>13.983793999999998</v>
      </c>
      <c r="X272" s="69">
        <v>11.221716000000001</v>
      </c>
      <c r="Y272" s="69">
        <v>8.5463400000000007</v>
      </c>
      <c r="Z272" s="70">
        <f t="shared" ref="Z272:Z299" si="34">SUM(B272:Y272)</f>
        <v>229.33917599999995</v>
      </c>
      <c r="AA272" s="71">
        <v>1</v>
      </c>
      <c r="AB272" s="89">
        <f>+Z272*AA272</f>
        <v>229.33917599999995</v>
      </c>
      <c r="AD272" s="100" t="s">
        <v>52</v>
      </c>
    </row>
    <row r="273" spans="1:30" ht="15.75" x14ac:dyDescent="0.25">
      <c r="A273" s="90">
        <f t="shared" si="33"/>
        <v>46054</v>
      </c>
      <c r="B273" s="72">
        <v>8.2614619999999999</v>
      </c>
      <c r="C273" s="72">
        <v>6.9175809999999993</v>
      </c>
      <c r="D273" s="72">
        <v>5.9576659999999988</v>
      </c>
      <c r="E273" s="72">
        <v>5.4374539999999989</v>
      </c>
      <c r="F273" s="72">
        <v>5.3693309999999999</v>
      </c>
      <c r="G273" s="72">
        <v>5.7347179999999991</v>
      </c>
      <c r="H273" s="72">
        <v>6.7689489999999992</v>
      </c>
      <c r="I273" s="72">
        <v>4.5023109999999997</v>
      </c>
      <c r="J273" s="72">
        <v>6.4592989999999997</v>
      </c>
      <c r="K273" s="72">
        <v>8.3171989999999987</v>
      </c>
      <c r="L273" s="72">
        <v>9.4505179999999989</v>
      </c>
      <c r="M273" s="72">
        <v>10.664345999999998</v>
      </c>
      <c r="N273" s="72">
        <v>11.246487999999999</v>
      </c>
      <c r="O273" s="72">
        <v>10.961609999999999</v>
      </c>
      <c r="P273" s="72">
        <v>10.267993999999998</v>
      </c>
      <c r="Q273" s="72">
        <v>9.815904999999999</v>
      </c>
      <c r="R273" s="72">
        <v>9.5372199999999996</v>
      </c>
      <c r="S273" s="72">
        <v>13.649371999999998</v>
      </c>
      <c r="T273" s="72">
        <v>14.355373999999999</v>
      </c>
      <c r="U273" s="72">
        <v>16.770643999999997</v>
      </c>
      <c r="V273" s="72">
        <v>16.219466999999998</v>
      </c>
      <c r="W273" s="72">
        <v>14.404918</v>
      </c>
      <c r="X273" s="72">
        <v>11.549944999999999</v>
      </c>
      <c r="Y273" s="72">
        <v>8.7569020000000002</v>
      </c>
      <c r="Z273" s="73">
        <f t="shared" si="34"/>
        <v>231.37667300000001</v>
      </c>
      <c r="AA273" s="74">
        <v>0</v>
      </c>
      <c r="AB273" s="91">
        <f>+Z273*AA273</f>
        <v>0</v>
      </c>
      <c r="AD273" s="100" t="s">
        <v>52</v>
      </c>
    </row>
    <row r="274" spans="1:30" ht="15.75" x14ac:dyDescent="0.25">
      <c r="A274" s="90">
        <f t="shared" si="33"/>
        <v>46082</v>
      </c>
      <c r="B274" s="72">
        <v>7.3387049999999991</v>
      </c>
      <c r="C274" s="72">
        <v>6.1248769999999997</v>
      </c>
      <c r="D274" s="72">
        <v>5.3817169999999992</v>
      </c>
      <c r="E274" s="72">
        <v>4.9420140000000004</v>
      </c>
      <c r="F274" s="72">
        <v>4.8181539999999998</v>
      </c>
      <c r="G274" s="72">
        <v>5.2516639999999999</v>
      </c>
      <c r="H274" s="72">
        <v>6.1620349999999995</v>
      </c>
      <c r="I274" s="72">
        <v>4.4094160000000002</v>
      </c>
      <c r="J274" s="72">
        <v>6.5707729999999991</v>
      </c>
      <c r="K274" s="72">
        <v>8.3233919999999983</v>
      </c>
      <c r="L274" s="72">
        <v>9.8097119999999993</v>
      </c>
      <c r="M274" s="72">
        <v>11.165979</v>
      </c>
      <c r="N274" s="72">
        <v>11.630454</v>
      </c>
      <c r="O274" s="72">
        <v>11.382733999999999</v>
      </c>
      <c r="P274" s="72">
        <v>10.930644999999998</v>
      </c>
      <c r="Q274" s="72">
        <v>10.521906999999999</v>
      </c>
      <c r="R274" s="72">
        <v>10.509520999999999</v>
      </c>
      <c r="S274" s="72">
        <v>15.036604000000001</v>
      </c>
      <c r="T274" s="72">
        <v>16.046063</v>
      </c>
      <c r="U274" s="72">
        <v>17.439488000000001</v>
      </c>
      <c r="V274" s="72">
        <v>16.770643999999997</v>
      </c>
      <c r="W274" s="72">
        <v>14.857006999999998</v>
      </c>
      <c r="X274" s="72">
        <v>11.636646999999998</v>
      </c>
      <c r="Y274" s="72">
        <v>8.9674639999999997</v>
      </c>
      <c r="Z274" s="73">
        <f t="shared" si="34"/>
        <v>236.02761600000005</v>
      </c>
      <c r="AA274" s="74">
        <v>1</v>
      </c>
      <c r="AB274" s="91">
        <f t="shared" ref="AB274:AB283" si="35">+Z274*AA274</f>
        <v>236.02761600000005</v>
      </c>
      <c r="AD274" s="100" t="s">
        <v>52</v>
      </c>
    </row>
    <row r="275" spans="1:30" ht="15.75" x14ac:dyDescent="0.25">
      <c r="A275" s="90">
        <f t="shared" si="33"/>
        <v>46113</v>
      </c>
      <c r="B275" s="72">
        <v>7.7040919999999993</v>
      </c>
      <c r="C275" s="72">
        <v>6.3168599999999993</v>
      </c>
      <c r="D275" s="72">
        <v>5.4622260000000002</v>
      </c>
      <c r="E275" s="72">
        <v>5.0039439999999997</v>
      </c>
      <c r="F275" s="72">
        <v>4.9915580000000004</v>
      </c>
      <c r="G275" s="72">
        <v>5.0101369999999994</v>
      </c>
      <c r="H275" s="72">
        <v>6.118684</v>
      </c>
      <c r="I275" s="72">
        <v>4.3227140000000004</v>
      </c>
      <c r="J275" s="72">
        <v>6.2239649999999997</v>
      </c>
      <c r="K275" s="72">
        <v>8.0447069999999989</v>
      </c>
      <c r="L275" s="72">
        <v>9.4443249999999992</v>
      </c>
      <c r="M275" s="72">
        <v>10.856329000000001</v>
      </c>
      <c r="N275" s="72">
        <v>11.537558999999998</v>
      </c>
      <c r="O275" s="72">
        <v>11.184557999999999</v>
      </c>
      <c r="P275" s="72">
        <v>10.812977999999999</v>
      </c>
      <c r="Q275" s="72">
        <v>9.9583439999999985</v>
      </c>
      <c r="R275" s="72">
        <v>9.7663609999999998</v>
      </c>
      <c r="S275" s="72">
        <v>14.411110999999998</v>
      </c>
      <c r="T275" s="72">
        <v>15.532043999999997</v>
      </c>
      <c r="U275" s="72">
        <v>16.597239999999999</v>
      </c>
      <c r="V275" s="72">
        <v>15.885044999999998</v>
      </c>
      <c r="W275" s="72">
        <v>14.188162999999999</v>
      </c>
      <c r="X275" s="72">
        <v>11.673805</v>
      </c>
      <c r="Y275" s="72">
        <v>9.2709209999999995</v>
      </c>
      <c r="Z275" s="73">
        <f t="shared" si="34"/>
        <v>230.31766999999996</v>
      </c>
      <c r="AA275" s="74">
        <v>0</v>
      </c>
      <c r="AB275" s="91">
        <f t="shared" si="35"/>
        <v>0</v>
      </c>
      <c r="AD275" s="100" t="s">
        <v>52</v>
      </c>
    </row>
    <row r="276" spans="1:30" ht="15.75" x14ac:dyDescent="0.25">
      <c r="A276" s="90">
        <f t="shared" si="33"/>
        <v>46143</v>
      </c>
      <c r="B276" s="72">
        <v>6.5026499999999992</v>
      </c>
      <c r="C276" s="72">
        <v>5.3383659999999988</v>
      </c>
      <c r="D276" s="72">
        <v>4.7933820000000003</v>
      </c>
      <c r="E276" s="72">
        <v>4.4465739999999991</v>
      </c>
      <c r="F276" s="72">
        <v>4.564241</v>
      </c>
      <c r="G276" s="72">
        <v>4.6633290000000001</v>
      </c>
      <c r="H276" s="72">
        <v>6.2115789999999995</v>
      </c>
      <c r="I276" s="72">
        <v>4.7748029999999995</v>
      </c>
      <c r="J276" s="72">
        <v>7.2024590000000002</v>
      </c>
      <c r="K276" s="72">
        <v>8.9117269999999991</v>
      </c>
      <c r="L276" s="72">
        <v>10.168906</v>
      </c>
      <c r="M276" s="72">
        <v>12.107315</v>
      </c>
      <c r="N276" s="72">
        <v>13.370686999999998</v>
      </c>
      <c r="O276" s="72">
        <v>12.788544999999999</v>
      </c>
      <c r="P276" s="72">
        <v>11.265067</v>
      </c>
      <c r="Q276" s="72">
        <v>10.658153</v>
      </c>
      <c r="R276" s="72">
        <v>10.385660999999999</v>
      </c>
      <c r="S276" s="72">
        <v>14.795076999999999</v>
      </c>
      <c r="T276" s="72">
        <v>15.377218999999998</v>
      </c>
      <c r="U276" s="72">
        <v>17.328014</v>
      </c>
      <c r="V276" s="72">
        <v>16.405256999999999</v>
      </c>
      <c r="W276" s="72">
        <v>14.411110999999998</v>
      </c>
      <c r="X276" s="72">
        <v>11.302225</v>
      </c>
      <c r="Y276" s="72">
        <v>8.5401469999999993</v>
      </c>
      <c r="Z276" s="73">
        <f t="shared" si="34"/>
        <v>236.31249399999996</v>
      </c>
      <c r="AA276" s="74">
        <v>1</v>
      </c>
      <c r="AB276" s="91">
        <f t="shared" si="35"/>
        <v>236.31249399999996</v>
      </c>
      <c r="AD276" s="100" t="s">
        <v>52</v>
      </c>
    </row>
    <row r="277" spans="1:30" ht="15.75" x14ac:dyDescent="0.25">
      <c r="A277" s="90">
        <f t="shared" si="33"/>
        <v>46174</v>
      </c>
      <c r="B277" s="72">
        <v>6.7317909999999994</v>
      </c>
      <c r="C277" s="72">
        <v>5.4622260000000002</v>
      </c>
      <c r="D277" s="72">
        <v>4.7500309999999999</v>
      </c>
      <c r="E277" s="72">
        <v>4.4279950000000001</v>
      </c>
      <c r="F277" s="72">
        <v>4.5085040000000003</v>
      </c>
      <c r="G277" s="72">
        <v>4.3722579999999995</v>
      </c>
      <c r="H277" s="72">
        <v>6.0319820000000002</v>
      </c>
      <c r="I277" s="72">
        <v>4.3103279999999993</v>
      </c>
      <c r="J277" s="72">
        <v>6.4097549999999996</v>
      </c>
      <c r="K277" s="72">
        <v>8.3791289999999989</v>
      </c>
      <c r="L277" s="72">
        <v>9.815904999999999</v>
      </c>
      <c r="M277" s="72">
        <v>11.314610999999999</v>
      </c>
      <c r="N277" s="72">
        <v>12.385999999999999</v>
      </c>
      <c r="O277" s="72">
        <v>12.163052</v>
      </c>
      <c r="P277" s="72">
        <v>11.203137</v>
      </c>
      <c r="Q277" s="72">
        <v>10.726276</v>
      </c>
      <c r="R277" s="72">
        <v>10.367081999999998</v>
      </c>
      <c r="S277" s="72">
        <v>14.943708999999998</v>
      </c>
      <c r="T277" s="72">
        <v>15.823115</v>
      </c>
      <c r="U277" s="72">
        <v>17.643856999999997</v>
      </c>
      <c r="V277" s="72">
        <v>16.745871999999999</v>
      </c>
      <c r="W277" s="72">
        <v>14.609286999999998</v>
      </c>
      <c r="X277" s="72">
        <v>11.580909999999999</v>
      </c>
      <c r="Y277" s="72">
        <v>8.7259370000000001</v>
      </c>
      <c r="Z277" s="73">
        <f t="shared" si="34"/>
        <v>233.43274899999994</v>
      </c>
      <c r="AA277" s="74">
        <v>3</v>
      </c>
      <c r="AB277" s="91">
        <f t="shared" si="35"/>
        <v>700.29824699999983</v>
      </c>
      <c r="AD277" s="100" t="s">
        <v>52</v>
      </c>
    </row>
    <row r="278" spans="1:30" ht="15.75" x14ac:dyDescent="0.25">
      <c r="A278" s="90">
        <f t="shared" si="33"/>
        <v>46204</v>
      </c>
      <c r="B278" s="72">
        <v>7.3634769999999996</v>
      </c>
      <c r="C278" s="72">
        <v>6.0877189999999999</v>
      </c>
      <c r="D278" s="72">
        <v>5.2516639999999999</v>
      </c>
      <c r="E278" s="72">
        <v>4.8243469999999995</v>
      </c>
      <c r="F278" s="72">
        <v>4.7624170000000001</v>
      </c>
      <c r="G278" s="72">
        <v>4.7190659999999998</v>
      </c>
      <c r="H278" s="72">
        <v>6.0753329999999997</v>
      </c>
      <c r="I278" s="72">
        <v>4.3908369999999994</v>
      </c>
      <c r="J278" s="72">
        <v>6.3911759999999997</v>
      </c>
      <c r="K278" s="72">
        <v>8.1933389999999999</v>
      </c>
      <c r="L278" s="72">
        <v>9.964537</v>
      </c>
      <c r="M278" s="72">
        <v>11.717156000000001</v>
      </c>
      <c r="N278" s="72">
        <v>12.695649999999999</v>
      </c>
      <c r="O278" s="72">
        <v>11.921524999999999</v>
      </c>
      <c r="P278" s="72">
        <v>10.212256999999999</v>
      </c>
      <c r="Q278" s="72">
        <v>9.3576229999999985</v>
      </c>
      <c r="R278" s="72">
        <v>8.9984289999999998</v>
      </c>
      <c r="S278" s="72">
        <v>13.141545999999998</v>
      </c>
      <c r="T278" s="72">
        <v>13.661757999999999</v>
      </c>
      <c r="U278" s="72">
        <v>16.275203999999999</v>
      </c>
      <c r="V278" s="72">
        <v>15.624938999999999</v>
      </c>
      <c r="W278" s="72">
        <v>13.847547999999998</v>
      </c>
      <c r="X278" s="72">
        <v>11.116434999999999</v>
      </c>
      <c r="Y278" s="72">
        <v>8.3481640000000006</v>
      </c>
      <c r="Z278" s="73">
        <f t="shared" si="34"/>
        <v>224.94214599999998</v>
      </c>
      <c r="AA278" s="74">
        <v>1</v>
      </c>
      <c r="AB278" s="91">
        <f t="shared" si="35"/>
        <v>224.94214599999998</v>
      </c>
      <c r="AD278" s="100" t="s">
        <v>52</v>
      </c>
    </row>
    <row r="279" spans="1:30" ht="15.75" x14ac:dyDescent="0.25">
      <c r="A279" s="90">
        <f t="shared" si="33"/>
        <v>46235</v>
      </c>
      <c r="B279" s="72">
        <v>7.2210380000000001</v>
      </c>
      <c r="C279" s="72">
        <v>6.0010169999999992</v>
      </c>
      <c r="D279" s="72">
        <v>5.2826289999999991</v>
      </c>
      <c r="E279" s="72">
        <v>4.9977510000000001</v>
      </c>
      <c r="F279" s="72">
        <v>4.8924700000000003</v>
      </c>
      <c r="G279" s="72">
        <v>5.2392780000000005</v>
      </c>
      <c r="H279" s="72">
        <v>6.2611229999999995</v>
      </c>
      <c r="I279" s="72">
        <v>4.5890129999999996</v>
      </c>
      <c r="J279" s="72">
        <v>6.9113879999999996</v>
      </c>
      <c r="K279" s="72">
        <v>8.8931479999999983</v>
      </c>
      <c r="L279" s="72">
        <v>10.701504</v>
      </c>
      <c r="M279" s="72">
        <v>12.206403</v>
      </c>
      <c r="N279" s="72">
        <v>12.869054</v>
      </c>
      <c r="O279" s="72">
        <v>12.621333999999999</v>
      </c>
      <c r="P279" s="72">
        <v>11.413698999999999</v>
      </c>
      <c r="Q279" s="72">
        <v>10.546678999999999</v>
      </c>
      <c r="R279" s="72">
        <v>10.298958999999998</v>
      </c>
      <c r="S279" s="72">
        <v>14.380145999999998</v>
      </c>
      <c r="T279" s="72">
        <v>15.073761999999999</v>
      </c>
      <c r="U279" s="72">
        <v>17.253698</v>
      </c>
      <c r="V279" s="72">
        <v>16.281396999999998</v>
      </c>
      <c r="W279" s="72">
        <v>14.219128</v>
      </c>
      <c r="X279" s="72">
        <v>11.159785999999999</v>
      </c>
      <c r="Y279" s="72">
        <v>8.5834979999999987</v>
      </c>
      <c r="Z279" s="73">
        <f t="shared" si="34"/>
        <v>237.89790199999999</v>
      </c>
      <c r="AA279" s="74">
        <v>1</v>
      </c>
      <c r="AB279" s="91">
        <f t="shared" si="35"/>
        <v>237.89790199999999</v>
      </c>
      <c r="AD279" s="100" t="s">
        <v>52</v>
      </c>
    </row>
    <row r="280" spans="1:30" ht="15.75" x14ac:dyDescent="0.25">
      <c r="A280" s="90">
        <f t="shared" si="33"/>
        <v>46266</v>
      </c>
      <c r="B280" s="72">
        <v>7.5492669999999995</v>
      </c>
      <c r="C280" s="72">
        <v>6.3106669999999996</v>
      </c>
      <c r="D280" s="72">
        <v>5.5303489999999993</v>
      </c>
      <c r="E280" s="72">
        <v>4.9729789999999996</v>
      </c>
      <c r="F280" s="72">
        <v>4.8862769999999998</v>
      </c>
      <c r="G280" s="72">
        <v>4.7809959999999991</v>
      </c>
      <c r="H280" s="72">
        <v>5.9267009999999996</v>
      </c>
      <c r="I280" s="72">
        <v>4.2422049999999993</v>
      </c>
      <c r="J280" s="72">
        <v>6.2177719999999992</v>
      </c>
      <c r="K280" s="72">
        <v>8.0942509999999999</v>
      </c>
      <c r="L280" s="72">
        <v>9.3762019999999993</v>
      </c>
      <c r="M280" s="72">
        <v>10.726276</v>
      </c>
      <c r="N280" s="72">
        <v>11.326996999999999</v>
      </c>
      <c r="O280" s="72">
        <v>11.135014</v>
      </c>
      <c r="P280" s="72">
        <v>10.360889</v>
      </c>
      <c r="Q280" s="72">
        <v>9.9397649999999995</v>
      </c>
      <c r="R280" s="72">
        <v>9.8220979999999987</v>
      </c>
      <c r="S280" s="72">
        <v>14.020951999999999</v>
      </c>
      <c r="T280" s="72">
        <v>15.773570999999999</v>
      </c>
      <c r="U280" s="72">
        <v>16.882117999999998</v>
      </c>
      <c r="V280" s="72">
        <v>16.182309</v>
      </c>
      <c r="W280" s="72">
        <v>14.293443999999997</v>
      </c>
      <c r="X280" s="72">
        <v>11.432278</v>
      </c>
      <c r="Y280" s="72">
        <v>8.7011649999999996</v>
      </c>
      <c r="Z280" s="73">
        <f t="shared" si="34"/>
        <v>228.48454199999998</v>
      </c>
      <c r="AA280" s="74">
        <v>0</v>
      </c>
      <c r="AB280" s="91">
        <f t="shared" si="35"/>
        <v>0</v>
      </c>
      <c r="AD280" s="100" t="s">
        <v>52</v>
      </c>
    </row>
    <row r="281" spans="1:30" ht="15.75" x14ac:dyDescent="0.25">
      <c r="A281" s="90">
        <f t="shared" si="33"/>
        <v>46296</v>
      </c>
      <c r="B281" s="72">
        <v>7.2210380000000001</v>
      </c>
      <c r="C281" s="72">
        <v>5.9762449999999996</v>
      </c>
      <c r="D281" s="72">
        <v>5.2392780000000005</v>
      </c>
      <c r="E281" s="72">
        <v>4.8119609999999993</v>
      </c>
      <c r="F281" s="72">
        <v>4.7376449999999997</v>
      </c>
      <c r="G281" s="72">
        <v>4.2917489999999994</v>
      </c>
      <c r="H281" s="72">
        <v>5.9205079999999999</v>
      </c>
      <c r="I281" s="72">
        <v>4.3474859999999991</v>
      </c>
      <c r="J281" s="72">
        <v>6.4964569999999995</v>
      </c>
      <c r="K281" s="72">
        <v>8.5401469999999993</v>
      </c>
      <c r="L281" s="72">
        <v>10.237029</v>
      </c>
      <c r="M281" s="72">
        <v>12.051577999999999</v>
      </c>
      <c r="N281" s="72">
        <v>13.085808999999999</v>
      </c>
      <c r="O281" s="72">
        <v>12.336456</v>
      </c>
      <c r="P281" s="72">
        <v>10.874907999999998</v>
      </c>
      <c r="Q281" s="72">
        <v>9.9459579999999992</v>
      </c>
      <c r="R281" s="72">
        <v>9.9397649999999995</v>
      </c>
      <c r="S281" s="72">
        <v>14.857006999999998</v>
      </c>
      <c r="T281" s="72">
        <v>17.092680000000001</v>
      </c>
      <c r="U281" s="72">
        <v>17.235118999999997</v>
      </c>
      <c r="V281" s="72">
        <v>16.343326999999999</v>
      </c>
      <c r="W281" s="72">
        <v>14.442076</v>
      </c>
      <c r="X281" s="72">
        <v>11.636646999999998</v>
      </c>
      <c r="Y281" s="72">
        <v>8.626849</v>
      </c>
      <c r="Z281" s="73">
        <f t="shared" si="34"/>
        <v>236.287722</v>
      </c>
      <c r="AA281" s="74">
        <v>1</v>
      </c>
      <c r="AB281" s="91">
        <f t="shared" si="35"/>
        <v>236.287722</v>
      </c>
      <c r="AD281" s="100" t="s">
        <v>52</v>
      </c>
    </row>
    <row r="282" spans="1:30" ht="15.75" x14ac:dyDescent="0.25">
      <c r="A282" s="90">
        <f t="shared" si="33"/>
        <v>46327</v>
      </c>
      <c r="B282" s="72">
        <v>6.8680369999999993</v>
      </c>
      <c r="C282" s="72">
        <v>5.6108580000000003</v>
      </c>
      <c r="D282" s="72">
        <v>4.9605929999999994</v>
      </c>
      <c r="E282" s="72">
        <v>4.5828199999999999</v>
      </c>
      <c r="F282" s="72">
        <v>4.6447500000000002</v>
      </c>
      <c r="G282" s="72">
        <v>4.7500309999999999</v>
      </c>
      <c r="H282" s="72">
        <v>5.9452799999999995</v>
      </c>
      <c r="I282" s="72">
        <v>4.4156089999999999</v>
      </c>
      <c r="J282" s="72">
        <v>6.5088429999999997</v>
      </c>
      <c r="K282" s="72">
        <v>8.5153749999999988</v>
      </c>
      <c r="L282" s="72">
        <v>10.261801</v>
      </c>
      <c r="M282" s="72">
        <v>11.388926999999999</v>
      </c>
      <c r="N282" s="72">
        <v>12.293105000000001</v>
      </c>
      <c r="O282" s="72">
        <v>12.008227</v>
      </c>
      <c r="P282" s="72">
        <v>11.215522999999999</v>
      </c>
      <c r="Q282" s="72">
        <v>10.775819999999998</v>
      </c>
      <c r="R282" s="72">
        <v>10.738662</v>
      </c>
      <c r="S282" s="72">
        <v>15.501078999999999</v>
      </c>
      <c r="T282" s="72">
        <v>17.284662999999998</v>
      </c>
      <c r="U282" s="72">
        <v>17.284662999999998</v>
      </c>
      <c r="V282" s="72">
        <v>16.510538</v>
      </c>
      <c r="W282" s="72">
        <v>14.782691</v>
      </c>
      <c r="X282" s="72">
        <v>11.933910999999998</v>
      </c>
      <c r="Y282" s="72">
        <v>8.9488849999999989</v>
      </c>
      <c r="Z282" s="73">
        <f t="shared" si="34"/>
        <v>237.73069099999995</v>
      </c>
      <c r="AA282" s="74">
        <v>2</v>
      </c>
      <c r="AB282" s="91">
        <f t="shared" si="35"/>
        <v>475.4613819999999</v>
      </c>
      <c r="AD282" s="100" t="s">
        <v>52</v>
      </c>
    </row>
    <row r="283" spans="1:30" ht="16.5" thickBot="1" x14ac:dyDescent="0.3">
      <c r="A283" s="92">
        <f t="shared" si="33"/>
        <v>46357</v>
      </c>
      <c r="B283" s="75">
        <v>8.7197440000000004</v>
      </c>
      <c r="C283" s="75">
        <v>7.3325119999999995</v>
      </c>
      <c r="D283" s="75">
        <v>6.422140999999999</v>
      </c>
      <c r="E283" s="75">
        <v>5.7904549999999997</v>
      </c>
      <c r="F283" s="75">
        <v>5.586085999999999</v>
      </c>
      <c r="G283" s="75">
        <v>5.617051</v>
      </c>
      <c r="H283" s="75">
        <v>6.4345270000000001</v>
      </c>
      <c r="I283" s="75">
        <v>4.3660649999999999</v>
      </c>
      <c r="J283" s="75">
        <v>6.0381749999999998</v>
      </c>
      <c r="K283" s="75">
        <v>8.0570930000000001</v>
      </c>
      <c r="L283" s="75">
        <v>9.7353959999999997</v>
      </c>
      <c r="M283" s="75">
        <v>11.085469999999999</v>
      </c>
      <c r="N283" s="75">
        <v>11.964876</v>
      </c>
      <c r="O283" s="75">
        <v>12.020612999999999</v>
      </c>
      <c r="P283" s="75">
        <v>11.351768999999999</v>
      </c>
      <c r="Q283" s="75">
        <v>10.893486999999999</v>
      </c>
      <c r="R283" s="75">
        <v>10.515713999999999</v>
      </c>
      <c r="S283" s="75">
        <v>14.900357999999999</v>
      </c>
      <c r="T283" s="75">
        <v>16.801608999999999</v>
      </c>
      <c r="U283" s="75">
        <v>16.906890000000001</v>
      </c>
      <c r="V283" s="75">
        <v>16.120379</v>
      </c>
      <c r="W283" s="75">
        <v>14.764111999999999</v>
      </c>
      <c r="X283" s="75">
        <v>12.608947999999998</v>
      </c>
      <c r="Y283" s="75">
        <v>10.106976</v>
      </c>
      <c r="Z283" s="76">
        <f t="shared" si="34"/>
        <v>244.14044600000003</v>
      </c>
      <c r="AA283" s="77">
        <v>0</v>
      </c>
      <c r="AB283" s="93">
        <f t="shared" si="35"/>
        <v>0</v>
      </c>
      <c r="AD283" s="100" t="s">
        <v>52</v>
      </c>
    </row>
    <row r="284" spans="1:30" ht="15.75" x14ac:dyDescent="0.25">
      <c r="A284" s="88">
        <f t="shared" si="33"/>
        <v>46388</v>
      </c>
      <c r="B284" s="69">
        <v>5.3135940000000002</v>
      </c>
      <c r="C284" s="69">
        <v>3.9263619999999997</v>
      </c>
      <c r="D284" s="69">
        <v>3.7281859999999996</v>
      </c>
      <c r="E284" s="69">
        <v>3.610519</v>
      </c>
      <c r="F284" s="69">
        <v>3.610519</v>
      </c>
      <c r="G284" s="69">
        <v>3.6972209999999994</v>
      </c>
      <c r="H284" s="69">
        <v>4.8862769999999998</v>
      </c>
      <c r="I284" s="69">
        <v>4.1864679999999996</v>
      </c>
      <c r="J284" s="69">
        <v>5.802840999999999</v>
      </c>
      <c r="K284" s="69">
        <v>6.4469129999999994</v>
      </c>
      <c r="L284" s="69">
        <v>7.0290549999999996</v>
      </c>
      <c r="M284" s="69">
        <v>7.4873369999999992</v>
      </c>
      <c r="N284" s="69">
        <v>7.7040919999999993</v>
      </c>
      <c r="O284" s="69">
        <v>7.5430739999999989</v>
      </c>
      <c r="P284" s="69">
        <v>7.171494</v>
      </c>
      <c r="Q284" s="69">
        <v>7.004283</v>
      </c>
      <c r="R284" s="69">
        <v>7.022861999999999</v>
      </c>
      <c r="S284" s="69">
        <v>9.6920450000000002</v>
      </c>
      <c r="T284" s="69">
        <v>10.546678999999999</v>
      </c>
      <c r="U284" s="69">
        <v>10.961609999999999</v>
      </c>
      <c r="V284" s="69">
        <v>10.534293</v>
      </c>
      <c r="W284" s="69">
        <v>9.6920450000000002</v>
      </c>
      <c r="X284" s="69">
        <v>8.5029889999999995</v>
      </c>
      <c r="Y284" s="69">
        <v>5.5055769999999997</v>
      </c>
      <c r="Z284" s="70">
        <f t="shared" si="34"/>
        <v>161.60633499999997</v>
      </c>
      <c r="AA284" s="71">
        <v>1</v>
      </c>
      <c r="AB284" s="89">
        <f>+Z284*AA284</f>
        <v>161.60633499999997</v>
      </c>
      <c r="AD284" s="100" t="s">
        <v>52</v>
      </c>
    </row>
    <row r="285" spans="1:30" ht="15.75" x14ac:dyDescent="0.25">
      <c r="A285" s="90">
        <f t="shared" si="33"/>
        <v>46419</v>
      </c>
      <c r="B285" s="72">
        <v>5.6851739999999991</v>
      </c>
      <c r="C285" s="72">
        <v>4.1988539999999999</v>
      </c>
      <c r="D285" s="72">
        <v>3.9511339999999997</v>
      </c>
      <c r="E285" s="72">
        <v>3.8148879999999998</v>
      </c>
      <c r="F285" s="72">
        <v>3.7901159999999998</v>
      </c>
      <c r="G285" s="72">
        <v>3.8644319999999999</v>
      </c>
      <c r="H285" s="72">
        <v>5.0596809999999994</v>
      </c>
      <c r="I285" s="72">
        <v>4.3350999999999997</v>
      </c>
      <c r="J285" s="72">
        <v>6.0567539999999989</v>
      </c>
      <c r="K285" s="72">
        <v>6.6574749999999998</v>
      </c>
      <c r="L285" s="72">
        <v>7.0476340000000004</v>
      </c>
      <c r="M285" s="72">
        <v>7.4377929999999992</v>
      </c>
      <c r="N285" s="72">
        <v>7.623583</v>
      </c>
      <c r="O285" s="72">
        <v>7.5183020000000003</v>
      </c>
      <c r="P285" s="72">
        <v>7.2891609999999991</v>
      </c>
      <c r="Q285" s="72">
        <v>7.1343359999999993</v>
      </c>
      <c r="R285" s="72">
        <v>7.041440999999999</v>
      </c>
      <c r="S285" s="72">
        <v>9.5186409999999988</v>
      </c>
      <c r="T285" s="72">
        <v>10.09459</v>
      </c>
      <c r="U285" s="72">
        <v>11.091662999999999</v>
      </c>
      <c r="V285" s="72">
        <v>10.862521999999998</v>
      </c>
      <c r="W285" s="72">
        <v>10.088396999999999</v>
      </c>
      <c r="X285" s="72">
        <v>8.8436039999999991</v>
      </c>
      <c r="Y285" s="72">
        <v>5.7099460000000004</v>
      </c>
      <c r="Z285" s="73">
        <f t="shared" si="34"/>
        <v>164.71522099999996</v>
      </c>
      <c r="AA285" s="74">
        <v>0</v>
      </c>
      <c r="AB285" s="91">
        <f>+Z285*AA285</f>
        <v>0</v>
      </c>
      <c r="AD285" s="100" t="s">
        <v>52</v>
      </c>
    </row>
    <row r="286" spans="1:30" ht="15.75" x14ac:dyDescent="0.25">
      <c r="A286" s="90">
        <f t="shared" si="33"/>
        <v>46447</v>
      </c>
      <c r="B286" s="72">
        <v>5.3321729999999992</v>
      </c>
      <c r="C286" s="72">
        <v>3.9573269999999994</v>
      </c>
      <c r="D286" s="72">
        <v>3.7653439999999998</v>
      </c>
      <c r="E286" s="72">
        <v>3.6600630000000001</v>
      </c>
      <c r="F286" s="72">
        <v>3.6352910000000001</v>
      </c>
      <c r="G286" s="72">
        <v>3.7281859999999996</v>
      </c>
      <c r="H286" s="72">
        <v>4.849119</v>
      </c>
      <c r="I286" s="72">
        <v>4.2917489999999994</v>
      </c>
      <c r="J286" s="72">
        <v>6.0567539999999989</v>
      </c>
      <c r="K286" s="72">
        <v>6.6388959999999999</v>
      </c>
      <c r="L286" s="72">
        <v>7.1281429999999997</v>
      </c>
      <c r="M286" s="72">
        <v>7.5616529999999997</v>
      </c>
      <c r="N286" s="72">
        <v>7.7040919999999993</v>
      </c>
      <c r="O286" s="72">
        <v>7.6050039999999992</v>
      </c>
      <c r="P286" s="72">
        <v>7.4192140000000002</v>
      </c>
      <c r="Q286" s="72">
        <v>7.2829679999999994</v>
      </c>
      <c r="R286" s="72">
        <v>7.2581959999999999</v>
      </c>
      <c r="S286" s="72">
        <v>9.9026069999999997</v>
      </c>
      <c r="T286" s="72">
        <v>10.583836999999999</v>
      </c>
      <c r="U286" s="72">
        <v>11.20933</v>
      </c>
      <c r="V286" s="72">
        <v>10.924452</v>
      </c>
      <c r="W286" s="72">
        <v>10.106976</v>
      </c>
      <c r="X286" s="72">
        <v>8.7445159999999991</v>
      </c>
      <c r="Y286" s="72">
        <v>5.6727879999999997</v>
      </c>
      <c r="Z286" s="73">
        <f t="shared" si="34"/>
        <v>165.01867799999999</v>
      </c>
      <c r="AA286" s="74">
        <v>1</v>
      </c>
      <c r="AB286" s="91">
        <f t="shared" ref="AB286:AB295" si="36">+Z286*AA286</f>
        <v>165.01867799999999</v>
      </c>
      <c r="AD286" s="100" t="s">
        <v>52</v>
      </c>
    </row>
    <row r="287" spans="1:30" ht="15.75" x14ac:dyDescent="0.25">
      <c r="A287" s="90">
        <f t="shared" si="33"/>
        <v>46478</v>
      </c>
      <c r="B287" s="72">
        <v>5.4746119999999996</v>
      </c>
      <c r="C287" s="72">
        <v>4.0254499999999993</v>
      </c>
      <c r="D287" s="72">
        <v>3.8086950000000002</v>
      </c>
      <c r="E287" s="72">
        <v>3.6848350000000001</v>
      </c>
      <c r="F287" s="72">
        <v>3.678642</v>
      </c>
      <c r="G287" s="72">
        <v>3.678642</v>
      </c>
      <c r="H287" s="72">
        <v>4.8305399999999992</v>
      </c>
      <c r="I287" s="72">
        <v>4.2731700000000004</v>
      </c>
      <c r="J287" s="72">
        <v>5.9514729999999991</v>
      </c>
      <c r="K287" s="72">
        <v>6.5336150000000002</v>
      </c>
      <c r="L287" s="72">
        <v>6.9857039999999992</v>
      </c>
      <c r="M287" s="72">
        <v>7.4130209999999996</v>
      </c>
      <c r="N287" s="72">
        <v>7.6173900000000003</v>
      </c>
      <c r="O287" s="72">
        <v>7.4997229999999995</v>
      </c>
      <c r="P287" s="72">
        <v>7.3572839999999999</v>
      </c>
      <c r="Q287" s="72">
        <v>7.1033710000000001</v>
      </c>
      <c r="R287" s="72">
        <v>7.0290549999999996</v>
      </c>
      <c r="S287" s="72">
        <v>9.6177289999999989</v>
      </c>
      <c r="T287" s="72">
        <v>10.329923999999998</v>
      </c>
      <c r="U287" s="72">
        <v>10.850135999999999</v>
      </c>
      <c r="V287" s="72">
        <v>10.565257999999998</v>
      </c>
      <c r="W287" s="72">
        <v>9.8530629999999988</v>
      </c>
      <c r="X287" s="72">
        <v>8.7507090000000005</v>
      </c>
      <c r="Y287" s="72">
        <v>5.7594900000000004</v>
      </c>
      <c r="Z287" s="73">
        <f t="shared" si="34"/>
        <v>162.67153099999996</v>
      </c>
      <c r="AA287" s="74">
        <v>0</v>
      </c>
      <c r="AB287" s="91">
        <f t="shared" si="36"/>
        <v>0</v>
      </c>
      <c r="AD287" s="100" t="s">
        <v>52</v>
      </c>
    </row>
    <row r="288" spans="1:30" ht="15.75" x14ac:dyDescent="0.25">
      <c r="A288" s="90">
        <f t="shared" si="33"/>
        <v>46508</v>
      </c>
      <c r="B288" s="72">
        <v>5.0782599999999993</v>
      </c>
      <c r="C288" s="72">
        <v>3.7653439999999998</v>
      </c>
      <c r="D288" s="72">
        <v>3.6229049999999994</v>
      </c>
      <c r="E288" s="72">
        <v>3.5300099999999999</v>
      </c>
      <c r="F288" s="72">
        <v>3.560975</v>
      </c>
      <c r="G288" s="72">
        <v>3.5795539999999999</v>
      </c>
      <c r="H288" s="72">
        <v>4.8181539999999998</v>
      </c>
      <c r="I288" s="72">
        <v>4.3474859999999991</v>
      </c>
      <c r="J288" s="72">
        <v>6.1806140000000003</v>
      </c>
      <c r="K288" s="72">
        <v>6.7441769999999996</v>
      </c>
      <c r="L288" s="72">
        <v>7.171494</v>
      </c>
      <c r="M288" s="72">
        <v>7.7474429999999996</v>
      </c>
      <c r="N288" s="72">
        <v>8.0880580000000002</v>
      </c>
      <c r="O288" s="72">
        <v>7.9022679999999994</v>
      </c>
      <c r="P288" s="72">
        <v>7.4501789999999994</v>
      </c>
      <c r="Q288" s="72">
        <v>7.2643889999999995</v>
      </c>
      <c r="R288" s="72">
        <v>7.171494</v>
      </c>
      <c r="S288" s="72">
        <v>9.7168169999999989</v>
      </c>
      <c r="T288" s="72">
        <v>10.249414999999999</v>
      </c>
      <c r="U288" s="72">
        <v>11.054505000000001</v>
      </c>
      <c r="V288" s="72">
        <v>10.689118000000001</v>
      </c>
      <c r="W288" s="72">
        <v>9.8530629999999988</v>
      </c>
      <c r="X288" s="72">
        <v>8.5401469999999993</v>
      </c>
      <c r="Y288" s="72">
        <v>5.5055769999999997</v>
      </c>
      <c r="Z288" s="73">
        <f t="shared" si="34"/>
        <v>163.63144599999998</v>
      </c>
      <c r="AA288" s="74">
        <v>2</v>
      </c>
      <c r="AB288" s="91">
        <f t="shared" si="36"/>
        <v>327.26289199999997</v>
      </c>
      <c r="AD288" s="100" t="s">
        <v>52</v>
      </c>
    </row>
    <row r="289" spans="1:30" ht="15.75" x14ac:dyDescent="0.25">
      <c r="A289" s="90">
        <f t="shared" si="33"/>
        <v>46539</v>
      </c>
      <c r="B289" s="72">
        <v>5.1711549999999997</v>
      </c>
      <c r="C289" s="72">
        <v>3.8148879999999998</v>
      </c>
      <c r="D289" s="72">
        <v>3.6352910000000001</v>
      </c>
      <c r="E289" s="72">
        <v>3.5547819999999999</v>
      </c>
      <c r="F289" s="72">
        <v>3.5733609999999993</v>
      </c>
      <c r="G289" s="72">
        <v>3.5423959999999997</v>
      </c>
      <c r="H289" s="72">
        <v>4.8057679999999996</v>
      </c>
      <c r="I289" s="72">
        <v>4.2731700000000004</v>
      </c>
      <c r="J289" s="72">
        <v>6.0134030000000003</v>
      </c>
      <c r="K289" s="72">
        <v>6.6450889999999996</v>
      </c>
      <c r="L289" s="72">
        <v>7.12195</v>
      </c>
      <c r="M289" s="72">
        <v>7.592617999999999</v>
      </c>
      <c r="N289" s="72">
        <v>7.8836889999999995</v>
      </c>
      <c r="O289" s="72">
        <v>7.790794</v>
      </c>
      <c r="P289" s="72">
        <v>7.4749509999999999</v>
      </c>
      <c r="Q289" s="72">
        <v>7.3201260000000001</v>
      </c>
      <c r="R289" s="72">
        <v>7.2086519999999998</v>
      </c>
      <c r="S289" s="72">
        <v>9.8530629999999988</v>
      </c>
      <c r="T289" s="72">
        <v>10.484748999999999</v>
      </c>
      <c r="U289" s="72">
        <v>11.258873999999999</v>
      </c>
      <c r="V289" s="72">
        <v>10.887293999999999</v>
      </c>
      <c r="W289" s="72">
        <v>9.9955020000000001</v>
      </c>
      <c r="X289" s="72">
        <v>8.7011649999999996</v>
      </c>
      <c r="Y289" s="72">
        <v>5.5984719999999992</v>
      </c>
      <c r="Z289" s="73">
        <f t="shared" si="34"/>
        <v>164.20120199999997</v>
      </c>
      <c r="AA289" s="74">
        <v>1</v>
      </c>
      <c r="AB289" s="91">
        <f t="shared" si="36"/>
        <v>164.20120199999997</v>
      </c>
      <c r="AD289" s="100" t="s">
        <v>52</v>
      </c>
    </row>
    <row r="290" spans="1:30" ht="15.75" x14ac:dyDescent="0.25">
      <c r="A290" s="90">
        <f t="shared" si="33"/>
        <v>46569</v>
      </c>
      <c r="B290" s="72">
        <v>5.3569449999999996</v>
      </c>
      <c r="C290" s="72">
        <v>3.9635199999999999</v>
      </c>
      <c r="D290" s="72">
        <v>3.7529579999999996</v>
      </c>
      <c r="E290" s="72">
        <v>3.6476769999999994</v>
      </c>
      <c r="F290" s="72">
        <v>3.6414839999999997</v>
      </c>
      <c r="G290" s="72">
        <v>3.6290979999999999</v>
      </c>
      <c r="H290" s="72">
        <v>4.8429260000000003</v>
      </c>
      <c r="I290" s="72">
        <v>4.2979419999999999</v>
      </c>
      <c r="J290" s="72">
        <v>6.0257889999999996</v>
      </c>
      <c r="K290" s="72">
        <v>6.6141239999999994</v>
      </c>
      <c r="L290" s="72">
        <v>7.1838799999999994</v>
      </c>
      <c r="M290" s="72">
        <v>7.7164780000000004</v>
      </c>
      <c r="N290" s="72">
        <v>7.9951629999999998</v>
      </c>
      <c r="O290" s="72">
        <v>7.7536359999999993</v>
      </c>
      <c r="P290" s="72">
        <v>7.2520030000000002</v>
      </c>
      <c r="Q290" s="72">
        <v>6.9980900000000004</v>
      </c>
      <c r="R290" s="72">
        <v>6.8804229999999995</v>
      </c>
      <c r="S290" s="72">
        <v>9.2833069999999989</v>
      </c>
      <c r="T290" s="72">
        <v>9.797326</v>
      </c>
      <c r="U290" s="72">
        <v>10.843942999999999</v>
      </c>
      <c r="V290" s="72">
        <v>10.565257999999998</v>
      </c>
      <c r="W290" s="72">
        <v>9.7911330000000003</v>
      </c>
      <c r="X290" s="72">
        <v>8.5958839999999999</v>
      </c>
      <c r="Y290" s="72">
        <v>5.5303489999999993</v>
      </c>
      <c r="Z290" s="73">
        <f t="shared" si="34"/>
        <v>161.95933600000001</v>
      </c>
      <c r="AA290" s="74">
        <v>1</v>
      </c>
      <c r="AB290" s="91">
        <f t="shared" si="36"/>
        <v>161.95933600000001</v>
      </c>
      <c r="AD290" s="100" t="s">
        <v>52</v>
      </c>
    </row>
    <row r="291" spans="1:30" ht="15.75" x14ac:dyDescent="0.25">
      <c r="A291" s="90">
        <f t="shared" si="33"/>
        <v>46600</v>
      </c>
      <c r="B291" s="72">
        <v>5.3321729999999992</v>
      </c>
      <c r="C291" s="72">
        <v>3.9511339999999997</v>
      </c>
      <c r="D291" s="72">
        <v>3.7653439999999998</v>
      </c>
      <c r="E291" s="72">
        <v>3.6910279999999998</v>
      </c>
      <c r="F291" s="72">
        <v>3.6724489999999994</v>
      </c>
      <c r="G291" s="72">
        <v>3.7467649999999995</v>
      </c>
      <c r="H291" s="72">
        <v>4.898663</v>
      </c>
      <c r="I291" s="72">
        <v>4.3474859999999991</v>
      </c>
      <c r="J291" s="72">
        <v>6.1744209999999997</v>
      </c>
      <c r="K291" s="72">
        <v>6.8184929999999992</v>
      </c>
      <c r="L291" s="72">
        <v>7.3944419999999988</v>
      </c>
      <c r="M291" s="72">
        <v>7.8651099999999987</v>
      </c>
      <c r="N291" s="72">
        <v>8.0632859999999997</v>
      </c>
      <c r="O291" s="72">
        <v>7.9580049999999991</v>
      </c>
      <c r="P291" s="72">
        <v>7.5802319999999996</v>
      </c>
      <c r="Q291" s="72">
        <v>7.3201260000000001</v>
      </c>
      <c r="R291" s="72">
        <v>7.2334239999999994</v>
      </c>
      <c r="S291" s="72">
        <v>9.7353959999999997</v>
      </c>
      <c r="T291" s="72">
        <v>10.311344999999999</v>
      </c>
      <c r="U291" s="72">
        <v>11.215522999999999</v>
      </c>
      <c r="V291" s="72">
        <v>10.819170999999999</v>
      </c>
      <c r="W291" s="72">
        <v>9.9459579999999992</v>
      </c>
      <c r="X291" s="72">
        <v>8.626849</v>
      </c>
      <c r="Y291" s="72">
        <v>5.6046649999999998</v>
      </c>
      <c r="Z291" s="73">
        <f t="shared" si="34"/>
        <v>166.07148799999999</v>
      </c>
      <c r="AA291" s="74">
        <v>1</v>
      </c>
      <c r="AB291" s="91">
        <f t="shared" si="36"/>
        <v>166.07148799999999</v>
      </c>
      <c r="AD291" s="100" t="s">
        <v>52</v>
      </c>
    </row>
    <row r="292" spans="1:30" ht="15.75" x14ac:dyDescent="0.25">
      <c r="A292" s="90">
        <f t="shared" si="33"/>
        <v>46631</v>
      </c>
      <c r="B292" s="72">
        <v>5.536541999999999</v>
      </c>
      <c r="C292" s="72">
        <v>4.0935730000000001</v>
      </c>
      <c r="D292" s="72">
        <v>3.8830109999999993</v>
      </c>
      <c r="E292" s="72">
        <v>3.7405719999999998</v>
      </c>
      <c r="F292" s="72">
        <v>3.7157999999999998</v>
      </c>
      <c r="G292" s="72">
        <v>3.6910279999999998</v>
      </c>
      <c r="H292" s="72">
        <v>4.8676979999999999</v>
      </c>
      <c r="I292" s="72">
        <v>4.3103279999999993</v>
      </c>
      <c r="J292" s="72">
        <v>6.0319820000000002</v>
      </c>
      <c r="K292" s="72">
        <v>6.6450889999999996</v>
      </c>
      <c r="L292" s="72">
        <v>7.0785989999999996</v>
      </c>
      <c r="M292" s="72">
        <v>7.5059159999999991</v>
      </c>
      <c r="N292" s="72">
        <v>7.6978989999999996</v>
      </c>
      <c r="O292" s="72">
        <v>7.6173900000000003</v>
      </c>
      <c r="P292" s="72">
        <v>7.3634769999999996</v>
      </c>
      <c r="Q292" s="72">
        <v>7.2148449999999995</v>
      </c>
      <c r="R292" s="72">
        <v>7.1653009999999995</v>
      </c>
      <c r="S292" s="72">
        <v>9.7168169999999989</v>
      </c>
      <c r="T292" s="72">
        <v>10.664345999999998</v>
      </c>
      <c r="U292" s="72">
        <v>11.20933</v>
      </c>
      <c r="V292" s="72">
        <v>10.924452</v>
      </c>
      <c r="W292" s="72">
        <v>10.125555</v>
      </c>
      <c r="X292" s="72">
        <v>8.8621829999999999</v>
      </c>
      <c r="Y292" s="72">
        <v>5.7347179999999991</v>
      </c>
      <c r="Z292" s="73">
        <f t="shared" si="34"/>
        <v>165.39645099999996</v>
      </c>
      <c r="AA292" s="74">
        <v>0</v>
      </c>
      <c r="AB292" s="91">
        <f t="shared" si="36"/>
        <v>0</v>
      </c>
      <c r="AD292" s="100" t="s">
        <v>52</v>
      </c>
    </row>
    <row r="293" spans="1:30" ht="15.75" x14ac:dyDescent="0.25">
      <c r="A293" s="90">
        <f t="shared" si="33"/>
        <v>46661</v>
      </c>
      <c r="B293" s="72">
        <v>5.3197869999999998</v>
      </c>
      <c r="C293" s="72">
        <v>3.9387479999999999</v>
      </c>
      <c r="D293" s="72">
        <v>3.7529579999999996</v>
      </c>
      <c r="E293" s="72">
        <v>3.6476769999999994</v>
      </c>
      <c r="F293" s="72">
        <v>3.6290979999999999</v>
      </c>
      <c r="G293" s="72">
        <v>3.5423959999999997</v>
      </c>
      <c r="H293" s="72">
        <v>4.8057679999999996</v>
      </c>
      <c r="I293" s="72">
        <v>4.2917489999999994</v>
      </c>
      <c r="J293" s="72">
        <v>6.0629469999999994</v>
      </c>
      <c r="K293" s="72">
        <v>6.7194049999999992</v>
      </c>
      <c r="L293" s="72">
        <v>7.2705820000000001</v>
      </c>
      <c r="M293" s="72">
        <v>7.8279519999999998</v>
      </c>
      <c r="N293" s="72">
        <v>8.1128299999999989</v>
      </c>
      <c r="O293" s="72">
        <v>7.8836889999999995</v>
      </c>
      <c r="P293" s="72">
        <v>7.4377929999999992</v>
      </c>
      <c r="Q293" s="72">
        <v>7.1591079999999998</v>
      </c>
      <c r="R293" s="72">
        <v>7.140528999999999</v>
      </c>
      <c r="S293" s="72">
        <v>9.9026069999999997</v>
      </c>
      <c r="T293" s="72">
        <v>11.004961</v>
      </c>
      <c r="U293" s="72">
        <v>11.20933</v>
      </c>
      <c r="V293" s="72">
        <v>10.843942999999999</v>
      </c>
      <c r="W293" s="72">
        <v>10.020273999999999</v>
      </c>
      <c r="X293" s="72">
        <v>8.7878669999999985</v>
      </c>
      <c r="Y293" s="72">
        <v>5.6108580000000003</v>
      </c>
      <c r="Z293" s="73">
        <f t="shared" si="34"/>
        <v>165.92285600000002</v>
      </c>
      <c r="AA293" s="74">
        <v>1</v>
      </c>
      <c r="AB293" s="91">
        <f t="shared" si="36"/>
        <v>165.92285600000002</v>
      </c>
      <c r="AD293" s="100" t="s">
        <v>52</v>
      </c>
    </row>
    <row r="294" spans="1:30" ht="15.75" x14ac:dyDescent="0.25">
      <c r="A294" s="90">
        <f t="shared" si="33"/>
        <v>46692</v>
      </c>
      <c r="B294" s="72">
        <v>5.2392780000000005</v>
      </c>
      <c r="C294" s="72">
        <v>3.8706249999999995</v>
      </c>
      <c r="D294" s="72">
        <v>3.6972209999999994</v>
      </c>
      <c r="E294" s="72">
        <v>3.6043259999999999</v>
      </c>
      <c r="F294" s="72">
        <v>3.6167119999999997</v>
      </c>
      <c r="G294" s="72">
        <v>3.6414839999999997</v>
      </c>
      <c r="H294" s="72">
        <v>4.8181539999999998</v>
      </c>
      <c r="I294" s="72">
        <v>4.3103279999999993</v>
      </c>
      <c r="J294" s="72">
        <v>6.06914</v>
      </c>
      <c r="K294" s="72">
        <v>6.7194049999999992</v>
      </c>
      <c r="L294" s="72">
        <v>7.2891609999999991</v>
      </c>
      <c r="M294" s="72">
        <v>7.6669340000000004</v>
      </c>
      <c r="N294" s="72">
        <v>7.9208469999999993</v>
      </c>
      <c r="O294" s="72">
        <v>7.809372999999999</v>
      </c>
      <c r="P294" s="72">
        <v>7.5368809999999993</v>
      </c>
      <c r="Q294" s="72">
        <v>7.3882489999999992</v>
      </c>
      <c r="R294" s="72">
        <v>7.3572839999999999</v>
      </c>
      <c r="S294" s="72">
        <v>10.150326999999999</v>
      </c>
      <c r="T294" s="72">
        <v>11.091662999999999</v>
      </c>
      <c r="U294" s="72">
        <v>11.252681000000001</v>
      </c>
      <c r="V294" s="72">
        <v>10.924452</v>
      </c>
      <c r="W294" s="72">
        <v>10.156519999999999</v>
      </c>
      <c r="X294" s="72">
        <v>8.9055339999999994</v>
      </c>
      <c r="Y294" s="72">
        <v>5.7037529999999999</v>
      </c>
      <c r="Z294" s="73">
        <f t="shared" si="34"/>
        <v>166.740332</v>
      </c>
      <c r="AA294" s="74">
        <v>2</v>
      </c>
      <c r="AB294" s="91">
        <f t="shared" si="36"/>
        <v>333.48066399999999</v>
      </c>
      <c r="AD294" s="100" t="s">
        <v>52</v>
      </c>
    </row>
    <row r="295" spans="1:30" ht="16.5" thickBot="1" x14ac:dyDescent="0.3">
      <c r="A295" s="92">
        <f t="shared" si="33"/>
        <v>46722</v>
      </c>
      <c r="B295" s="75">
        <v>5.7099460000000004</v>
      </c>
      <c r="C295" s="75">
        <v>4.2112399999999992</v>
      </c>
      <c r="D295" s="75">
        <v>3.9820989999999994</v>
      </c>
      <c r="E295" s="75">
        <v>3.8272739999999996</v>
      </c>
      <c r="F295" s="75">
        <v>3.7777299999999996</v>
      </c>
      <c r="G295" s="75">
        <v>3.7777299999999996</v>
      </c>
      <c r="H295" s="75">
        <v>4.8924700000000003</v>
      </c>
      <c r="I295" s="75">
        <v>4.2422049999999993</v>
      </c>
      <c r="J295" s="75">
        <v>5.8585780000000005</v>
      </c>
      <c r="K295" s="75">
        <v>6.4840710000000001</v>
      </c>
      <c r="L295" s="75">
        <v>7.0104759999999997</v>
      </c>
      <c r="M295" s="75">
        <v>7.4254069999999999</v>
      </c>
      <c r="N295" s="75">
        <v>7.6793199999999997</v>
      </c>
      <c r="O295" s="75">
        <v>7.6669340000000004</v>
      </c>
      <c r="P295" s="75">
        <v>7.4439859999999989</v>
      </c>
      <c r="Q295" s="75">
        <v>7.2953539999999988</v>
      </c>
      <c r="R295" s="75">
        <v>7.1776869999999997</v>
      </c>
      <c r="S295" s="75">
        <v>9.7663609999999998</v>
      </c>
      <c r="T295" s="75">
        <v>10.738662</v>
      </c>
      <c r="U295" s="75">
        <v>10.930644999999998</v>
      </c>
      <c r="V295" s="75">
        <v>10.620994999999999</v>
      </c>
      <c r="W295" s="75">
        <v>10.026467</v>
      </c>
      <c r="X295" s="75">
        <v>9.0417799999999993</v>
      </c>
      <c r="Y295" s="75">
        <v>5.9576659999999988</v>
      </c>
      <c r="Z295" s="76">
        <f t="shared" si="34"/>
        <v>165.54508299999998</v>
      </c>
      <c r="AA295" s="77">
        <v>0</v>
      </c>
      <c r="AB295" s="93">
        <f t="shared" si="36"/>
        <v>0</v>
      </c>
      <c r="AD295" s="100" t="s">
        <v>52</v>
      </c>
    </row>
    <row r="296" spans="1:30" ht="15.75" x14ac:dyDescent="0.25">
      <c r="A296" s="88">
        <f t="shared" si="33"/>
        <v>46753</v>
      </c>
      <c r="B296" s="69">
        <v>5.4064889999999997</v>
      </c>
      <c r="C296" s="69">
        <v>3.9944850000000001</v>
      </c>
      <c r="D296" s="69">
        <v>3.7901159999999998</v>
      </c>
      <c r="E296" s="69">
        <v>3.6724489999999994</v>
      </c>
      <c r="F296" s="69">
        <v>3.6724489999999994</v>
      </c>
      <c r="G296" s="69">
        <v>3.7591510000000001</v>
      </c>
      <c r="H296" s="69">
        <v>4.9729789999999996</v>
      </c>
      <c r="I296" s="69">
        <v>4.2545909999999996</v>
      </c>
      <c r="J296" s="69">
        <v>5.9081219999999988</v>
      </c>
      <c r="K296" s="69">
        <v>6.5583869999999997</v>
      </c>
      <c r="L296" s="69">
        <v>7.1529150000000001</v>
      </c>
      <c r="M296" s="69">
        <v>7.6173900000000003</v>
      </c>
      <c r="N296" s="69">
        <v>7.8341449999999995</v>
      </c>
      <c r="O296" s="69">
        <v>7.673127</v>
      </c>
      <c r="P296" s="69">
        <v>7.2953539999999988</v>
      </c>
      <c r="Q296" s="69">
        <v>7.1281429999999997</v>
      </c>
      <c r="R296" s="69">
        <v>7.1467219999999987</v>
      </c>
      <c r="S296" s="69">
        <v>9.8530629999999988</v>
      </c>
      <c r="T296" s="69">
        <v>10.726276</v>
      </c>
      <c r="U296" s="69">
        <v>11.147399999999999</v>
      </c>
      <c r="V296" s="69">
        <v>10.713889999999999</v>
      </c>
      <c r="W296" s="69">
        <v>9.8530629999999988</v>
      </c>
      <c r="X296" s="69">
        <v>8.6454280000000008</v>
      </c>
      <c r="Y296" s="69">
        <v>5.5984719999999992</v>
      </c>
      <c r="Z296" s="70">
        <f t="shared" si="34"/>
        <v>164.37460599999994</v>
      </c>
      <c r="AA296" s="71">
        <v>1</v>
      </c>
      <c r="AB296" s="89">
        <f>+Z296*AA296</f>
        <v>164.37460599999994</v>
      </c>
      <c r="AD296" s="100" t="s">
        <v>52</v>
      </c>
    </row>
    <row r="297" spans="1:30" ht="15.75" x14ac:dyDescent="0.25">
      <c r="A297" s="90">
        <f t="shared" si="33"/>
        <v>46784</v>
      </c>
      <c r="B297" s="72">
        <v>5.7842619999999991</v>
      </c>
      <c r="C297" s="72">
        <v>4.2669769999999998</v>
      </c>
      <c r="D297" s="72">
        <v>4.0192569999999996</v>
      </c>
      <c r="E297" s="72">
        <v>3.8830109999999993</v>
      </c>
      <c r="F297" s="72">
        <v>3.8582390000000002</v>
      </c>
      <c r="G297" s="72">
        <v>3.9325549999999994</v>
      </c>
      <c r="H297" s="72">
        <v>5.1463830000000002</v>
      </c>
      <c r="I297" s="72">
        <v>4.4094160000000002</v>
      </c>
      <c r="J297" s="72">
        <v>6.1620349999999995</v>
      </c>
      <c r="K297" s="72">
        <v>6.7751419999999989</v>
      </c>
      <c r="L297" s="72">
        <v>7.171494</v>
      </c>
      <c r="M297" s="72">
        <v>7.5678460000000003</v>
      </c>
      <c r="N297" s="72">
        <v>7.7536359999999993</v>
      </c>
      <c r="O297" s="72">
        <v>7.6483549999999996</v>
      </c>
      <c r="P297" s="72">
        <v>7.4130209999999996</v>
      </c>
      <c r="Q297" s="72">
        <v>7.2581959999999999</v>
      </c>
      <c r="R297" s="72">
        <v>7.1591079999999998</v>
      </c>
      <c r="S297" s="72">
        <v>9.6796589999999991</v>
      </c>
      <c r="T297" s="72">
        <v>10.267993999999998</v>
      </c>
      <c r="U297" s="72">
        <v>11.283645999999999</v>
      </c>
      <c r="V297" s="72">
        <v>11.048311999999999</v>
      </c>
      <c r="W297" s="72">
        <v>10.261801</v>
      </c>
      <c r="X297" s="72">
        <v>8.9922359999999983</v>
      </c>
      <c r="Y297" s="72">
        <v>5.8090340000000005</v>
      </c>
      <c r="Z297" s="73">
        <f t="shared" si="34"/>
        <v>167.551615</v>
      </c>
      <c r="AA297" s="74">
        <v>0</v>
      </c>
      <c r="AB297" s="91">
        <f>+Z297*AA297</f>
        <v>0</v>
      </c>
      <c r="AD297" s="100" t="s">
        <v>52</v>
      </c>
    </row>
    <row r="298" spans="1:30" ht="15.75" x14ac:dyDescent="0.25">
      <c r="A298" s="90">
        <f t="shared" si="33"/>
        <v>46813</v>
      </c>
      <c r="B298" s="72">
        <v>5.4250679999999996</v>
      </c>
      <c r="C298" s="72">
        <v>4.0254499999999993</v>
      </c>
      <c r="D298" s="72">
        <v>3.8334670000000002</v>
      </c>
      <c r="E298" s="72">
        <v>3.7219929999999994</v>
      </c>
      <c r="F298" s="72">
        <v>3.6972209999999994</v>
      </c>
      <c r="G298" s="72">
        <v>3.7901159999999998</v>
      </c>
      <c r="H298" s="72">
        <v>4.9358209999999998</v>
      </c>
      <c r="I298" s="72">
        <v>4.3722579999999995</v>
      </c>
      <c r="J298" s="72">
        <v>6.1620349999999995</v>
      </c>
      <c r="K298" s="72">
        <v>6.7565629999999999</v>
      </c>
      <c r="L298" s="72">
        <v>7.2581959999999999</v>
      </c>
      <c r="M298" s="72">
        <v>7.6978989999999996</v>
      </c>
      <c r="N298" s="72">
        <v>7.840338</v>
      </c>
      <c r="O298" s="72">
        <v>7.7350569999999994</v>
      </c>
      <c r="P298" s="72">
        <v>7.5492669999999995</v>
      </c>
      <c r="Q298" s="72">
        <v>7.406828</v>
      </c>
      <c r="R298" s="72">
        <v>7.3820559999999995</v>
      </c>
      <c r="S298" s="72">
        <v>10.076010999999999</v>
      </c>
      <c r="T298" s="72">
        <v>10.769627</v>
      </c>
      <c r="U298" s="72">
        <v>11.407506</v>
      </c>
      <c r="V298" s="72">
        <v>11.116434999999999</v>
      </c>
      <c r="W298" s="72">
        <v>10.286572999999999</v>
      </c>
      <c r="X298" s="72">
        <v>8.8993409999999997</v>
      </c>
      <c r="Y298" s="72">
        <v>5.7718759999999998</v>
      </c>
      <c r="Z298" s="73">
        <f t="shared" si="34"/>
        <v>167.917002</v>
      </c>
      <c r="AA298" s="74">
        <v>1</v>
      </c>
      <c r="AB298" s="91">
        <f t="shared" ref="AB298:AB307" si="37">+Z298*AA298</f>
        <v>167.917002</v>
      </c>
      <c r="AD298" s="100" t="s">
        <v>52</v>
      </c>
    </row>
    <row r="299" spans="1:30" ht="15.75" x14ac:dyDescent="0.25">
      <c r="A299" s="90">
        <f t="shared" si="33"/>
        <v>46844</v>
      </c>
      <c r="B299" s="72">
        <v>5.5613140000000003</v>
      </c>
      <c r="C299" s="72">
        <v>4.0873799999999996</v>
      </c>
      <c r="D299" s="72">
        <v>3.8706249999999995</v>
      </c>
      <c r="E299" s="72">
        <v>3.7467649999999995</v>
      </c>
      <c r="F299" s="72">
        <v>3.7343790000000001</v>
      </c>
      <c r="G299" s="72">
        <v>3.7343790000000001</v>
      </c>
      <c r="H299" s="72">
        <v>4.9110489999999993</v>
      </c>
      <c r="I299" s="72">
        <v>4.3412929999999994</v>
      </c>
      <c r="J299" s="72">
        <v>6.0505609999999992</v>
      </c>
      <c r="K299" s="72">
        <v>6.6388959999999999</v>
      </c>
      <c r="L299" s="72">
        <v>7.0971780000000004</v>
      </c>
      <c r="M299" s="72">
        <v>7.5368809999999993</v>
      </c>
      <c r="N299" s="72">
        <v>7.7412499999999991</v>
      </c>
      <c r="O299" s="72">
        <v>7.623583</v>
      </c>
      <c r="P299" s="72">
        <v>7.4749509999999999</v>
      </c>
      <c r="Q299" s="72">
        <v>7.2148449999999995</v>
      </c>
      <c r="R299" s="72">
        <v>7.1467219999999987</v>
      </c>
      <c r="S299" s="72">
        <v>9.7725539999999995</v>
      </c>
      <c r="T299" s="72">
        <v>10.497134999999998</v>
      </c>
      <c r="U299" s="72">
        <v>11.023540000000001</v>
      </c>
      <c r="V299" s="72">
        <v>10.732468999999998</v>
      </c>
      <c r="W299" s="72">
        <v>10.007887999999999</v>
      </c>
      <c r="X299" s="72">
        <v>8.8869549999999986</v>
      </c>
      <c r="Y299" s="72">
        <v>5.8523849999999991</v>
      </c>
      <c r="Z299" s="73">
        <f t="shared" si="34"/>
        <v>165.28497700000003</v>
      </c>
      <c r="AA299" s="74">
        <v>0</v>
      </c>
      <c r="AB299" s="91">
        <f t="shared" si="37"/>
        <v>0</v>
      </c>
      <c r="AD299" s="100" t="s">
        <v>52</v>
      </c>
    </row>
    <row r="300" spans="1:30" ht="15.75" x14ac:dyDescent="0.25">
      <c r="A300" s="90">
        <f t="shared" si="33"/>
        <v>46874</v>
      </c>
      <c r="B300" s="72">
        <v>5.1649619999999992</v>
      </c>
      <c r="C300" s="72">
        <v>3.8334670000000002</v>
      </c>
      <c r="D300" s="72">
        <v>3.6848350000000001</v>
      </c>
      <c r="E300" s="72">
        <v>3.5919399999999997</v>
      </c>
      <c r="F300" s="72">
        <v>3.6229049999999994</v>
      </c>
      <c r="G300" s="72">
        <v>3.6414839999999997</v>
      </c>
      <c r="H300" s="72">
        <v>4.9048559999999997</v>
      </c>
      <c r="I300" s="72">
        <v>4.4218019999999996</v>
      </c>
      <c r="J300" s="72">
        <v>6.2920879999999997</v>
      </c>
      <c r="K300" s="72">
        <v>6.8618439999999996</v>
      </c>
      <c r="L300" s="72">
        <v>7.2953539999999988</v>
      </c>
      <c r="M300" s="72">
        <v>7.8836889999999995</v>
      </c>
      <c r="N300" s="72">
        <v>8.2304969999999997</v>
      </c>
      <c r="O300" s="72">
        <v>8.0385139999999993</v>
      </c>
      <c r="P300" s="72">
        <v>7.5802319999999996</v>
      </c>
      <c r="Q300" s="72">
        <v>7.3882489999999992</v>
      </c>
      <c r="R300" s="72">
        <v>7.2953539999999988</v>
      </c>
      <c r="S300" s="72">
        <v>9.8840280000000007</v>
      </c>
      <c r="T300" s="72">
        <v>10.429011999999998</v>
      </c>
      <c r="U300" s="72">
        <v>11.246487999999999</v>
      </c>
      <c r="V300" s="72">
        <v>10.874907999999998</v>
      </c>
      <c r="W300" s="72">
        <v>10.026467</v>
      </c>
      <c r="X300" s="72">
        <v>8.6887789999999985</v>
      </c>
      <c r="Y300" s="72">
        <v>5.6046649999999998</v>
      </c>
      <c r="Z300" s="73">
        <f t="shared" ref="Z300:Z355" si="38">SUM(B300:Y300)</f>
        <v>166.48641900000001</v>
      </c>
      <c r="AA300" s="74">
        <v>2</v>
      </c>
      <c r="AB300" s="91">
        <f t="shared" si="37"/>
        <v>332.97283800000002</v>
      </c>
      <c r="AD300" s="100" t="s">
        <v>52</v>
      </c>
    </row>
    <row r="301" spans="1:30" ht="15.75" x14ac:dyDescent="0.25">
      <c r="A301" s="90">
        <f t="shared" si="33"/>
        <v>46905</v>
      </c>
      <c r="B301" s="72">
        <v>5.2578569999999996</v>
      </c>
      <c r="C301" s="72">
        <v>3.8830109999999993</v>
      </c>
      <c r="D301" s="72">
        <v>3.6972209999999994</v>
      </c>
      <c r="E301" s="72">
        <v>3.610519</v>
      </c>
      <c r="F301" s="72">
        <v>3.6290979999999999</v>
      </c>
      <c r="G301" s="72">
        <v>3.6043259999999999</v>
      </c>
      <c r="H301" s="72">
        <v>4.8924700000000003</v>
      </c>
      <c r="I301" s="72">
        <v>4.3412929999999994</v>
      </c>
      <c r="J301" s="72">
        <v>6.1124909999999995</v>
      </c>
      <c r="K301" s="72">
        <v>6.7565629999999999</v>
      </c>
      <c r="L301" s="72">
        <v>7.2396169999999991</v>
      </c>
      <c r="M301" s="72">
        <v>7.7164780000000004</v>
      </c>
      <c r="N301" s="72">
        <v>8.0199349999999985</v>
      </c>
      <c r="O301" s="72">
        <v>7.9208469999999993</v>
      </c>
      <c r="P301" s="72">
        <v>7.6050039999999992</v>
      </c>
      <c r="Q301" s="72">
        <v>7.4439859999999989</v>
      </c>
      <c r="R301" s="72">
        <v>7.3325119999999995</v>
      </c>
      <c r="S301" s="72">
        <v>10.020273999999999</v>
      </c>
      <c r="T301" s="72">
        <v>10.664345999999998</v>
      </c>
      <c r="U301" s="72">
        <v>11.444664</v>
      </c>
      <c r="V301" s="72">
        <v>11.073083999999998</v>
      </c>
      <c r="W301" s="72">
        <v>10.168906</v>
      </c>
      <c r="X301" s="72">
        <v>8.8497969999999988</v>
      </c>
      <c r="Y301" s="72">
        <v>5.6913669999999996</v>
      </c>
      <c r="Z301" s="73">
        <f t="shared" si="38"/>
        <v>166.97566599999993</v>
      </c>
      <c r="AA301" s="74">
        <v>2</v>
      </c>
      <c r="AB301" s="91">
        <f t="shared" si="37"/>
        <v>333.95133199999987</v>
      </c>
      <c r="AD301" s="100" t="s">
        <v>52</v>
      </c>
    </row>
    <row r="302" spans="1:30" ht="15.75" x14ac:dyDescent="0.25">
      <c r="A302" s="90">
        <f t="shared" si="33"/>
        <v>46935</v>
      </c>
      <c r="B302" s="72">
        <v>5.44984</v>
      </c>
      <c r="C302" s="72">
        <v>4.0316429999999999</v>
      </c>
      <c r="D302" s="72">
        <v>3.8210809999999995</v>
      </c>
      <c r="E302" s="72">
        <v>3.7096070000000001</v>
      </c>
      <c r="F302" s="72">
        <v>3.6972209999999994</v>
      </c>
      <c r="G302" s="72">
        <v>3.6910279999999998</v>
      </c>
      <c r="H302" s="72">
        <v>4.9234349999999996</v>
      </c>
      <c r="I302" s="72">
        <v>4.3722579999999995</v>
      </c>
      <c r="J302" s="72">
        <v>6.1248769999999997</v>
      </c>
      <c r="K302" s="72">
        <v>6.7255979999999989</v>
      </c>
      <c r="L302" s="72">
        <v>7.3015469999999993</v>
      </c>
      <c r="M302" s="72">
        <v>7.8465309999999997</v>
      </c>
      <c r="N302" s="72">
        <v>8.1252159999999982</v>
      </c>
      <c r="O302" s="72">
        <v>7.8836889999999995</v>
      </c>
      <c r="P302" s="72">
        <v>7.3696700000000002</v>
      </c>
      <c r="Q302" s="72">
        <v>7.1157569999999994</v>
      </c>
      <c r="R302" s="72">
        <v>6.9980900000000004</v>
      </c>
      <c r="S302" s="72">
        <v>9.4381319999999995</v>
      </c>
      <c r="T302" s="72">
        <v>9.964537</v>
      </c>
      <c r="U302" s="72">
        <v>11.029732999999998</v>
      </c>
      <c r="V302" s="72">
        <v>10.738662</v>
      </c>
      <c r="W302" s="72">
        <v>9.9583439999999985</v>
      </c>
      <c r="X302" s="72">
        <v>8.7383229999999994</v>
      </c>
      <c r="Y302" s="72">
        <v>5.6232439999999997</v>
      </c>
      <c r="Z302" s="73">
        <f t="shared" si="38"/>
        <v>164.67806300000001</v>
      </c>
      <c r="AA302" s="74">
        <v>1</v>
      </c>
      <c r="AB302" s="91">
        <f t="shared" si="37"/>
        <v>164.67806300000001</v>
      </c>
      <c r="AD302" s="100" t="s">
        <v>52</v>
      </c>
    </row>
    <row r="303" spans="1:30" ht="15.75" x14ac:dyDescent="0.25">
      <c r="A303" s="90">
        <f t="shared" si="33"/>
        <v>46966</v>
      </c>
      <c r="B303" s="72">
        <v>5.4250679999999996</v>
      </c>
      <c r="C303" s="72">
        <v>4.0192569999999996</v>
      </c>
      <c r="D303" s="72">
        <v>3.8334670000000002</v>
      </c>
      <c r="E303" s="72">
        <v>3.7529579999999996</v>
      </c>
      <c r="F303" s="72">
        <v>3.7343790000000001</v>
      </c>
      <c r="G303" s="72">
        <v>3.8086950000000002</v>
      </c>
      <c r="H303" s="72">
        <v>4.9853649999999998</v>
      </c>
      <c r="I303" s="72">
        <v>4.4218019999999996</v>
      </c>
      <c r="J303" s="72">
        <v>6.2797020000000003</v>
      </c>
      <c r="K303" s="72">
        <v>6.9361599999999992</v>
      </c>
      <c r="L303" s="72">
        <v>7.5244949999999999</v>
      </c>
      <c r="M303" s="72">
        <v>8.0013559999999995</v>
      </c>
      <c r="N303" s="72">
        <v>8.1995319999999996</v>
      </c>
      <c r="O303" s="72">
        <v>8.0942509999999999</v>
      </c>
      <c r="P303" s="72">
        <v>7.7102849999999989</v>
      </c>
      <c r="Q303" s="72">
        <v>7.4501789999999994</v>
      </c>
      <c r="R303" s="72">
        <v>7.3634769999999996</v>
      </c>
      <c r="S303" s="72">
        <v>9.9087999999999994</v>
      </c>
      <c r="T303" s="72">
        <v>10.490942</v>
      </c>
      <c r="U303" s="72">
        <v>11.407506</v>
      </c>
      <c r="V303" s="72">
        <v>11.004961</v>
      </c>
      <c r="W303" s="72">
        <v>10.119361999999999</v>
      </c>
      <c r="X303" s="72">
        <v>8.7816739999999989</v>
      </c>
      <c r="Y303" s="72">
        <v>5.7037529999999999</v>
      </c>
      <c r="Z303" s="73">
        <f t="shared" si="38"/>
        <v>168.95742600000003</v>
      </c>
      <c r="AA303" s="74">
        <v>2</v>
      </c>
      <c r="AB303" s="91">
        <f t="shared" si="37"/>
        <v>337.91485200000005</v>
      </c>
      <c r="AD303" s="100" t="s">
        <v>52</v>
      </c>
    </row>
    <row r="304" spans="1:30" ht="15.75" x14ac:dyDescent="0.25">
      <c r="A304" s="90">
        <f t="shared" ref="A304:A335" si="39">+A216</f>
        <v>46997</v>
      </c>
      <c r="B304" s="72">
        <v>5.6294369999999994</v>
      </c>
      <c r="C304" s="72">
        <v>4.1616959999999992</v>
      </c>
      <c r="D304" s="72">
        <v>3.9511339999999997</v>
      </c>
      <c r="E304" s="72">
        <v>3.8025019999999996</v>
      </c>
      <c r="F304" s="72">
        <v>3.7777299999999996</v>
      </c>
      <c r="G304" s="72">
        <v>3.7529579999999996</v>
      </c>
      <c r="H304" s="72">
        <v>4.9543999999999997</v>
      </c>
      <c r="I304" s="72">
        <v>4.3784510000000001</v>
      </c>
      <c r="J304" s="72">
        <v>6.1372629999999999</v>
      </c>
      <c r="K304" s="72">
        <v>6.7565629999999999</v>
      </c>
      <c r="L304" s="72">
        <v>7.2024590000000002</v>
      </c>
      <c r="M304" s="72">
        <v>7.6359689999999993</v>
      </c>
      <c r="N304" s="72">
        <v>7.8279519999999998</v>
      </c>
      <c r="O304" s="72">
        <v>7.7474429999999996</v>
      </c>
      <c r="P304" s="72">
        <v>7.4873369999999992</v>
      </c>
      <c r="Q304" s="72">
        <v>7.3387049999999991</v>
      </c>
      <c r="R304" s="72">
        <v>7.2829679999999994</v>
      </c>
      <c r="S304" s="72">
        <v>9.8778349999999993</v>
      </c>
      <c r="T304" s="72">
        <v>10.843942999999999</v>
      </c>
      <c r="U304" s="72">
        <v>11.401313</v>
      </c>
      <c r="V304" s="72">
        <v>11.110242</v>
      </c>
      <c r="W304" s="72">
        <v>10.292766</v>
      </c>
      <c r="X304" s="72">
        <v>9.0108149999999991</v>
      </c>
      <c r="Y304" s="72">
        <v>5.8338059999999992</v>
      </c>
      <c r="Z304" s="73">
        <f t="shared" si="38"/>
        <v>168.19568699999999</v>
      </c>
      <c r="AA304" s="74">
        <v>0</v>
      </c>
      <c r="AB304" s="91">
        <f t="shared" si="37"/>
        <v>0</v>
      </c>
      <c r="AD304" s="100" t="s">
        <v>52</v>
      </c>
    </row>
    <row r="305" spans="1:30" ht="15.75" x14ac:dyDescent="0.25">
      <c r="A305" s="90">
        <f t="shared" si="39"/>
        <v>47027</v>
      </c>
      <c r="B305" s="72">
        <v>5.4126820000000002</v>
      </c>
      <c r="C305" s="72">
        <v>4.0068709999999994</v>
      </c>
      <c r="D305" s="72">
        <v>3.8148879999999998</v>
      </c>
      <c r="E305" s="72">
        <v>3.7096070000000001</v>
      </c>
      <c r="F305" s="72">
        <v>3.6910279999999998</v>
      </c>
      <c r="G305" s="72">
        <v>3.6043259999999999</v>
      </c>
      <c r="H305" s="72">
        <v>4.8862769999999998</v>
      </c>
      <c r="I305" s="72">
        <v>4.3660649999999999</v>
      </c>
      <c r="J305" s="72">
        <v>6.1620349999999995</v>
      </c>
      <c r="K305" s="72">
        <v>6.8370719999999992</v>
      </c>
      <c r="L305" s="72">
        <v>7.3944419999999988</v>
      </c>
      <c r="M305" s="72">
        <v>7.9580049999999991</v>
      </c>
      <c r="N305" s="72">
        <v>8.2552690000000002</v>
      </c>
      <c r="O305" s="72">
        <v>8.0199349999999985</v>
      </c>
      <c r="P305" s="72">
        <v>7.5678460000000003</v>
      </c>
      <c r="Q305" s="72">
        <v>7.2829679999999994</v>
      </c>
      <c r="R305" s="72">
        <v>7.2581959999999999</v>
      </c>
      <c r="S305" s="72">
        <v>10.069818</v>
      </c>
      <c r="T305" s="72">
        <v>11.196943999999998</v>
      </c>
      <c r="U305" s="72">
        <v>11.401313</v>
      </c>
      <c r="V305" s="72">
        <v>11.029732999999998</v>
      </c>
      <c r="W305" s="72">
        <v>10.193678</v>
      </c>
      <c r="X305" s="72">
        <v>8.9364989999999995</v>
      </c>
      <c r="Y305" s="72">
        <v>5.7099460000000004</v>
      </c>
      <c r="Z305" s="73">
        <f t="shared" si="38"/>
        <v>168.765443</v>
      </c>
      <c r="AA305" s="74">
        <v>1</v>
      </c>
      <c r="AB305" s="91">
        <f t="shared" si="37"/>
        <v>168.765443</v>
      </c>
      <c r="AD305" s="100" t="s">
        <v>52</v>
      </c>
    </row>
    <row r="306" spans="1:30" ht="15.75" x14ac:dyDescent="0.25">
      <c r="A306" s="90">
        <f t="shared" si="39"/>
        <v>47058</v>
      </c>
      <c r="B306" s="72">
        <v>5.3321729999999992</v>
      </c>
      <c r="C306" s="72">
        <v>3.9325549999999994</v>
      </c>
      <c r="D306" s="72">
        <v>3.7591510000000001</v>
      </c>
      <c r="E306" s="72">
        <v>3.6662559999999997</v>
      </c>
      <c r="F306" s="72">
        <v>3.678642</v>
      </c>
      <c r="G306" s="72">
        <v>3.703414</v>
      </c>
      <c r="H306" s="72">
        <v>4.898663</v>
      </c>
      <c r="I306" s="72">
        <v>4.3846439999999998</v>
      </c>
      <c r="J306" s="72">
        <v>6.1744209999999997</v>
      </c>
      <c r="K306" s="72">
        <v>6.8370719999999992</v>
      </c>
      <c r="L306" s="72">
        <v>7.4130209999999996</v>
      </c>
      <c r="M306" s="72">
        <v>7.7969869999999997</v>
      </c>
      <c r="N306" s="72">
        <v>8.0570930000000001</v>
      </c>
      <c r="O306" s="72">
        <v>7.9456189999999998</v>
      </c>
      <c r="P306" s="72">
        <v>7.6669340000000004</v>
      </c>
      <c r="Q306" s="72">
        <v>7.5183020000000003</v>
      </c>
      <c r="R306" s="72">
        <v>7.4873369999999992</v>
      </c>
      <c r="S306" s="72">
        <v>10.323731</v>
      </c>
      <c r="T306" s="72">
        <v>11.283645999999999</v>
      </c>
      <c r="U306" s="72">
        <v>11.444664</v>
      </c>
      <c r="V306" s="72">
        <v>11.110242</v>
      </c>
      <c r="W306" s="72">
        <v>10.329923999999998</v>
      </c>
      <c r="X306" s="72">
        <v>9.0603590000000001</v>
      </c>
      <c r="Y306" s="72">
        <v>5.802840999999999</v>
      </c>
      <c r="Z306" s="73">
        <f t="shared" si="38"/>
        <v>169.60769099999999</v>
      </c>
      <c r="AA306" s="74">
        <v>2</v>
      </c>
      <c r="AB306" s="91">
        <f t="shared" si="37"/>
        <v>339.21538199999998</v>
      </c>
      <c r="AD306" s="100" t="s">
        <v>52</v>
      </c>
    </row>
    <row r="307" spans="1:30" ht="16.5" thickBot="1" x14ac:dyDescent="0.3">
      <c r="A307" s="92">
        <f t="shared" si="39"/>
        <v>47088</v>
      </c>
      <c r="B307" s="75">
        <v>5.802840999999999</v>
      </c>
      <c r="C307" s="75">
        <v>4.2855559999999997</v>
      </c>
      <c r="D307" s="75">
        <v>4.0502219999999998</v>
      </c>
      <c r="E307" s="75">
        <v>3.8892039999999999</v>
      </c>
      <c r="F307" s="75">
        <v>3.8396599999999999</v>
      </c>
      <c r="G307" s="75">
        <v>3.8458529999999995</v>
      </c>
      <c r="H307" s="75">
        <v>4.9729789999999996</v>
      </c>
      <c r="I307" s="75">
        <v>4.3165209999999998</v>
      </c>
      <c r="J307" s="75">
        <v>5.9576659999999988</v>
      </c>
      <c r="K307" s="75">
        <v>6.5955449999999995</v>
      </c>
      <c r="L307" s="75">
        <v>7.1281429999999997</v>
      </c>
      <c r="M307" s="75">
        <v>7.5492669999999995</v>
      </c>
      <c r="N307" s="75">
        <v>7.809372999999999</v>
      </c>
      <c r="O307" s="75">
        <v>7.7969869999999997</v>
      </c>
      <c r="P307" s="75">
        <v>7.5678460000000003</v>
      </c>
      <c r="Q307" s="75">
        <v>7.4192140000000002</v>
      </c>
      <c r="R307" s="75">
        <v>7.2953539999999988</v>
      </c>
      <c r="S307" s="75">
        <v>9.9273790000000002</v>
      </c>
      <c r="T307" s="75">
        <v>10.924452</v>
      </c>
      <c r="U307" s="75">
        <v>11.110242</v>
      </c>
      <c r="V307" s="75">
        <v>10.800592</v>
      </c>
      <c r="W307" s="75">
        <v>10.193678</v>
      </c>
      <c r="X307" s="75">
        <v>9.1966049999999999</v>
      </c>
      <c r="Y307" s="75">
        <v>6.0567539999999989</v>
      </c>
      <c r="Z307" s="76">
        <f t="shared" si="38"/>
        <v>168.33193300000002</v>
      </c>
      <c r="AA307" s="77">
        <v>1</v>
      </c>
      <c r="AB307" s="93">
        <f t="shared" si="37"/>
        <v>168.33193300000002</v>
      </c>
      <c r="AD307" s="100" t="s">
        <v>52</v>
      </c>
    </row>
    <row r="308" spans="1:30" ht="15.75" x14ac:dyDescent="0.25">
      <c r="A308" s="88">
        <f t="shared" si="39"/>
        <v>47119</v>
      </c>
      <c r="B308" s="69">
        <v>5.4993840000000001</v>
      </c>
      <c r="C308" s="69">
        <v>5.0844529999999999</v>
      </c>
      <c r="D308" s="69">
        <v>4.8243469999999995</v>
      </c>
      <c r="E308" s="69">
        <v>4.6757149999999994</v>
      </c>
      <c r="F308" s="69">
        <v>4.6757149999999994</v>
      </c>
      <c r="G308" s="69">
        <v>4.7871889999999997</v>
      </c>
      <c r="H308" s="69">
        <v>5.0596809999999994</v>
      </c>
      <c r="I308" s="69">
        <v>5.4188749999999999</v>
      </c>
      <c r="J308" s="69">
        <v>6.0134030000000003</v>
      </c>
      <c r="K308" s="69">
        <v>6.6760539999999988</v>
      </c>
      <c r="L308" s="69">
        <v>7.2829679999999994</v>
      </c>
      <c r="M308" s="69">
        <v>7.7536359999999993</v>
      </c>
      <c r="N308" s="69">
        <v>7.9765839999999999</v>
      </c>
      <c r="O308" s="69">
        <v>7.809372999999999</v>
      </c>
      <c r="P308" s="69">
        <v>7.4254069999999999</v>
      </c>
      <c r="Q308" s="69">
        <v>7.2581959999999999</v>
      </c>
      <c r="R308" s="69">
        <v>7.2767749999999998</v>
      </c>
      <c r="S308" s="69">
        <v>7.5244949999999999</v>
      </c>
      <c r="T308" s="69">
        <v>8.1871460000000003</v>
      </c>
      <c r="U308" s="69">
        <v>8.5153749999999988</v>
      </c>
      <c r="V308" s="69">
        <v>8.1809530000000006</v>
      </c>
      <c r="W308" s="69">
        <v>7.5244949999999999</v>
      </c>
      <c r="X308" s="69">
        <v>6.6017380000000001</v>
      </c>
      <c r="Y308" s="69">
        <v>5.6975599999999993</v>
      </c>
      <c r="Z308" s="70">
        <f t="shared" si="38"/>
        <v>157.72951699999999</v>
      </c>
      <c r="AA308" s="71">
        <v>2</v>
      </c>
      <c r="AB308" s="89">
        <f>+Z308*AA308</f>
        <v>315.45903399999997</v>
      </c>
      <c r="AD308" s="100" t="s">
        <v>52</v>
      </c>
    </row>
    <row r="309" spans="1:30" ht="15.75" x14ac:dyDescent="0.25">
      <c r="A309" s="90">
        <f t="shared" si="39"/>
        <v>47150</v>
      </c>
      <c r="B309" s="72">
        <v>5.8895429999999998</v>
      </c>
      <c r="C309" s="72">
        <v>5.4312609999999992</v>
      </c>
      <c r="D309" s="72">
        <v>5.1154179999999991</v>
      </c>
      <c r="E309" s="72">
        <v>4.9358209999999998</v>
      </c>
      <c r="F309" s="72">
        <v>4.9110489999999993</v>
      </c>
      <c r="G309" s="72">
        <v>5.0039439999999997</v>
      </c>
      <c r="H309" s="72">
        <v>5.2392780000000005</v>
      </c>
      <c r="I309" s="72">
        <v>5.6108580000000003</v>
      </c>
      <c r="J309" s="72">
        <v>6.2735089999999998</v>
      </c>
      <c r="K309" s="72">
        <v>6.8990020000000003</v>
      </c>
      <c r="L309" s="72">
        <v>7.3015469999999993</v>
      </c>
      <c r="M309" s="72">
        <v>7.7040919999999993</v>
      </c>
      <c r="N309" s="72">
        <v>7.8898820000000001</v>
      </c>
      <c r="O309" s="72">
        <v>7.790794</v>
      </c>
      <c r="P309" s="72">
        <v>7.5430739999999989</v>
      </c>
      <c r="Q309" s="72">
        <v>7.3882489999999992</v>
      </c>
      <c r="R309" s="72">
        <v>7.2891609999999991</v>
      </c>
      <c r="S309" s="72">
        <v>7.3944419999999988</v>
      </c>
      <c r="T309" s="72">
        <v>7.840338</v>
      </c>
      <c r="U309" s="72">
        <v>8.6144629999999989</v>
      </c>
      <c r="V309" s="72">
        <v>8.4348659999999995</v>
      </c>
      <c r="W309" s="72">
        <v>7.840338</v>
      </c>
      <c r="X309" s="72">
        <v>6.8680369999999993</v>
      </c>
      <c r="Y309" s="72">
        <v>5.9143150000000002</v>
      </c>
      <c r="Z309" s="73">
        <f t="shared" si="38"/>
        <v>161.12328099999996</v>
      </c>
      <c r="AA309" s="74">
        <v>0</v>
      </c>
      <c r="AB309" s="91">
        <f>+Z309*AA309</f>
        <v>0</v>
      </c>
      <c r="AD309" s="100" t="s">
        <v>52</v>
      </c>
    </row>
    <row r="310" spans="1:30" ht="15.75" x14ac:dyDescent="0.25">
      <c r="A310" s="90">
        <f t="shared" si="39"/>
        <v>47178</v>
      </c>
      <c r="B310" s="72">
        <v>5.5241559999999996</v>
      </c>
      <c r="C310" s="72">
        <v>5.1216109999999997</v>
      </c>
      <c r="D310" s="72">
        <v>4.8800839999999992</v>
      </c>
      <c r="E310" s="72">
        <v>4.7376449999999997</v>
      </c>
      <c r="F310" s="72">
        <v>4.7066799999999995</v>
      </c>
      <c r="G310" s="72">
        <v>4.8243469999999995</v>
      </c>
      <c r="H310" s="72">
        <v>5.0225229999999996</v>
      </c>
      <c r="I310" s="72">
        <v>5.5613140000000003</v>
      </c>
      <c r="J310" s="72">
        <v>6.2735089999999998</v>
      </c>
      <c r="K310" s="72">
        <v>6.874229999999999</v>
      </c>
      <c r="L310" s="72">
        <v>7.3882489999999992</v>
      </c>
      <c r="M310" s="72">
        <v>7.8341449999999995</v>
      </c>
      <c r="N310" s="72">
        <v>7.9827769999999996</v>
      </c>
      <c r="O310" s="72">
        <v>7.8774959999999998</v>
      </c>
      <c r="P310" s="72">
        <v>7.6855129999999994</v>
      </c>
      <c r="Q310" s="72">
        <v>7.5430739999999989</v>
      </c>
      <c r="R310" s="72">
        <v>7.5183020000000003</v>
      </c>
      <c r="S310" s="72">
        <v>7.6978989999999996</v>
      </c>
      <c r="T310" s="72">
        <v>8.2243039999999983</v>
      </c>
      <c r="U310" s="72">
        <v>8.7135509999999989</v>
      </c>
      <c r="V310" s="72">
        <v>8.4906030000000001</v>
      </c>
      <c r="W310" s="72">
        <v>7.8527239999999994</v>
      </c>
      <c r="X310" s="72">
        <v>6.7937209999999997</v>
      </c>
      <c r="Y310" s="72">
        <v>5.8771569999999995</v>
      </c>
      <c r="Z310" s="73">
        <f t="shared" si="38"/>
        <v>161.00561400000001</v>
      </c>
      <c r="AA310" s="74">
        <v>1</v>
      </c>
      <c r="AB310" s="91">
        <f t="shared" ref="AB310:AB319" si="40">+Z310*AA310</f>
        <v>161.00561400000001</v>
      </c>
      <c r="AD310" s="100" t="s">
        <v>52</v>
      </c>
    </row>
    <row r="311" spans="1:30" ht="15.75" x14ac:dyDescent="0.25">
      <c r="A311" s="90">
        <f t="shared" si="39"/>
        <v>47209</v>
      </c>
      <c r="B311" s="72">
        <v>5.6604020000000004</v>
      </c>
      <c r="C311" s="72">
        <v>5.2083129999999995</v>
      </c>
      <c r="D311" s="72">
        <v>4.9234349999999996</v>
      </c>
      <c r="E311" s="72">
        <v>4.7686099999999998</v>
      </c>
      <c r="F311" s="72">
        <v>4.7562239999999996</v>
      </c>
      <c r="G311" s="72">
        <v>4.7500309999999999</v>
      </c>
      <c r="H311" s="72">
        <v>4.9977510000000001</v>
      </c>
      <c r="I311" s="72">
        <v>5.5241559999999996</v>
      </c>
      <c r="J311" s="72">
        <v>6.1620349999999995</v>
      </c>
      <c r="K311" s="72">
        <v>6.7627559999999995</v>
      </c>
      <c r="L311" s="72">
        <v>7.2272309999999997</v>
      </c>
      <c r="M311" s="72">
        <v>7.673127</v>
      </c>
      <c r="N311" s="72">
        <v>7.8774959999999998</v>
      </c>
      <c r="O311" s="72">
        <v>7.759828999999999</v>
      </c>
      <c r="P311" s="72">
        <v>7.6111969999999989</v>
      </c>
      <c r="Q311" s="72">
        <v>7.3448979999999988</v>
      </c>
      <c r="R311" s="72">
        <v>7.2705820000000001</v>
      </c>
      <c r="S311" s="72">
        <v>7.4625649999999997</v>
      </c>
      <c r="T311" s="72">
        <v>8.0137419999999988</v>
      </c>
      <c r="U311" s="72">
        <v>8.4162869999999987</v>
      </c>
      <c r="V311" s="72">
        <v>8.1995319999999996</v>
      </c>
      <c r="W311" s="72">
        <v>7.642161999999999</v>
      </c>
      <c r="X311" s="72">
        <v>6.787528</v>
      </c>
      <c r="Y311" s="72">
        <v>5.9576659999999988</v>
      </c>
      <c r="Z311" s="73">
        <f t="shared" si="38"/>
        <v>158.757555</v>
      </c>
      <c r="AA311" s="74">
        <v>0</v>
      </c>
      <c r="AB311" s="91">
        <f t="shared" si="40"/>
        <v>0</v>
      </c>
      <c r="AD311" s="100" t="s">
        <v>52</v>
      </c>
    </row>
    <row r="312" spans="1:30" ht="15.75" x14ac:dyDescent="0.25">
      <c r="A312" s="90">
        <f t="shared" si="39"/>
        <v>47239</v>
      </c>
      <c r="B312" s="72">
        <v>5.2640499999999992</v>
      </c>
      <c r="C312" s="72">
        <v>4.8800839999999992</v>
      </c>
      <c r="D312" s="72">
        <v>4.6881009999999996</v>
      </c>
      <c r="E312" s="72">
        <v>4.5766269999999993</v>
      </c>
      <c r="F312" s="72">
        <v>4.6075920000000004</v>
      </c>
      <c r="G312" s="72">
        <v>4.6385569999999996</v>
      </c>
      <c r="H312" s="72">
        <v>4.9915580000000004</v>
      </c>
      <c r="I312" s="72">
        <v>5.6294369999999994</v>
      </c>
      <c r="J312" s="72">
        <v>6.4035619999999991</v>
      </c>
      <c r="K312" s="72">
        <v>6.9857039999999992</v>
      </c>
      <c r="L312" s="72">
        <v>7.4315999999999995</v>
      </c>
      <c r="M312" s="72">
        <v>8.0261279999999999</v>
      </c>
      <c r="N312" s="72">
        <v>8.3791289999999989</v>
      </c>
      <c r="O312" s="72">
        <v>8.1871460000000003</v>
      </c>
      <c r="P312" s="72">
        <v>7.7164780000000004</v>
      </c>
      <c r="Q312" s="72">
        <v>7.5244949999999999</v>
      </c>
      <c r="R312" s="72">
        <v>7.4315999999999995</v>
      </c>
      <c r="S312" s="72">
        <v>7.5492669999999995</v>
      </c>
      <c r="T312" s="72">
        <v>7.9641979999999988</v>
      </c>
      <c r="U312" s="72">
        <v>8.5896909999999984</v>
      </c>
      <c r="V312" s="72">
        <v>8.3048129999999993</v>
      </c>
      <c r="W312" s="72">
        <v>7.6545479999999992</v>
      </c>
      <c r="X312" s="72">
        <v>6.6388959999999999</v>
      </c>
      <c r="Y312" s="72">
        <v>5.7037529999999999</v>
      </c>
      <c r="Z312" s="73">
        <f t="shared" si="38"/>
        <v>159.76701399999999</v>
      </c>
      <c r="AA312" s="74">
        <v>1</v>
      </c>
      <c r="AB312" s="91">
        <f t="shared" si="40"/>
        <v>159.76701399999999</v>
      </c>
      <c r="AD312" s="100" t="s">
        <v>52</v>
      </c>
    </row>
    <row r="313" spans="1:30" ht="15.75" x14ac:dyDescent="0.25">
      <c r="A313" s="90">
        <f t="shared" si="39"/>
        <v>47270</v>
      </c>
      <c r="B313" s="72">
        <v>5.350752</v>
      </c>
      <c r="C313" s="72">
        <v>4.9358209999999998</v>
      </c>
      <c r="D313" s="72">
        <v>4.7066799999999995</v>
      </c>
      <c r="E313" s="72">
        <v>4.5952059999999992</v>
      </c>
      <c r="F313" s="72">
        <v>4.6199779999999997</v>
      </c>
      <c r="G313" s="72">
        <v>4.5890129999999996</v>
      </c>
      <c r="H313" s="72">
        <v>4.9791719999999993</v>
      </c>
      <c r="I313" s="72">
        <v>5.5303489999999993</v>
      </c>
      <c r="J313" s="72">
        <v>6.2239649999999997</v>
      </c>
      <c r="K313" s="72">
        <v>6.8804229999999995</v>
      </c>
      <c r="L313" s="72">
        <v>7.3758629999999998</v>
      </c>
      <c r="M313" s="72">
        <v>7.858916999999999</v>
      </c>
      <c r="N313" s="72">
        <v>8.1623739999999998</v>
      </c>
      <c r="O313" s="72">
        <v>8.0632859999999997</v>
      </c>
      <c r="P313" s="72">
        <v>7.7412499999999991</v>
      </c>
      <c r="Q313" s="72">
        <v>7.5802319999999996</v>
      </c>
      <c r="R313" s="72">
        <v>7.4625649999999997</v>
      </c>
      <c r="S313" s="72">
        <v>7.6483549999999996</v>
      </c>
      <c r="T313" s="72">
        <v>8.143794999999999</v>
      </c>
      <c r="U313" s="72">
        <v>8.7383229999999994</v>
      </c>
      <c r="V313" s="72">
        <v>8.459638</v>
      </c>
      <c r="W313" s="72">
        <v>7.7660219999999986</v>
      </c>
      <c r="X313" s="72">
        <v>6.7565629999999999</v>
      </c>
      <c r="Y313" s="72">
        <v>5.7966479999999994</v>
      </c>
      <c r="Z313" s="73">
        <f t="shared" si="38"/>
        <v>159.96519000000001</v>
      </c>
      <c r="AA313" s="74">
        <v>2</v>
      </c>
      <c r="AB313" s="91">
        <f t="shared" si="40"/>
        <v>319.93038000000001</v>
      </c>
      <c r="AD313" s="100" t="s">
        <v>52</v>
      </c>
    </row>
    <row r="314" spans="1:30" ht="15.75" x14ac:dyDescent="0.25">
      <c r="A314" s="90">
        <f t="shared" si="39"/>
        <v>47300</v>
      </c>
      <c r="B314" s="72">
        <v>5.5489280000000001</v>
      </c>
      <c r="C314" s="72">
        <v>5.1278039999999994</v>
      </c>
      <c r="D314" s="72">
        <v>4.8615049999999993</v>
      </c>
      <c r="E314" s="72">
        <v>4.7252589999999994</v>
      </c>
      <c r="F314" s="72">
        <v>4.7066799999999995</v>
      </c>
      <c r="G314" s="72">
        <v>4.7004869999999999</v>
      </c>
      <c r="H314" s="72">
        <v>5.0163299999999991</v>
      </c>
      <c r="I314" s="72">
        <v>5.5613140000000003</v>
      </c>
      <c r="J314" s="72">
        <v>6.236351</v>
      </c>
      <c r="K314" s="72">
        <v>6.8494580000000003</v>
      </c>
      <c r="L314" s="72">
        <v>7.4377929999999992</v>
      </c>
      <c r="M314" s="72">
        <v>7.9889700000000001</v>
      </c>
      <c r="N314" s="72">
        <v>8.2738479999999992</v>
      </c>
      <c r="O314" s="72">
        <v>8.0261279999999999</v>
      </c>
      <c r="P314" s="72">
        <v>7.5059159999999991</v>
      </c>
      <c r="Q314" s="72">
        <v>7.2396169999999991</v>
      </c>
      <c r="R314" s="72">
        <v>7.12195</v>
      </c>
      <c r="S314" s="72">
        <v>7.2086519999999998</v>
      </c>
      <c r="T314" s="72">
        <v>7.6050039999999992</v>
      </c>
      <c r="U314" s="72">
        <v>8.4224799999999984</v>
      </c>
      <c r="V314" s="72">
        <v>8.1995319999999996</v>
      </c>
      <c r="W314" s="72">
        <v>7.6050039999999992</v>
      </c>
      <c r="X314" s="72">
        <v>6.6698609999999992</v>
      </c>
      <c r="Y314" s="72">
        <v>5.7285249999999994</v>
      </c>
      <c r="Z314" s="73">
        <f t="shared" si="38"/>
        <v>158.36739599999999</v>
      </c>
      <c r="AA314" s="74">
        <v>1</v>
      </c>
      <c r="AB314" s="91">
        <f t="shared" si="40"/>
        <v>158.36739599999999</v>
      </c>
      <c r="AD314" s="100" t="s">
        <v>52</v>
      </c>
    </row>
    <row r="315" spans="1:30" ht="15.75" x14ac:dyDescent="0.25">
      <c r="A315" s="90">
        <f t="shared" si="39"/>
        <v>47331</v>
      </c>
      <c r="B315" s="72">
        <v>5.517963</v>
      </c>
      <c r="C315" s="72">
        <v>5.1154179999999991</v>
      </c>
      <c r="D315" s="72">
        <v>4.8800839999999992</v>
      </c>
      <c r="E315" s="72">
        <v>4.7748029999999995</v>
      </c>
      <c r="F315" s="72">
        <v>4.7500309999999999</v>
      </c>
      <c r="G315" s="72">
        <v>4.849119</v>
      </c>
      <c r="H315" s="72">
        <v>5.0720669999999997</v>
      </c>
      <c r="I315" s="72">
        <v>5.6294369999999994</v>
      </c>
      <c r="J315" s="72">
        <v>6.3911759999999997</v>
      </c>
      <c r="K315" s="72">
        <v>7.0600199999999997</v>
      </c>
      <c r="L315" s="72">
        <v>7.6607409999999989</v>
      </c>
      <c r="M315" s="72">
        <v>8.1499880000000005</v>
      </c>
      <c r="N315" s="72">
        <v>8.3481640000000006</v>
      </c>
      <c r="O315" s="72">
        <v>8.2428829999999991</v>
      </c>
      <c r="P315" s="72">
        <v>7.8527239999999994</v>
      </c>
      <c r="Q315" s="72">
        <v>7.5802319999999996</v>
      </c>
      <c r="R315" s="72">
        <v>7.4935299999999989</v>
      </c>
      <c r="S315" s="72">
        <v>7.5616529999999997</v>
      </c>
      <c r="T315" s="72">
        <v>8.0075489999999991</v>
      </c>
      <c r="U315" s="72">
        <v>8.7135509999999989</v>
      </c>
      <c r="V315" s="72">
        <v>8.4039009999999994</v>
      </c>
      <c r="W315" s="72">
        <v>7.7288639999999997</v>
      </c>
      <c r="X315" s="72">
        <v>6.7008260000000002</v>
      </c>
      <c r="Y315" s="72">
        <v>5.8090340000000005</v>
      </c>
      <c r="Z315" s="73">
        <f t="shared" si="38"/>
        <v>162.29375799999997</v>
      </c>
      <c r="AA315" s="74">
        <v>1</v>
      </c>
      <c r="AB315" s="91">
        <f t="shared" si="40"/>
        <v>162.29375799999997</v>
      </c>
      <c r="AD315" s="100" t="s">
        <v>52</v>
      </c>
    </row>
    <row r="316" spans="1:30" ht="15.75" x14ac:dyDescent="0.25">
      <c r="A316" s="90">
        <f t="shared" si="39"/>
        <v>47362</v>
      </c>
      <c r="B316" s="72">
        <v>5.7285249999999994</v>
      </c>
      <c r="C316" s="72">
        <v>5.3012079999999999</v>
      </c>
      <c r="D316" s="72">
        <v>5.0287159999999993</v>
      </c>
      <c r="E316" s="72">
        <v>4.8429260000000003</v>
      </c>
      <c r="F316" s="72">
        <v>4.8057679999999996</v>
      </c>
      <c r="G316" s="72">
        <v>4.7748029999999995</v>
      </c>
      <c r="H316" s="72">
        <v>5.0411020000000004</v>
      </c>
      <c r="I316" s="72">
        <v>5.5736999999999997</v>
      </c>
      <c r="J316" s="72">
        <v>6.2487369999999993</v>
      </c>
      <c r="K316" s="72">
        <v>6.8804229999999995</v>
      </c>
      <c r="L316" s="72">
        <v>7.3325119999999995</v>
      </c>
      <c r="M316" s="72">
        <v>7.7722150000000001</v>
      </c>
      <c r="N316" s="72">
        <v>7.9641979999999988</v>
      </c>
      <c r="O316" s="72">
        <v>7.8898820000000001</v>
      </c>
      <c r="P316" s="72">
        <v>7.623583</v>
      </c>
      <c r="Q316" s="72">
        <v>7.4687580000000002</v>
      </c>
      <c r="R316" s="72">
        <v>7.4192140000000002</v>
      </c>
      <c r="S316" s="72">
        <v>7.5430739999999989</v>
      </c>
      <c r="T316" s="72">
        <v>8.2800409999999989</v>
      </c>
      <c r="U316" s="72">
        <v>8.7073579999999993</v>
      </c>
      <c r="V316" s="72">
        <v>8.4844099999999987</v>
      </c>
      <c r="W316" s="72">
        <v>7.858916999999999</v>
      </c>
      <c r="X316" s="72">
        <v>6.8804229999999995</v>
      </c>
      <c r="Y316" s="72">
        <v>5.9390869999999998</v>
      </c>
      <c r="Z316" s="73">
        <f t="shared" si="38"/>
        <v>161.38958</v>
      </c>
      <c r="AA316" s="74">
        <v>0</v>
      </c>
      <c r="AB316" s="91">
        <f t="shared" si="40"/>
        <v>0</v>
      </c>
      <c r="AD316" s="100" t="s">
        <v>52</v>
      </c>
    </row>
    <row r="317" spans="1:30" ht="15.75" x14ac:dyDescent="0.25">
      <c r="A317" s="90">
        <f t="shared" si="39"/>
        <v>47392</v>
      </c>
      <c r="B317" s="72">
        <v>5.5117700000000003</v>
      </c>
      <c r="C317" s="72">
        <v>5.0968390000000001</v>
      </c>
      <c r="D317" s="72">
        <v>4.8553119999999996</v>
      </c>
      <c r="E317" s="72">
        <v>4.7190659999999998</v>
      </c>
      <c r="F317" s="72">
        <v>4.7004869999999999</v>
      </c>
      <c r="G317" s="72">
        <v>4.5828199999999999</v>
      </c>
      <c r="H317" s="72">
        <v>4.9791719999999993</v>
      </c>
      <c r="I317" s="72">
        <v>5.5551209999999998</v>
      </c>
      <c r="J317" s="72">
        <v>6.2797020000000003</v>
      </c>
      <c r="K317" s="72">
        <v>6.9609319999999997</v>
      </c>
      <c r="L317" s="72">
        <v>7.5306879999999996</v>
      </c>
      <c r="M317" s="72">
        <v>8.1066369999999992</v>
      </c>
      <c r="N317" s="72">
        <v>8.4039009999999994</v>
      </c>
      <c r="O317" s="72">
        <v>8.1623739999999998</v>
      </c>
      <c r="P317" s="72">
        <v>7.7040919999999993</v>
      </c>
      <c r="Q317" s="72">
        <v>7.4192140000000002</v>
      </c>
      <c r="R317" s="72">
        <v>7.3944419999999988</v>
      </c>
      <c r="S317" s="72">
        <v>7.691705999999999</v>
      </c>
      <c r="T317" s="72">
        <v>8.5463400000000007</v>
      </c>
      <c r="U317" s="72">
        <v>8.7073579999999993</v>
      </c>
      <c r="V317" s="72">
        <v>8.4224799999999984</v>
      </c>
      <c r="W317" s="72">
        <v>7.7846009999999994</v>
      </c>
      <c r="X317" s="72">
        <v>6.8246859999999989</v>
      </c>
      <c r="Y317" s="72">
        <v>5.8090340000000005</v>
      </c>
      <c r="Z317" s="73">
        <f t="shared" si="38"/>
        <v>161.748774</v>
      </c>
      <c r="AA317" s="74">
        <v>1</v>
      </c>
      <c r="AB317" s="91">
        <f t="shared" si="40"/>
        <v>161.748774</v>
      </c>
      <c r="AD317" s="100" t="s">
        <v>52</v>
      </c>
    </row>
    <row r="318" spans="1:30" ht="15.75" x14ac:dyDescent="0.25">
      <c r="A318" s="90">
        <f t="shared" si="39"/>
        <v>47423</v>
      </c>
      <c r="B318" s="72">
        <v>5.4250679999999996</v>
      </c>
      <c r="C318" s="72">
        <v>5.0101369999999994</v>
      </c>
      <c r="D318" s="72">
        <v>4.7871889999999997</v>
      </c>
      <c r="E318" s="72">
        <v>4.6633290000000001</v>
      </c>
      <c r="F318" s="72">
        <v>4.6819079999999991</v>
      </c>
      <c r="G318" s="72">
        <v>4.7128730000000001</v>
      </c>
      <c r="H318" s="72">
        <v>4.9915580000000004</v>
      </c>
      <c r="I318" s="72">
        <v>5.5798929999999993</v>
      </c>
      <c r="J318" s="72">
        <v>6.285895</v>
      </c>
      <c r="K318" s="72">
        <v>6.9609319999999997</v>
      </c>
      <c r="L318" s="72">
        <v>7.5430739999999989</v>
      </c>
      <c r="M318" s="72">
        <v>7.9394260000000001</v>
      </c>
      <c r="N318" s="72">
        <v>8.2057249999999993</v>
      </c>
      <c r="O318" s="72">
        <v>8.0880580000000002</v>
      </c>
      <c r="P318" s="72">
        <v>7.809372999999999</v>
      </c>
      <c r="Q318" s="72">
        <v>7.6545479999999992</v>
      </c>
      <c r="R318" s="72">
        <v>7.623583</v>
      </c>
      <c r="S318" s="72">
        <v>7.8836889999999995</v>
      </c>
      <c r="T318" s="72">
        <v>8.6144629999999989</v>
      </c>
      <c r="U318" s="72">
        <v>8.7383229999999994</v>
      </c>
      <c r="V318" s="72">
        <v>8.4844099999999987</v>
      </c>
      <c r="W318" s="72">
        <v>7.8898820000000001</v>
      </c>
      <c r="X318" s="72">
        <v>6.9175809999999993</v>
      </c>
      <c r="Y318" s="72">
        <v>5.9081219999999988</v>
      </c>
      <c r="Z318" s="73">
        <f t="shared" si="38"/>
        <v>162.39903900000002</v>
      </c>
      <c r="AA318" s="74">
        <v>2</v>
      </c>
      <c r="AB318" s="91">
        <f t="shared" si="40"/>
        <v>324.79807800000003</v>
      </c>
      <c r="AD318" s="100" t="s">
        <v>52</v>
      </c>
    </row>
    <row r="319" spans="1:30" ht="16.5" thickBot="1" x14ac:dyDescent="0.3">
      <c r="A319" s="92">
        <f t="shared" si="39"/>
        <v>47453</v>
      </c>
      <c r="B319" s="75">
        <v>5.9081219999999988</v>
      </c>
      <c r="C319" s="75">
        <v>5.44984</v>
      </c>
      <c r="D319" s="75">
        <v>5.1525759999999998</v>
      </c>
      <c r="E319" s="75">
        <v>4.9543999999999997</v>
      </c>
      <c r="F319" s="75">
        <v>4.8862769999999998</v>
      </c>
      <c r="G319" s="75">
        <v>4.8924700000000003</v>
      </c>
      <c r="H319" s="75">
        <v>5.0658739999999991</v>
      </c>
      <c r="I319" s="75">
        <v>5.4931909999999995</v>
      </c>
      <c r="J319" s="75">
        <v>6.0629469999999994</v>
      </c>
      <c r="K319" s="75">
        <v>6.7132119999999995</v>
      </c>
      <c r="L319" s="75">
        <v>7.2581959999999999</v>
      </c>
      <c r="M319" s="75">
        <v>7.6855129999999994</v>
      </c>
      <c r="N319" s="75">
        <v>7.9518119999999994</v>
      </c>
      <c r="O319" s="75">
        <v>7.9394260000000001</v>
      </c>
      <c r="P319" s="75">
        <v>7.7102849999999989</v>
      </c>
      <c r="Q319" s="75">
        <v>7.5492669999999995</v>
      </c>
      <c r="R319" s="75">
        <v>7.4315999999999995</v>
      </c>
      <c r="S319" s="75">
        <v>7.5802319999999996</v>
      </c>
      <c r="T319" s="75">
        <v>8.3419709999999991</v>
      </c>
      <c r="U319" s="75">
        <v>8.4844099999999987</v>
      </c>
      <c r="V319" s="75">
        <v>8.2490760000000005</v>
      </c>
      <c r="W319" s="75">
        <v>7.7846009999999994</v>
      </c>
      <c r="X319" s="75">
        <v>7.022861999999999</v>
      </c>
      <c r="Y319" s="75">
        <v>6.168228</v>
      </c>
      <c r="Z319" s="76">
        <f t="shared" si="38"/>
        <v>161.73638800000001</v>
      </c>
      <c r="AA319" s="77">
        <v>0</v>
      </c>
      <c r="AB319" s="93">
        <f t="shared" si="40"/>
        <v>0</v>
      </c>
      <c r="AD319" s="100" t="s">
        <v>52</v>
      </c>
    </row>
    <row r="320" spans="1:30" ht="15.75" x14ac:dyDescent="0.25">
      <c r="A320" s="88">
        <f t="shared" si="39"/>
        <v>47484</v>
      </c>
      <c r="B320" s="69">
        <v>5.6046649999999998</v>
      </c>
      <c r="C320" s="69">
        <v>5.1773479999999994</v>
      </c>
      <c r="D320" s="69">
        <v>4.9110489999999993</v>
      </c>
      <c r="E320" s="69">
        <v>4.7624170000000001</v>
      </c>
      <c r="F320" s="69">
        <v>4.7624170000000001</v>
      </c>
      <c r="G320" s="69">
        <v>4.8738909999999995</v>
      </c>
      <c r="H320" s="69">
        <v>5.1525759999999998</v>
      </c>
      <c r="I320" s="69">
        <v>5.5117700000000003</v>
      </c>
      <c r="J320" s="69">
        <v>6.1248769999999997</v>
      </c>
      <c r="K320" s="69">
        <v>6.7937209999999997</v>
      </c>
      <c r="L320" s="69">
        <v>7.4130209999999996</v>
      </c>
      <c r="M320" s="69">
        <v>7.8960749999999997</v>
      </c>
      <c r="N320" s="69">
        <v>8.1252159999999982</v>
      </c>
      <c r="O320" s="69">
        <v>7.9518119999999994</v>
      </c>
      <c r="P320" s="69">
        <v>7.5616529999999997</v>
      </c>
      <c r="Q320" s="69">
        <v>7.3882489999999992</v>
      </c>
      <c r="R320" s="69">
        <v>7.406828</v>
      </c>
      <c r="S320" s="69">
        <v>7.6607409999999989</v>
      </c>
      <c r="T320" s="69">
        <v>8.3357779999999995</v>
      </c>
      <c r="U320" s="69">
        <v>8.6701999999999995</v>
      </c>
      <c r="V320" s="69">
        <v>8.3295849999999998</v>
      </c>
      <c r="W320" s="69">
        <v>7.6607409999999989</v>
      </c>
      <c r="X320" s="69">
        <v>6.7194049999999992</v>
      </c>
      <c r="Y320" s="69">
        <v>5.802840999999999</v>
      </c>
      <c r="Z320" s="70">
        <f t="shared" si="38"/>
        <v>160.59687600000001</v>
      </c>
      <c r="AA320" s="71">
        <v>1</v>
      </c>
      <c r="AB320" s="89">
        <f>+Z320*AA320</f>
        <v>160.59687600000001</v>
      </c>
      <c r="AD320" s="100" t="s">
        <v>52</v>
      </c>
    </row>
    <row r="321" spans="1:30" ht="15.75" x14ac:dyDescent="0.25">
      <c r="A321" s="90">
        <f t="shared" si="39"/>
        <v>47515</v>
      </c>
      <c r="B321" s="72">
        <v>5.9948239999999995</v>
      </c>
      <c r="C321" s="72">
        <v>5.5303489999999993</v>
      </c>
      <c r="D321" s="72">
        <v>5.2083129999999995</v>
      </c>
      <c r="E321" s="72">
        <v>5.0287159999999993</v>
      </c>
      <c r="F321" s="72">
        <v>4.9977510000000001</v>
      </c>
      <c r="G321" s="72">
        <v>5.0968390000000001</v>
      </c>
      <c r="H321" s="72">
        <v>5.3321729999999992</v>
      </c>
      <c r="I321" s="72">
        <v>5.7099460000000004</v>
      </c>
      <c r="J321" s="72">
        <v>6.3849830000000001</v>
      </c>
      <c r="K321" s="72">
        <v>7.022861999999999</v>
      </c>
      <c r="L321" s="72">
        <v>7.4315999999999995</v>
      </c>
      <c r="M321" s="72">
        <v>7.8465309999999997</v>
      </c>
      <c r="N321" s="72">
        <v>8.0385139999999993</v>
      </c>
      <c r="O321" s="72">
        <v>7.9270399999999999</v>
      </c>
      <c r="P321" s="72">
        <v>7.6793199999999997</v>
      </c>
      <c r="Q321" s="72">
        <v>7.5183020000000003</v>
      </c>
      <c r="R321" s="72">
        <v>7.4192140000000002</v>
      </c>
      <c r="S321" s="72">
        <v>7.5244949999999999</v>
      </c>
      <c r="T321" s="72">
        <v>7.9827769999999996</v>
      </c>
      <c r="U321" s="72">
        <v>8.7692879999999995</v>
      </c>
      <c r="V321" s="72">
        <v>8.5896909999999984</v>
      </c>
      <c r="W321" s="72">
        <v>7.9765839999999999</v>
      </c>
      <c r="X321" s="72">
        <v>6.9918969999999989</v>
      </c>
      <c r="Y321" s="72">
        <v>6.0195959999999999</v>
      </c>
      <c r="Z321" s="73">
        <f t="shared" si="38"/>
        <v>164.02160499999999</v>
      </c>
      <c r="AA321" s="74">
        <v>0</v>
      </c>
      <c r="AB321" s="91">
        <f>+Z321*AA321</f>
        <v>0</v>
      </c>
      <c r="AD321" s="100" t="s">
        <v>52</v>
      </c>
    </row>
    <row r="322" spans="1:30" ht="15.75" x14ac:dyDescent="0.25">
      <c r="A322" s="90">
        <f t="shared" si="39"/>
        <v>47543</v>
      </c>
      <c r="B322" s="72">
        <v>5.6232439999999997</v>
      </c>
      <c r="C322" s="72">
        <v>5.2145059999999992</v>
      </c>
      <c r="D322" s="72">
        <v>4.966785999999999</v>
      </c>
      <c r="E322" s="72">
        <v>4.8243469999999995</v>
      </c>
      <c r="F322" s="72">
        <v>4.7933820000000003</v>
      </c>
      <c r="G322" s="72">
        <v>4.9172419999999999</v>
      </c>
      <c r="H322" s="72">
        <v>5.1154179999999991</v>
      </c>
      <c r="I322" s="72">
        <v>5.6604020000000004</v>
      </c>
      <c r="J322" s="72">
        <v>6.3911759999999997</v>
      </c>
      <c r="K322" s="72">
        <v>7.004283</v>
      </c>
      <c r="L322" s="72">
        <v>7.5183020000000003</v>
      </c>
      <c r="M322" s="72">
        <v>7.9765839999999999</v>
      </c>
      <c r="N322" s="72">
        <v>8.1314089999999997</v>
      </c>
      <c r="O322" s="72">
        <v>8.0199349999999985</v>
      </c>
      <c r="P322" s="72">
        <v>7.8279519999999998</v>
      </c>
      <c r="Q322" s="72">
        <v>7.6793199999999997</v>
      </c>
      <c r="R322" s="72">
        <v>7.6545479999999992</v>
      </c>
      <c r="S322" s="72">
        <v>7.8341449999999995</v>
      </c>
      <c r="T322" s="72">
        <v>8.3729359999999993</v>
      </c>
      <c r="U322" s="72">
        <v>8.8683759999999996</v>
      </c>
      <c r="V322" s="72">
        <v>8.6392349999999993</v>
      </c>
      <c r="W322" s="72">
        <v>7.9951629999999998</v>
      </c>
      <c r="X322" s="72">
        <v>6.9175809999999993</v>
      </c>
      <c r="Y322" s="72">
        <v>5.9824380000000001</v>
      </c>
      <c r="Z322" s="73">
        <f t="shared" si="38"/>
        <v>163.92871</v>
      </c>
      <c r="AA322" s="74">
        <v>1</v>
      </c>
      <c r="AB322" s="91">
        <f t="shared" ref="AB322:AB331" si="41">+Z322*AA322</f>
        <v>163.92871</v>
      </c>
      <c r="AD322" s="100" t="s">
        <v>52</v>
      </c>
    </row>
    <row r="323" spans="1:30" ht="15.75" x14ac:dyDescent="0.25">
      <c r="A323" s="90">
        <f t="shared" si="39"/>
        <v>47574</v>
      </c>
      <c r="B323" s="72">
        <v>5.7656830000000001</v>
      </c>
      <c r="C323" s="72">
        <v>5.3012079999999999</v>
      </c>
      <c r="D323" s="72">
        <v>5.0101369999999994</v>
      </c>
      <c r="E323" s="72">
        <v>4.8553119999999996</v>
      </c>
      <c r="F323" s="72">
        <v>4.8429260000000003</v>
      </c>
      <c r="G323" s="72">
        <v>4.8367329999999997</v>
      </c>
      <c r="H323" s="72">
        <v>5.0906460000000004</v>
      </c>
      <c r="I323" s="72">
        <v>5.6294369999999994</v>
      </c>
      <c r="J323" s="72">
        <v>6.2735089999999998</v>
      </c>
      <c r="K323" s="72">
        <v>6.8804229999999995</v>
      </c>
      <c r="L323" s="72">
        <v>7.3572839999999999</v>
      </c>
      <c r="M323" s="72">
        <v>7.809372999999999</v>
      </c>
      <c r="N323" s="72">
        <v>8.0199349999999985</v>
      </c>
      <c r="O323" s="72">
        <v>7.9022679999999994</v>
      </c>
      <c r="P323" s="72">
        <v>7.7474429999999996</v>
      </c>
      <c r="Q323" s="72">
        <v>7.4811439999999996</v>
      </c>
      <c r="R323" s="72">
        <v>7.406828</v>
      </c>
      <c r="S323" s="72">
        <v>7.5988109999999995</v>
      </c>
      <c r="T323" s="72">
        <v>8.1623739999999998</v>
      </c>
      <c r="U323" s="72">
        <v>8.5711119999999994</v>
      </c>
      <c r="V323" s="72">
        <v>8.3481640000000006</v>
      </c>
      <c r="W323" s="72">
        <v>7.7846009999999994</v>
      </c>
      <c r="X323" s="72">
        <v>6.9113879999999996</v>
      </c>
      <c r="Y323" s="72">
        <v>6.0629469999999994</v>
      </c>
      <c r="Z323" s="73">
        <f t="shared" si="38"/>
        <v>161.649686</v>
      </c>
      <c r="AA323" s="74">
        <v>0</v>
      </c>
      <c r="AB323" s="91">
        <f t="shared" si="41"/>
        <v>0</v>
      </c>
      <c r="AD323" s="100" t="s">
        <v>52</v>
      </c>
    </row>
    <row r="324" spans="1:30" ht="15.75" x14ac:dyDescent="0.25">
      <c r="A324" s="90">
        <f t="shared" si="39"/>
        <v>47604</v>
      </c>
      <c r="B324" s="72">
        <v>5.3569449999999996</v>
      </c>
      <c r="C324" s="72">
        <v>4.966785999999999</v>
      </c>
      <c r="D324" s="72">
        <v>4.7748029999999995</v>
      </c>
      <c r="E324" s="72">
        <v>4.6571359999999995</v>
      </c>
      <c r="F324" s="72">
        <v>4.6942940000000002</v>
      </c>
      <c r="G324" s="72">
        <v>4.7190659999999998</v>
      </c>
      <c r="H324" s="72">
        <v>5.0844529999999999</v>
      </c>
      <c r="I324" s="72">
        <v>5.7285249999999994</v>
      </c>
      <c r="J324" s="72">
        <v>6.5212289999999991</v>
      </c>
      <c r="K324" s="72">
        <v>7.1157569999999994</v>
      </c>
      <c r="L324" s="72">
        <v>7.5616529999999997</v>
      </c>
      <c r="M324" s="72">
        <v>8.1685669999999995</v>
      </c>
      <c r="N324" s="72">
        <v>8.5277609999999999</v>
      </c>
      <c r="O324" s="72">
        <v>8.3357779999999995</v>
      </c>
      <c r="P324" s="72">
        <v>7.858916999999999</v>
      </c>
      <c r="Q324" s="72">
        <v>7.6607409999999989</v>
      </c>
      <c r="R324" s="72">
        <v>7.5616529999999997</v>
      </c>
      <c r="S324" s="72">
        <v>7.6855129999999994</v>
      </c>
      <c r="T324" s="72">
        <v>8.1066369999999992</v>
      </c>
      <c r="U324" s="72">
        <v>8.7445159999999991</v>
      </c>
      <c r="V324" s="72">
        <v>8.4534450000000003</v>
      </c>
      <c r="W324" s="72">
        <v>7.790794</v>
      </c>
      <c r="X324" s="72">
        <v>6.7565629999999999</v>
      </c>
      <c r="Y324" s="72">
        <v>5.8090340000000005</v>
      </c>
      <c r="Z324" s="73">
        <f t="shared" si="38"/>
        <v>162.64056599999998</v>
      </c>
      <c r="AA324" s="74">
        <v>0</v>
      </c>
      <c r="AB324" s="91">
        <f t="shared" si="41"/>
        <v>0</v>
      </c>
      <c r="AD324" s="100" t="s">
        <v>52</v>
      </c>
    </row>
    <row r="325" spans="1:30" ht="15.75" x14ac:dyDescent="0.25">
      <c r="A325" s="90">
        <f t="shared" si="39"/>
        <v>47635</v>
      </c>
      <c r="B325" s="72">
        <v>5.44984</v>
      </c>
      <c r="C325" s="72">
        <v>5.0287159999999993</v>
      </c>
      <c r="D325" s="72">
        <v>4.7871889999999997</v>
      </c>
      <c r="E325" s="72">
        <v>4.6819079999999991</v>
      </c>
      <c r="F325" s="72">
        <v>4.7066799999999995</v>
      </c>
      <c r="G325" s="72">
        <v>4.6695219999999997</v>
      </c>
      <c r="H325" s="72">
        <v>5.0720669999999997</v>
      </c>
      <c r="I325" s="72">
        <v>5.6294369999999994</v>
      </c>
      <c r="J325" s="72">
        <v>6.335439</v>
      </c>
      <c r="K325" s="72">
        <v>7.004283</v>
      </c>
      <c r="L325" s="72">
        <v>7.5059159999999991</v>
      </c>
      <c r="M325" s="72">
        <v>8.0013559999999995</v>
      </c>
      <c r="N325" s="72">
        <v>8.311005999999999</v>
      </c>
      <c r="O325" s="72">
        <v>8.2119179999999989</v>
      </c>
      <c r="P325" s="72">
        <v>7.8836889999999995</v>
      </c>
      <c r="Q325" s="72">
        <v>7.7164780000000004</v>
      </c>
      <c r="R325" s="72">
        <v>7.5988109999999995</v>
      </c>
      <c r="S325" s="72">
        <v>7.790794</v>
      </c>
      <c r="T325" s="72">
        <v>8.2862340000000003</v>
      </c>
      <c r="U325" s="72">
        <v>8.8993409999999997</v>
      </c>
      <c r="V325" s="72">
        <v>8.6082699999999992</v>
      </c>
      <c r="W325" s="72">
        <v>7.9022679999999994</v>
      </c>
      <c r="X325" s="72">
        <v>6.8804229999999995</v>
      </c>
      <c r="Y325" s="72">
        <v>5.9019289999999991</v>
      </c>
      <c r="Z325" s="73">
        <f t="shared" si="38"/>
        <v>162.86351399999998</v>
      </c>
      <c r="AA325" s="74">
        <v>2</v>
      </c>
      <c r="AB325" s="91">
        <f t="shared" si="41"/>
        <v>325.72702799999996</v>
      </c>
      <c r="AD325" s="100" t="s">
        <v>52</v>
      </c>
    </row>
    <row r="326" spans="1:30" ht="15.75" x14ac:dyDescent="0.25">
      <c r="A326" s="90">
        <f t="shared" si="39"/>
        <v>47665</v>
      </c>
      <c r="B326" s="72">
        <v>5.6480159999999993</v>
      </c>
      <c r="C326" s="72">
        <v>5.2206989999999998</v>
      </c>
      <c r="D326" s="72">
        <v>4.948207</v>
      </c>
      <c r="E326" s="72">
        <v>4.8119609999999993</v>
      </c>
      <c r="F326" s="72">
        <v>4.7933820000000003</v>
      </c>
      <c r="G326" s="72">
        <v>4.7871889999999997</v>
      </c>
      <c r="H326" s="72">
        <v>5.1030319999999998</v>
      </c>
      <c r="I326" s="72">
        <v>5.666595</v>
      </c>
      <c r="J326" s="72">
        <v>6.3478249999999994</v>
      </c>
      <c r="K326" s="72">
        <v>6.973317999999999</v>
      </c>
      <c r="L326" s="72">
        <v>7.5678460000000003</v>
      </c>
      <c r="M326" s="72">
        <v>8.1314089999999997</v>
      </c>
      <c r="N326" s="72">
        <v>8.4224799999999984</v>
      </c>
      <c r="O326" s="72">
        <v>8.1747599999999991</v>
      </c>
      <c r="P326" s="72">
        <v>7.642161999999999</v>
      </c>
      <c r="Q326" s="72">
        <v>7.3758629999999998</v>
      </c>
      <c r="R326" s="72">
        <v>7.2520030000000002</v>
      </c>
      <c r="S326" s="72">
        <v>7.3387049999999991</v>
      </c>
      <c r="T326" s="72">
        <v>7.7474429999999996</v>
      </c>
      <c r="U326" s="72">
        <v>8.5773049999999991</v>
      </c>
      <c r="V326" s="72">
        <v>8.3481640000000006</v>
      </c>
      <c r="W326" s="72">
        <v>7.7412499999999991</v>
      </c>
      <c r="X326" s="72">
        <v>6.7937209999999997</v>
      </c>
      <c r="Y326" s="72">
        <v>5.8338059999999992</v>
      </c>
      <c r="Z326" s="73">
        <f t="shared" si="38"/>
        <v>161.24714100000003</v>
      </c>
      <c r="AA326" s="74">
        <v>1</v>
      </c>
      <c r="AB326" s="91">
        <f t="shared" si="41"/>
        <v>161.24714100000003</v>
      </c>
      <c r="AD326" s="100" t="s">
        <v>52</v>
      </c>
    </row>
    <row r="327" spans="1:30" ht="15.75" x14ac:dyDescent="0.25">
      <c r="A327" s="90">
        <f t="shared" si="39"/>
        <v>47696</v>
      </c>
      <c r="B327" s="72">
        <v>5.6232439999999997</v>
      </c>
      <c r="C327" s="72">
        <v>5.2083129999999995</v>
      </c>
      <c r="D327" s="72">
        <v>4.966785999999999</v>
      </c>
      <c r="E327" s="72">
        <v>4.8615049999999993</v>
      </c>
      <c r="F327" s="72">
        <v>4.8367329999999997</v>
      </c>
      <c r="G327" s="72">
        <v>4.9358209999999998</v>
      </c>
      <c r="H327" s="72">
        <v>5.1649619999999992</v>
      </c>
      <c r="I327" s="72">
        <v>5.7285249999999994</v>
      </c>
      <c r="J327" s="72">
        <v>6.5088429999999997</v>
      </c>
      <c r="K327" s="72">
        <v>7.190072999999999</v>
      </c>
      <c r="L327" s="72">
        <v>7.7969869999999997</v>
      </c>
      <c r="M327" s="72">
        <v>8.2986199999999997</v>
      </c>
      <c r="N327" s="72">
        <v>8.5029889999999995</v>
      </c>
      <c r="O327" s="72">
        <v>8.3915150000000001</v>
      </c>
      <c r="P327" s="72">
        <v>7.9951629999999998</v>
      </c>
      <c r="Q327" s="72">
        <v>7.7226710000000001</v>
      </c>
      <c r="R327" s="72">
        <v>7.6297759999999997</v>
      </c>
      <c r="S327" s="72">
        <v>7.7040919999999993</v>
      </c>
      <c r="T327" s="72">
        <v>8.1561810000000001</v>
      </c>
      <c r="U327" s="72">
        <v>8.8683759999999996</v>
      </c>
      <c r="V327" s="72">
        <v>8.5587260000000001</v>
      </c>
      <c r="W327" s="72">
        <v>7.8651099999999987</v>
      </c>
      <c r="X327" s="72">
        <v>6.8246859999999989</v>
      </c>
      <c r="Y327" s="72">
        <v>5.9143150000000002</v>
      </c>
      <c r="Z327" s="73">
        <f t="shared" si="38"/>
        <v>165.25401199999999</v>
      </c>
      <c r="AA327" s="74">
        <v>1</v>
      </c>
      <c r="AB327" s="91">
        <f t="shared" si="41"/>
        <v>165.25401199999999</v>
      </c>
      <c r="AD327" s="100" t="s">
        <v>52</v>
      </c>
    </row>
    <row r="328" spans="1:30" ht="15.75" x14ac:dyDescent="0.25">
      <c r="A328" s="90">
        <f t="shared" si="39"/>
        <v>47727</v>
      </c>
      <c r="B328" s="72">
        <v>5.8338059999999992</v>
      </c>
      <c r="C328" s="72">
        <v>5.3941030000000003</v>
      </c>
      <c r="D328" s="72">
        <v>5.1216109999999997</v>
      </c>
      <c r="E328" s="72">
        <v>4.9296279999999992</v>
      </c>
      <c r="F328" s="72">
        <v>4.8924700000000003</v>
      </c>
      <c r="G328" s="72">
        <v>4.8615049999999993</v>
      </c>
      <c r="H328" s="72">
        <v>5.133996999999999</v>
      </c>
      <c r="I328" s="72">
        <v>5.6727879999999997</v>
      </c>
      <c r="J328" s="72">
        <v>6.3602109999999996</v>
      </c>
      <c r="K328" s="72">
        <v>7.004283</v>
      </c>
      <c r="L328" s="72">
        <v>7.4625649999999997</v>
      </c>
      <c r="M328" s="72">
        <v>7.9146539999999987</v>
      </c>
      <c r="N328" s="72">
        <v>8.1128299999999989</v>
      </c>
      <c r="O328" s="72">
        <v>8.0323209999999996</v>
      </c>
      <c r="P328" s="72">
        <v>7.759828999999999</v>
      </c>
      <c r="Q328" s="72">
        <v>7.6050039999999992</v>
      </c>
      <c r="R328" s="72">
        <v>7.5492669999999995</v>
      </c>
      <c r="S328" s="72">
        <v>7.6793199999999997</v>
      </c>
      <c r="T328" s="72">
        <v>8.4286729999999999</v>
      </c>
      <c r="U328" s="72">
        <v>8.8621829999999999</v>
      </c>
      <c r="V328" s="72">
        <v>8.6392349999999993</v>
      </c>
      <c r="W328" s="72">
        <v>8.0013559999999995</v>
      </c>
      <c r="X328" s="72">
        <v>7.004283</v>
      </c>
      <c r="Y328" s="72">
        <v>6.0443679999999995</v>
      </c>
      <c r="Z328" s="73">
        <f t="shared" si="38"/>
        <v>164.30028999999993</v>
      </c>
      <c r="AA328" s="74">
        <v>0</v>
      </c>
      <c r="AB328" s="91">
        <f t="shared" si="41"/>
        <v>0</v>
      </c>
      <c r="AD328" s="100" t="s">
        <v>52</v>
      </c>
    </row>
    <row r="329" spans="1:30" ht="15.75" x14ac:dyDescent="0.25">
      <c r="A329" s="90">
        <f t="shared" si="39"/>
        <v>47757</v>
      </c>
      <c r="B329" s="72">
        <v>5.6108580000000003</v>
      </c>
      <c r="C329" s="72">
        <v>5.1897340000000005</v>
      </c>
      <c r="D329" s="72">
        <v>4.9420140000000004</v>
      </c>
      <c r="E329" s="72">
        <v>4.8057679999999996</v>
      </c>
      <c r="F329" s="72">
        <v>4.7871889999999997</v>
      </c>
      <c r="G329" s="72">
        <v>4.6695219999999997</v>
      </c>
      <c r="H329" s="72">
        <v>5.0658739999999991</v>
      </c>
      <c r="I329" s="72">
        <v>5.6604020000000004</v>
      </c>
      <c r="J329" s="72">
        <v>6.3911759999999997</v>
      </c>
      <c r="K329" s="72">
        <v>7.0847919999999993</v>
      </c>
      <c r="L329" s="72">
        <v>7.6669340000000004</v>
      </c>
      <c r="M329" s="72">
        <v>8.2490760000000005</v>
      </c>
      <c r="N329" s="72">
        <v>8.5587260000000001</v>
      </c>
      <c r="O329" s="72">
        <v>8.311005999999999</v>
      </c>
      <c r="P329" s="72">
        <v>7.840338</v>
      </c>
      <c r="Q329" s="72">
        <v>7.5492669999999995</v>
      </c>
      <c r="R329" s="72">
        <v>7.5244949999999999</v>
      </c>
      <c r="S329" s="72">
        <v>7.8279519999999998</v>
      </c>
      <c r="T329" s="72">
        <v>8.7011649999999996</v>
      </c>
      <c r="U329" s="72">
        <v>8.8683759999999996</v>
      </c>
      <c r="V329" s="72">
        <v>8.5773049999999991</v>
      </c>
      <c r="W329" s="72">
        <v>7.9270399999999999</v>
      </c>
      <c r="X329" s="72">
        <v>6.9485460000000003</v>
      </c>
      <c r="Y329" s="72">
        <v>5.9143150000000002</v>
      </c>
      <c r="Z329" s="73">
        <f t="shared" si="38"/>
        <v>164.67186999999998</v>
      </c>
      <c r="AA329" s="74">
        <v>1</v>
      </c>
      <c r="AB329" s="91">
        <f t="shared" si="41"/>
        <v>164.67186999999998</v>
      </c>
      <c r="AD329" s="100" t="s">
        <v>52</v>
      </c>
    </row>
    <row r="330" spans="1:30" ht="15.75" x14ac:dyDescent="0.25">
      <c r="A330" s="90">
        <f t="shared" si="39"/>
        <v>47788</v>
      </c>
      <c r="B330" s="72">
        <v>5.5241559999999996</v>
      </c>
      <c r="C330" s="72">
        <v>5.0968390000000001</v>
      </c>
      <c r="D330" s="72">
        <v>4.8738909999999995</v>
      </c>
      <c r="E330" s="72">
        <v>4.7500309999999999</v>
      </c>
      <c r="F330" s="72">
        <v>4.7686099999999998</v>
      </c>
      <c r="G330" s="72">
        <v>4.7995749999999999</v>
      </c>
      <c r="H330" s="72">
        <v>5.0782599999999993</v>
      </c>
      <c r="I330" s="72">
        <v>5.6789809999999994</v>
      </c>
      <c r="J330" s="72">
        <v>6.3973689999999994</v>
      </c>
      <c r="K330" s="72">
        <v>7.0847919999999993</v>
      </c>
      <c r="L330" s="72">
        <v>7.6855129999999994</v>
      </c>
      <c r="M330" s="72">
        <v>8.0818650000000005</v>
      </c>
      <c r="N330" s="72">
        <v>8.3543570000000003</v>
      </c>
      <c r="O330" s="72">
        <v>8.2366899999999994</v>
      </c>
      <c r="P330" s="72">
        <v>7.9456189999999998</v>
      </c>
      <c r="Q330" s="72">
        <v>7.790794</v>
      </c>
      <c r="R330" s="72">
        <v>7.759828999999999</v>
      </c>
      <c r="S330" s="72">
        <v>8.0261279999999999</v>
      </c>
      <c r="T330" s="72">
        <v>8.7754809999999992</v>
      </c>
      <c r="U330" s="72">
        <v>8.8993409999999997</v>
      </c>
      <c r="V330" s="72">
        <v>8.6392349999999993</v>
      </c>
      <c r="W330" s="72">
        <v>8.0323209999999996</v>
      </c>
      <c r="X330" s="72">
        <v>7.041440999999999</v>
      </c>
      <c r="Y330" s="72">
        <v>6.0134030000000003</v>
      </c>
      <c r="Z330" s="73">
        <f t="shared" si="38"/>
        <v>165.33452099999997</v>
      </c>
      <c r="AA330" s="74">
        <v>2</v>
      </c>
      <c r="AB330" s="91">
        <f t="shared" si="41"/>
        <v>330.66904199999993</v>
      </c>
      <c r="AD330" s="100" t="s">
        <v>52</v>
      </c>
    </row>
    <row r="331" spans="1:30" ht="16.5" thickBot="1" x14ac:dyDescent="0.3">
      <c r="A331" s="92">
        <f t="shared" si="39"/>
        <v>47818</v>
      </c>
      <c r="B331" s="75">
        <v>6.0134030000000003</v>
      </c>
      <c r="C331" s="75">
        <v>5.5489280000000001</v>
      </c>
      <c r="D331" s="75">
        <v>5.2454710000000002</v>
      </c>
      <c r="E331" s="75">
        <v>5.0411020000000004</v>
      </c>
      <c r="F331" s="75">
        <v>4.9791719999999993</v>
      </c>
      <c r="G331" s="75">
        <v>4.9791719999999993</v>
      </c>
      <c r="H331" s="75">
        <v>5.1525759999999998</v>
      </c>
      <c r="I331" s="75">
        <v>5.5922789999999996</v>
      </c>
      <c r="J331" s="75">
        <v>6.1744209999999997</v>
      </c>
      <c r="K331" s="75">
        <v>6.8370719999999992</v>
      </c>
      <c r="L331" s="75">
        <v>7.3882489999999992</v>
      </c>
      <c r="M331" s="75">
        <v>7.8279519999999998</v>
      </c>
      <c r="N331" s="75">
        <v>8.0942509999999999</v>
      </c>
      <c r="O331" s="75">
        <v>8.0818650000000005</v>
      </c>
      <c r="P331" s="75">
        <v>7.8465309999999997</v>
      </c>
      <c r="Q331" s="75">
        <v>7.6855129999999994</v>
      </c>
      <c r="R331" s="75">
        <v>7.5616529999999997</v>
      </c>
      <c r="S331" s="75">
        <v>7.7164780000000004</v>
      </c>
      <c r="T331" s="75">
        <v>8.4906030000000001</v>
      </c>
      <c r="U331" s="75">
        <v>8.6392349999999993</v>
      </c>
      <c r="V331" s="75">
        <v>8.3977079999999997</v>
      </c>
      <c r="W331" s="75">
        <v>7.9270399999999999</v>
      </c>
      <c r="X331" s="75">
        <v>7.1467219999999987</v>
      </c>
      <c r="Y331" s="75">
        <v>6.2797020000000003</v>
      </c>
      <c r="Z331" s="76">
        <f t="shared" si="38"/>
        <v>164.64709799999997</v>
      </c>
      <c r="AA331" s="77">
        <v>0</v>
      </c>
      <c r="AB331" s="93">
        <f t="shared" si="41"/>
        <v>0</v>
      </c>
      <c r="AD331" s="100" t="s">
        <v>52</v>
      </c>
    </row>
    <row r="332" spans="1:30" ht="15.75" x14ac:dyDescent="0.25">
      <c r="A332" s="88">
        <f t="shared" si="39"/>
        <v>47849</v>
      </c>
      <c r="B332" s="69">
        <v>5.7037529999999999</v>
      </c>
      <c r="C332" s="69">
        <v>5.2702429999999998</v>
      </c>
      <c r="D332" s="69">
        <v>4.9977510000000001</v>
      </c>
      <c r="E332" s="69">
        <v>4.8429260000000003</v>
      </c>
      <c r="F332" s="69">
        <v>4.849119</v>
      </c>
      <c r="G332" s="69">
        <v>4.9605929999999994</v>
      </c>
      <c r="H332" s="69">
        <v>5.2454710000000002</v>
      </c>
      <c r="I332" s="69">
        <v>5.617051</v>
      </c>
      <c r="J332" s="69">
        <v>6.2301580000000003</v>
      </c>
      <c r="K332" s="69">
        <v>6.9175809999999993</v>
      </c>
      <c r="L332" s="69">
        <v>7.5492669999999995</v>
      </c>
      <c r="M332" s="69">
        <v>8.0385139999999993</v>
      </c>
      <c r="N332" s="69">
        <v>8.2676549999999995</v>
      </c>
      <c r="O332" s="69">
        <v>8.0942509999999999</v>
      </c>
      <c r="P332" s="69">
        <v>7.6978989999999996</v>
      </c>
      <c r="Q332" s="69">
        <v>7.5244949999999999</v>
      </c>
      <c r="R332" s="69">
        <v>7.5430739999999989</v>
      </c>
      <c r="S332" s="69">
        <v>7.8031799999999993</v>
      </c>
      <c r="T332" s="69">
        <v>8.4906030000000001</v>
      </c>
      <c r="U332" s="69">
        <v>8.8250250000000001</v>
      </c>
      <c r="V332" s="69">
        <v>8.478216999999999</v>
      </c>
      <c r="W332" s="69">
        <v>7.8031799999999993</v>
      </c>
      <c r="X332" s="69">
        <v>6.8432649999999997</v>
      </c>
      <c r="Y332" s="69">
        <v>5.9081219999999988</v>
      </c>
      <c r="Z332" s="70">
        <f t="shared" si="38"/>
        <v>163.50139300000004</v>
      </c>
      <c r="AA332" s="71">
        <v>1</v>
      </c>
      <c r="AB332" s="89">
        <f>+Z332*AA332</f>
        <v>163.50139300000004</v>
      </c>
      <c r="AD332" s="100" t="s">
        <v>52</v>
      </c>
    </row>
    <row r="333" spans="1:30" ht="15.75" x14ac:dyDescent="0.25">
      <c r="A333" s="90">
        <f t="shared" si="39"/>
        <v>47880</v>
      </c>
      <c r="B333" s="72">
        <v>6.1062979999999989</v>
      </c>
      <c r="C333" s="72">
        <v>5.6294369999999994</v>
      </c>
      <c r="D333" s="72">
        <v>5.3012079999999999</v>
      </c>
      <c r="E333" s="72">
        <v>5.1216109999999997</v>
      </c>
      <c r="F333" s="72">
        <v>5.0906460000000004</v>
      </c>
      <c r="G333" s="72">
        <v>5.1835409999999991</v>
      </c>
      <c r="H333" s="72">
        <v>5.4312609999999992</v>
      </c>
      <c r="I333" s="72">
        <v>5.8152270000000001</v>
      </c>
      <c r="J333" s="72">
        <v>6.5026499999999992</v>
      </c>
      <c r="K333" s="72">
        <v>7.1529150000000001</v>
      </c>
      <c r="L333" s="72">
        <v>7.5678460000000003</v>
      </c>
      <c r="M333" s="72">
        <v>7.9889700000000001</v>
      </c>
      <c r="N333" s="72">
        <v>8.1809530000000006</v>
      </c>
      <c r="O333" s="72">
        <v>8.0756719999999991</v>
      </c>
      <c r="P333" s="72">
        <v>7.8217590000000001</v>
      </c>
      <c r="Q333" s="72">
        <v>7.6545479999999992</v>
      </c>
      <c r="R333" s="72">
        <v>7.5554599999999992</v>
      </c>
      <c r="S333" s="72">
        <v>7.6607409999999989</v>
      </c>
      <c r="T333" s="72">
        <v>8.1252159999999982</v>
      </c>
      <c r="U333" s="72">
        <v>8.9303059999999999</v>
      </c>
      <c r="V333" s="72">
        <v>8.7445159999999991</v>
      </c>
      <c r="W333" s="72">
        <v>8.1252159999999982</v>
      </c>
      <c r="X333" s="72">
        <v>7.12195</v>
      </c>
      <c r="Y333" s="72">
        <v>6.1310700000000002</v>
      </c>
      <c r="Z333" s="73">
        <f t="shared" si="38"/>
        <v>167.01901699999996</v>
      </c>
      <c r="AA333" s="74">
        <v>0</v>
      </c>
      <c r="AB333" s="91">
        <f>+Z333*AA333</f>
        <v>0</v>
      </c>
      <c r="AD333" s="100" t="s">
        <v>52</v>
      </c>
    </row>
    <row r="334" spans="1:30" ht="15.75" x14ac:dyDescent="0.25">
      <c r="A334" s="90">
        <f t="shared" si="39"/>
        <v>47908</v>
      </c>
      <c r="B334" s="72">
        <v>5.7285249999999994</v>
      </c>
      <c r="C334" s="72">
        <v>5.3135940000000002</v>
      </c>
      <c r="D334" s="72">
        <v>5.0596809999999994</v>
      </c>
      <c r="E334" s="72">
        <v>4.9110489999999993</v>
      </c>
      <c r="F334" s="72">
        <v>4.8800839999999992</v>
      </c>
      <c r="G334" s="72">
        <v>5.0039439999999997</v>
      </c>
      <c r="H334" s="72">
        <v>5.2083129999999995</v>
      </c>
      <c r="I334" s="72">
        <v>5.7656830000000001</v>
      </c>
      <c r="J334" s="72">
        <v>6.5088429999999997</v>
      </c>
      <c r="K334" s="72">
        <v>7.1281429999999997</v>
      </c>
      <c r="L334" s="72">
        <v>7.6545479999999992</v>
      </c>
      <c r="M334" s="72">
        <v>8.1252159999999982</v>
      </c>
      <c r="N334" s="72">
        <v>8.2738479999999992</v>
      </c>
      <c r="O334" s="72">
        <v>8.1685669999999995</v>
      </c>
      <c r="P334" s="72">
        <v>7.9703909999999993</v>
      </c>
      <c r="Q334" s="72">
        <v>7.8217590000000001</v>
      </c>
      <c r="R334" s="72">
        <v>7.790794</v>
      </c>
      <c r="S334" s="72">
        <v>7.9765839999999999</v>
      </c>
      <c r="T334" s="72">
        <v>8.5215679999999985</v>
      </c>
      <c r="U334" s="72">
        <v>9.0293939999999999</v>
      </c>
      <c r="V334" s="72">
        <v>8.8002529999999997</v>
      </c>
      <c r="W334" s="72">
        <v>8.143794999999999</v>
      </c>
      <c r="X334" s="72">
        <v>7.041440999999999</v>
      </c>
      <c r="Y334" s="72">
        <v>6.0939119999999996</v>
      </c>
      <c r="Z334" s="73">
        <f t="shared" si="38"/>
        <v>166.919929</v>
      </c>
      <c r="AA334" s="74">
        <v>1</v>
      </c>
      <c r="AB334" s="91">
        <f t="shared" ref="AB334:AB343" si="42">+Z334*AA334</f>
        <v>166.919929</v>
      </c>
      <c r="AD334" s="100" t="s">
        <v>52</v>
      </c>
    </row>
    <row r="335" spans="1:30" ht="15.75" x14ac:dyDescent="0.25">
      <c r="A335" s="90">
        <f t="shared" si="39"/>
        <v>47939</v>
      </c>
      <c r="B335" s="72">
        <v>5.8709639999999998</v>
      </c>
      <c r="C335" s="72">
        <v>5.3941030000000003</v>
      </c>
      <c r="D335" s="72">
        <v>5.1030319999999998</v>
      </c>
      <c r="E335" s="72">
        <v>4.9420140000000004</v>
      </c>
      <c r="F335" s="72">
        <v>4.9296279999999992</v>
      </c>
      <c r="G335" s="72">
        <v>4.9234349999999996</v>
      </c>
      <c r="H335" s="72">
        <v>5.1835409999999991</v>
      </c>
      <c r="I335" s="72">
        <v>5.7285249999999994</v>
      </c>
      <c r="J335" s="72">
        <v>6.3849830000000001</v>
      </c>
      <c r="K335" s="72">
        <v>7.004283</v>
      </c>
      <c r="L335" s="72">
        <v>7.4873369999999992</v>
      </c>
      <c r="M335" s="72">
        <v>7.9518119999999994</v>
      </c>
      <c r="N335" s="72">
        <v>8.1685669999999995</v>
      </c>
      <c r="O335" s="72">
        <v>8.0447069999999989</v>
      </c>
      <c r="P335" s="72">
        <v>7.8898820000000001</v>
      </c>
      <c r="Q335" s="72">
        <v>7.6173900000000003</v>
      </c>
      <c r="R335" s="72">
        <v>7.5368809999999993</v>
      </c>
      <c r="S335" s="72">
        <v>7.7350569999999994</v>
      </c>
      <c r="T335" s="72">
        <v>8.311005999999999</v>
      </c>
      <c r="U335" s="72">
        <v>8.7259370000000001</v>
      </c>
      <c r="V335" s="72">
        <v>8.4967959999999998</v>
      </c>
      <c r="W335" s="72">
        <v>7.9270399999999999</v>
      </c>
      <c r="X335" s="72">
        <v>7.0352479999999993</v>
      </c>
      <c r="Y335" s="72">
        <v>6.1744209999999997</v>
      </c>
      <c r="Z335" s="73">
        <f t="shared" si="38"/>
        <v>164.56658899999996</v>
      </c>
      <c r="AA335" s="74">
        <v>0</v>
      </c>
      <c r="AB335" s="91">
        <f t="shared" si="42"/>
        <v>0</v>
      </c>
      <c r="AD335" s="100" t="s">
        <v>52</v>
      </c>
    </row>
    <row r="336" spans="1:30" ht="15.75" x14ac:dyDescent="0.25">
      <c r="A336" s="90">
        <f t="shared" ref="A336:A355" si="43">+A248</f>
        <v>47969</v>
      </c>
      <c r="B336" s="72">
        <v>5.4560329999999997</v>
      </c>
      <c r="C336" s="72">
        <v>5.0596809999999994</v>
      </c>
      <c r="D336" s="72">
        <v>4.8615049999999993</v>
      </c>
      <c r="E336" s="72">
        <v>4.7438380000000002</v>
      </c>
      <c r="F336" s="72">
        <v>4.7748029999999995</v>
      </c>
      <c r="G336" s="72">
        <v>4.8057679999999996</v>
      </c>
      <c r="H336" s="72">
        <v>5.1773479999999994</v>
      </c>
      <c r="I336" s="72">
        <v>5.8338059999999992</v>
      </c>
      <c r="J336" s="72">
        <v>6.6388959999999999</v>
      </c>
      <c r="K336" s="72">
        <v>7.2396169999999991</v>
      </c>
      <c r="L336" s="72">
        <v>7.7040919999999993</v>
      </c>
      <c r="M336" s="72">
        <v>8.3171989999999987</v>
      </c>
      <c r="N336" s="72">
        <v>8.6825859999999988</v>
      </c>
      <c r="O336" s="72">
        <v>8.4844099999999987</v>
      </c>
      <c r="P336" s="72">
        <v>8.0013559999999995</v>
      </c>
      <c r="Q336" s="72">
        <v>7.7969869999999997</v>
      </c>
      <c r="R336" s="72">
        <v>7.7040919999999993</v>
      </c>
      <c r="S336" s="72">
        <v>7.8279519999999998</v>
      </c>
      <c r="T336" s="72">
        <v>8.2552690000000002</v>
      </c>
      <c r="U336" s="72">
        <v>8.9055339999999994</v>
      </c>
      <c r="V336" s="72">
        <v>8.6082699999999992</v>
      </c>
      <c r="W336" s="72">
        <v>7.9332329999999995</v>
      </c>
      <c r="X336" s="72">
        <v>6.8804229999999995</v>
      </c>
      <c r="Y336" s="72">
        <v>5.9143150000000002</v>
      </c>
      <c r="Z336" s="73">
        <f t="shared" si="38"/>
        <v>165.60701299999999</v>
      </c>
      <c r="AA336" s="74">
        <v>1</v>
      </c>
      <c r="AB336" s="91">
        <f t="shared" si="42"/>
        <v>165.60701299999999</v>
      </c>
      <c r="AD336" s="100" t="s">
        <v>52</v>
      </c>
    </row>
    <row r="337" spans="1:30" ht="15.75" x14ac:dyDescent="0.25">
      <c r="A337" s="90">
        <f t="shared" si="43"/>
        <v>48000</v>
      </c>
      <c r="B337" s="72">
        <v>5.5489280000000001</v>
      </c>
      <c r="C337" s="72">
        <v>5.1216109999999997</v>
      </c>
      <c r="D337" s="72">
        <v>4.8738909999999995</v>
      </c>
      <c r="E337" s="72">
        <v>4.7624170000000001</v>
      </c>
      <c r="F337" s="72">
        <v>4.7933820000000003</v>
      </c>
      <c r="G337" s="72">
        <v>4.7562239999999996</v>
      </c>
      <c r="H337" s="72">
        <v>5.1587689999999995</v>
      </c>
      <c r="I337" s="72">
        <v>5.7285249999999994</v>
      </c>
      <c r="J337" s="72">
        <v>6.4531059999999991</v>
      </c>
      <c r="K337" s="72">
        <v>7.1343359999999993</v>
      </c>
      <c r="L337" s="72">
        <v>7.642161999999999</v>
      </c>
      <c r="M337" s="72">
        <v>8.143794999999999</v>
      </c>
      <c r="N337" s="72">
        <v>8.4658309999999997</v>
      </c>
      <c r="O337" s="72">
        <v>8.3605499999999999</v>
      </c>
      <c r="P337" s="72">
        <v>8.0261279999999999</v>
      </c>
      <c r="Q337" s="72">
        <v>7.858916999999999</v>
      </c>
      <c r="R337" s="72">
        <v>7.7350569999999994</v>
      </c>
      <c r="S337" s="72">
        <v>7.9270399999999999</v>
      </c>
      <c r="T337" s="72">
        <v>8.4410589999999992</v>
      </c>
      <c r="U337" s="72">
        <v>9.0603590000000001</v>
      </c>
      <c r="V337" s="72">
        <v>8.7630949999999999</v>
      </c>
      <c r="W337" s="72">
        <v>8.0447069999999989</v>
      </c>
      <c r="X337" s="72">
        <v>7.004283</v>
      </c>
      <c r="Y337" s="72">
        <v>6.0072099999999988</v>
      </c>
      <c r="Z337" s="73">
        <f t="shared" si="38"/>
        <v>165.81138199999995</v>
      </c>
      <c r="AA337" s="74">
        <v>3</v>
      </c>
      <c r="AB337" s="91">
        <f t="shared" si="42"/>
        <v>497.43414599999983</v>
      </c>
      <c r="AD337" s="100" t="s">
        <v>52</v>
      </c>
    </row>
    <row r="338" spans="1:30" ht="15.75" x14ac:dyDescent="0.25">
      <c r="A338" s="90">
        <f t="shared" si="43"/>
        <v>48030</v>
      </c>
      <c r="B338" s="72">
        <v>5.7471039999999993</v>
      </c>
      <c r="C338" s="72">
        <v>5.3135940000000002</v>
      </c>
      <c r="D338" s="72">
        <v>5.0349089999999999</v>
      </c>
      <c r="E338" s="72">
        <v>4.898663</v>
      </c>
      <c r="F338" s="72">
        <v>4.8800839999999992</v>
      </c>
      <c r="G338" s="72">
        <v>4.8738909999999995</v>
      </c>
      <c r="H338" s="72">
        <v>5.1959270000000002</v>
      </c>
      <c r="I338" s="72">
        <v>5.7656830000000001</v>
      </c>
      <c r="J338" s="72">
        <v>6.4654919999999994</v>
      </c>
      <c r="K338" s="72">
        <v>7.0971780000000004</v>
      </c>
      <c r="L338" s="72">
        <v>7.7040919999999993</v>
      </c>
      <c r="M338" s="72">
        <v>8.2800409999999989</v>
      </c>
      <c r="N338" s="72">
        <v>8.5773049999999991</v>
      </c>
      <c r="O338" s="72">
        <v>8.3233919999999983</v>
      </c>
      <c r="P338" s="72">
        <v>7.7784079999999998</v>
      </c>
      <c r="Q338" s="72">
        <v>7.5059159999999991</v>
      </c>
      <c r="R338" s="72">
        <v>7.3820559999999995</v>
      </c>
      <c r="S338" s="72">
        <v>7.4749509999999999</v>
      </c>
      <c r="T338" s="72">
        <v>7.8836889999999995</v>
      </c>
      <c r="U338" s="72">
        <v>8.7321299999999997</v>
      </c>
      <c r="V338" s="72">
        <v>8.5029889999999995</v>
      </c>
      <c r="W338" s="72">
        <v>7.8774959999999998</v>
      </c>
      <c r="X338" s="72">
        <v>6.9175809999999993</v>
      </c>
      <c r="Y338" s="72">
        <v>5.9390869999999998</v>
      </c>
      <c r="Z338" s="73">
        <f t="shared" si="38"/>
        <v>164.151658</v>
      </c>
      <c r="AA338" s="74">
        <v>0</v>
      </c>
      <c r="AB338" s="91">
        <f t="shared" si="42"/>
        <v>0</v>
      </c>
      <c r="AD338" s="100" t="s">
        <v>52</v>
      </c>
    </row>
    <row r="339" spans="1:30" ht="15.75" x14ac:dyDescent="0.25">
      <c r="A339" s="90">
        <f t="shared" si="43"/>
        <v>48061</v>
      </c>
      <c r="B339" s="72">
        <v>5.7223319999999998</v>
      </c>
      <c r="C339" s="72">
        <v>5.3012079999999999</v>
      </c>
      <c r="D339" s="72">
        <v>5.0534879999999998</v>
      </c>
      <c r="E339" s="72">
        <v>4.9543999999999997</v>
      </c>
      <c r="F339" s="72">
        <v>4.9296279999999992</v>
      </c>
      <c r="G339" s="72">
        <v>5.0225229999999996</v>
      </c>
      <c r="H339" s="72">
        <v>5.2578569999999996</v>
      </c>
      <c r="I339" s="72">
        <v>5.8338059999999992</v>
      </c>
      <c r="J339" s="72">
        <v>6.6265099999999988</v>
      </c>
      <c r="K339" s="72">
        <v>7.3201260000000001</v>
      </c>
      <c r="L339" s="72">
        <v>7.9394260000000001</v>
      </c>
      <c r="M339" s="72">
        <v>8.4472520000000006</v>
      </c>
      <c r="N339" s="72">
        <v>8.6578140000000001</v>
      </c>
      <c r="O339" s="72">
        <v>8.5463400000000007</v>
      </c>
      <c r="P339" s="72">
        <v>8.1376019999999993</v>
      </c>
      <c r="Q339" s="72">
        <v>7.858916999999999</v>
      </c>
      <c r="R339" s="72">
        <v>7.7722150000000001</v>
      </c>
      <c r="S339" s="72">
        <v>7.840338</v>
      </c>
      <c r="T339" s="72">
        <v>8.3048129999999993</v>
      </c>
      <c r="U339" s="72">
        <v>9.0293939999999999</v>
      </c>
      <c r="V339" s="72">
        <v>8.7135509999999989</v>
      </c>
      <c r="W339" s="72">
        <v>8.0075489999999991</v>
      </c>
      <c r="X339" s="72">
        <v>6.9485460000000003</v>
      </c>
      <c r="Y339" s="72">
        <v>6.0195959999999999</v>
      </c>
      <c r="Z339" s="73">
        <f t="shared" si="38"/>
        <v>168.24523100000002</v>
      </c>
      <c r="AA339" s="74">
        <v>1</v>
      </c>
      <c r="AB339" s="91">
        <f t="shared" si="42"/>
        <v>168.24523100000002</v>
      </c>
      <c r="AD339" s="100" t="s">
        <v>52</v>
      </c>
    </row>
    <row r="340" spans="1:30" ht="15.75" x14ac:dyDescent="0.25">
      <c r="A340" s="90">
        <f t="shared" si="43"/>
        <v>48092</v>
      </c>
      <c r="B340" s="72">
        <v>5.9390869999999998</v>
      </c>
      <c r="C340" s="72">
        <v>5.4931909999999995</v>
      </c>
      <c r="D340" s="72">
        <v>5.2145059999999992</v>
      </c>
      <c r="E340" s="72">
        <v>5.0163299999999991</v>
      </c>
      <c r="F340" s="72">
        <v>4.9853649999999998</v>
      </c>
      <c r="G340" s="72">
        <v>4.948207</v>
      </c>
      <c r="H340" s="72">
        <v>5.2268919999999994</v>
      </c>
      <c r="I340" s="72">
        <v>5.7780689999999995</v>
      </c>
      <c r="J340" s="72">
        <v>6.4778780000000005</v>
      </c>
      <c r="K340" s="72">
        <v>7.1343359999999993</v>
      </c>
      <c r="L340" s="72">
        <v>7.5988109999999995</v>
      </c>
      <c r="M340" s="72">
        <v>8.0570930000000001</v>
      </c>
      <c r="N340" s="72">
        <v>8.2614619999999999</v>
      </c>
      <c r="O340" s="72">
        <v>8.1809530000000006</v>
      </c>
      <c r="P340" s="72">
        <v>7.9022679999999994</v>
      </c>
      <c r="Q340" s="72">
        <v>7.7412499999999991</v>
      </c>
      <c r="R340" s="72">
        <v>7.6855129999999994</v>
      </c>
      <c r="S340" s="72">
        <v>7.8217590000000001</v>
      </c>
      <c r="T340" s="72">
        <v>8.5834979999999987</v>
      </c>
      <c r="U340" s="72">
        <v>9.0232010000000002</v>
      </c>
      <c r="V340" s="72">
        <v>8.7940599999999982</v>
      </c>
      <c r="W340" s="72">
        <v>8.1499880000000005</v>
      </c>
      <c r="X340" s="72">
        <v>7.1343359999999993</v>
      </c>
      <c r="Y340" s="72">
        <v>6.1558419999999989</v>
      </c>
      <c r="Z340" s="73">
        <f t="shared" si="38"/>
        <v>167.30389500000001</v>
      </c>
      <c r="AA340" s="74">
        <v>0</v>
      </c>
      <c r="AB340" s="91">
        <f t="shared" si="42"/>
        <v>0</v>
      </c>
      <c r="AD340" s="100" t="s">
        <v>52</v>
      </c>
    </row>
    <row r="341" spans="1:30" ht="15.75" x14ac:dyDescent="0.25">
      <c r="A341" s="90">
        <f t="shared" si="43"/>
        <v>48122</v>
      </c>
      <c r="B341" s="72">
        <v>5.7099460000000004</v>
      </c>
      <c r="C341" s="72">
        <v>5.2826289999999991</v>
      </c>
      <c r="D341" s="72">
        <v>5.0349089999999999</v>
      </c>
      <c r="E341" s="72">
        <v>4.8924700000000003</v>
      </c>
      <c r="F341" s="72">
        <v>4.8738909999999995</v>
      </c>
      <c r="G341" s="72">
        <v>4.7562239999999996</v>
      </c>
      <c r="H341" s="72">
        <v>5.1587689999999995</v>
      </c>
      <c r="I341" s="72">
        <v>5.7594900000000004</v>
      </c>
      <c r="J341" s="72">
        <v>6.5088429999999997</v>
      </c>
      <c r="K341" s="72">
        <v>7.2148449999999995</v>
      </c>
      <c r="L341" s="72">
        <v>7.8031799999999993</v>
      </c>
      <c r="M341" s="72">
        <v>8.3977079999999997</v>
      </c>
      <c r="N341" s="72">
        <v>8.7135509999999989</v>
      </c>
      <c r="O341" s="72">
        <v>8.459638</v>
      </c>
      <c r="P341" s="72">
        <v>7.9827769999999996</v>
      </c>
      <c r="Q341" s="72">
        <v>7.6855129999999994</v>
      </c>
      <c r="R341" s="72">
        <v>7.6607409999999989</v>
      </c>
      <c r="S341" s="72">
        <v>7.9703909999999993</v>
      </c>
      <c r="T341" s="72">
        <v>8.8621829999999999</v>
      </c>
      <c r="U341" s="72">
        <v>9.0293939999999999</v>
      </c>
      <c r="V341" s="72">
        <v>8.7321299999999997</v>
      </c>
      <c r="W341" s="72">
        <v>8.0694789999999994</v>
      </c>
      <c r="X341" s="72">
        <v>7.0724059999999991</v>
      </c>
      <c r="Y341" s="72">
        <v>6.0257889999999996</v>
      </c>
      <c r="Z341" s="73">
        <f t="shared" si="38"/>
        <v>167.65689599999999</v>
      </c>
      <c r="AA341" s="74">
        <v>1</v>
      </c>
      <c r="AB341" s="91">
        <f t="shared" si="42"/>
        <v>167.65689599999999</v>
      </c>
      <c r="AD341" s="100" t="s">
        <v>52</v>
      </c>
    </row>
    <row r="342" spans="1:30" ht="15.75" x14ac:dyDescent="0.25">
      <c r="A342" s="90">
        <f t="shared" si="43"/>
        <v>48153</v>
      </c>
      <c r="B342" s="72">
        <v>5.6232439999999997</v>
      </c>
      <c r="C342" s="72">
        <v>5.1897340000000005</v>
      </c>
      <c r="D342" s="72">
        <v>4.9605929999999994</v>
      </c>
      <c r="E342" s="72">
        <v>4.8305399999999992</v>
      </c>
      <c r="F342" s="72">
        <v>4.8553119999999996</v>
      </c>
      <c r="G342" s="72">
        <v>4.8862769999999998</v>
      </c>
      <c r="H342" s="72">
        <v>5.1711549999999997</v>
      </c>
      <c r="I342" s="72">
        <v>5.7842619999999991</v>
      </c>
      <c r="J342" s="72">
        <v>6.5150359999999994</v>
      </c>
      <c r="K342" s="72">
        <v>7.2148449999999995</v>
      </c>
      <c r="L342" s="72">
        <v>7.8217590000000001</v>
      </c>
      <c r="M342" s="72">
        <v>8.2304969999999997</v>
      </c>
      <c r="N342" s="72">
        <v>8.5029889999999995</v>
      </c>
      <c r="O342" s="72">
        <v>8.3853219999999986</v>
      </c>
      <c r="P342" s="72">
        <v>8.0942509999999999</v>
      </c>
      <c r="Q342" s="72">
        <v>7.9332329999999995</v>
      </c>
      <c r="R342" s="72">
        <v>7.9022679999999994</v>
      </c>
      <c r="S342" s="72">
        <v>8.1685669999999995</v>
      </c>
      <c r="T342" s="72">
        <v>8.9303059999999999</v>
      </c>
      <c r="U342" s="72">
        <v>9.0603590000000001</v>
      </c>
      <c r="V342" s="72">
        <v>8.7940599999999982</v>
      </c>
      <c r="W342" s="72">
        <v>8.1809530000000006</v>
      </c>
      <c r="X342" s="72">
        <v>7.171494</v>
      </c>
      <c r="Y342" s="72">
        <v>6.1248769999999997</v>
      </c>
      <c r="Z342" s="73">
        <f t="shared" si="38"/>
        <v>168.33193299999999</v>
      </c>
      <c r="AA342" s="74">
        <v>2</v>
      </c>
      <c r="AB342" s="91">
        <f t="shared" si="42"/>
        <v>336.66386599999998</v>
      </c>
      <c r="AD342" s="100" t="s">
        <v>52</v>
      </c>
    </row>
    <row r="343" spans="1:30" ht="16.5" thickBot="1" x14ac:dyDescent="0.3">
      <c r="A343" s="92">
        <f t="shared" si="43"/>
        <v>48183</v>
      </c>
      <c r="B343" s="75">
        <v>6.1248769999999997</v>
      </c>
      <c r="C343" s="75">
        <v>5.6542089999999998</v>
      </c>
      <c r="D343" s="75">
        <v>5.3445590000000003</v>
      </c>
      <c r="E343" s="75">
        <v>5.133996999999999</v>
      </c>
      <c r="F343" s="75">
        <v>5.0658739999999991</v>
      </c>
      <c r="G343" s="75">
        <v>5.0720669999999997</v>
      </c>
      <c r="H343" s="75">
        <v>5.2516639999999999</v>
      </c>
      <c r="I343" s="75">
        <v>5.6913669999999996</v>
      </c>
      <c r="J343" s="75">
        <v>6.285895</v>
      </c>
      <c r="K343" s="75">
        <v>6.9609319999999997</v>
      </c>
      <c r="L343" s="75">
        <v>7.5244949999999999</v>
      </c>
      <c r="M343" s="75">
        <v>7.9703909999999993</v>
      </c>
      <c r="N343" s="75">
        <v>8.2366899999999994</v>
      </c>
      <c r="O343" s="75">
        <v>8.2304969999999997</v>
      </c>
      <c r="P343" s="75">
        <v>7.9889700000000001</v>
      </c>
      <c r="Q343" s="75">
        <v>7.8279519999999998</v>
      </c>
      <c r="R343" s="75">
        <v>7.6978989999999996</v>
      </c>
      <c r="S343" s="75">
        <v>7.858916999999999</v>
      </c>
      <c r="T343" s="75">
        <v>8.6454280000000008</v>
      </c>
      <c r="U343" s="75">
        <v>8.7940599999999982</v>
      </c>
      <c r="V343" s="75">
        <v>8.5525330000000004</v>
      </c>
      <c r="W343" s="75">
        <v>8.0694789999999994</v>
      </c>
      <c r="X343" s="75">
        <v>7.2767749999999998</v>
      </c>
      <c r="Y343" s="75">
        <v>6.3911759999999997</v>
      </c>
      <c r="Z343" s="76">
        <f t="shared" si="38"/>
        <v>167.65070299999996</v>
      </c>
      <c r="AA343" s="77">
        <v>1</v>
      </c>
      <c r="AB343" s="93">
        <f t="shared" si="42"/>
        <v>167.65070299999996</v>
      </c>
      <c r="AD343" s="100" t="s">
        <v>52</v>
      </c>
    </row>
    <row r="344" spans="1:30" ht="15.75" x14ac:dyDescent="0.25">
      <c r="A344" s="88">
        <f t="shared" si="43"/>
        <v>48214</v>
      </c>
      <c r="B344" s="69">
        <v>5.8090340000000005</v>
      </c>
      <c r="C344" s="69">
        <v>5.3631380000000002</v>
      </c>
      <c r="D344" s="69">
        <v>5.0906460000000004</v>
      </c>
      <c r="E344" s="69">
        <v>4.9358209999999998</v>
      </c>
      <c r="F344" s="69">
        <v>4.9358209999999998</v>
      </c>
      <c r="G344" s="69">
        <v>5.0534879999999998</v>
      </c>
      <c r="H344" s="69">
        <v>5.3445590000000003</v>
      </c>
      <c r="I344" s="69">
        <v>5.7161390000000001</v>
      </c>
      <c r="J344" s="69">
        <v>6.3478249999999994</v>
      </c>
      <c r="K344" s="69">
        <v>7.041440999999999</v>
      </c>
      <c r="L344" s="69">
        <v>7.6855129999999994</v>
      </c>
      <c r="M344" s="69">
        <v>8.1871460000000003</v>
      </c>
      <c r="N344" s="69">
        <v>8.4224799999999984</v>
      </c>
      <c r="O344" s="69">
        <v>8.2428829999999991</v>
      </c>
      <c r="P344" s="69">
        <v>7.840338</v>
      </c>
      <c r="Q344" s="69">
        <v>7.6607409999999989</v>
      </c>
      <c r="R344" s="69">
        <v>7.6793199999999997</v>
      </c>
      <c r="S344" s="69">
        <v>7.9394260000000001</v>
      </c>
      <c r="T344" s="69">
        <v>8.6454280000000008</v>
      </c>
      <c r="U344" s="69">
        <v>8.9860429999999987</v>
      </c>
      <c r="V344" s="69">
        <v>8.6330419999999997</v>
      </c>
      <c r="W344" s="69">
        <v>7.9456189999999998</v>
      </c>
      <c r="X344" s="69">
        <v>6.9671249999999993</v>
      </c>
      <c r="Y344" s="69">
        <v>6.0134030000000003</v>
      </c>
      <c r="Z344" s="70">
        <f t="shared" si="38"/>
        <v>166.48641899999998</v>
      </c>
      <c r="AA344" s="71">
        <v>1</v>
      </c>
      <c r="AB344" s="89">
        <f>+Z344*AA344</f>
        <v>166.48641899999998</v>
      </c>
      <c r="AD344" s="100" t="s">
        <v>52</v>
      </c>
    </row>
    <row r="345" spans="1:30" ht="15.75" x14ac:dyDescent="0.25">
      <c r="A345" s="90">
        <f t="shared" si="43"/>
        <v>48245</v>
      </c>
      <c r="B345" s="72">
        <v>6.2115789999999995</v>
      </c>
      <c r="C345" s="72">
        <v>5.7347179999999991</v>
      </c>
      <c r="D345" s="72">
        <v>5.400296</v>
      </c>
      <c r="E345" s="72">
        <v>5.2145059999999992</v>
      </c>
      <c r="F345" s="72">
        <v>5.1835409999999991</v>
      </c>
      <c r="G345" s="72">
        <v>5.2826289999999991</v>
      </c>
      <c r="H345" s="72">
        <v>5.5303489999999993</v>
      </c>
      <c r="I345" s="72">
        <v>5.9205079999999999</v>
      </c>
      <c r="J345" s="72">
        <v>6.6203169999999991</v>
      </c>
      <c r="K345" s="72">
        <v>7.2767749999999998</v>
      </c>
      <c r="L345" s="72">
        <v>7.7040919999999993</v>
      </c>
      <c r="M345" s="72">
        <v>8.1314089999999997</v>
      </c>
      <c r="N345" s="72">
        <v>8.3295849999999998</v>
      </c>
      <c r="O345" s="72">
        <v>8.2181109999999986</v>
      </c>
      <c r="P345" s="72">
        <v>7.9641979999999988</v>
      </c>
      <c r="Q345" s="72">
        <v>7.7969869999999997</v>
      </c>
      <c r="R345" s="72">
        <v>7.691705999999999</v>
      </c>
      <c r="S345" s="72">
        <v>7.8031799999999993</v>
      </c>
      <c r="T345" s="72">
        <v>8.2738479999999992</v>
      </c>
      <c r="U345" s="72">
        <v>9.0913239999999984</v>
      </c>
      <c r="V345" s="72">
        <v>8.8993409999999997</v>
      </c>
      <c r="W345" s="72">
        <v>8.2738479999999992</v>
      </c>
      <c r="X345" s="72">
        <v>7.2458099999999988</v>
      </c>
      <c r="Y345" s="72">
        <v>6.2425439999999996</v>
      </c>
      <c r="Z345" s="73">
        <f t="shared" si="38"/>
        <v>170.04120099999994</v>
      </c>
      <c r="AA345" s="74">
        <v>0</v>
      </c>
      <c r="AB345" s="91">
        <f>+Z345*AA345</f>
        <v>0</v>
      </c>
      <c r="AD345" s="100" t="s">
        <v>52</v>
      </c>
    </row>
    <row r="346" spans="1:30" ht="15.75" x14ac:dyDescent="0.25">
      <c r="A346" s="90">
        <f t="shared" si="43"/>
        <v>48274</v>
      </c>
      <c r="B346" s="72">
        <v>5.8276129999999995</v>
      </c>
      <c r="C346" s="72">
        <v>5.4064889999999997</v>
      </c>
      <c r="D346" s="72">
        <v>5.1525759999999998</v>
      </c>
      <c r="E346" s="72">
        <v>5.0039439999999997</v>
      </c>
      <c r="F346" s="72">
        <v>4.9729789999999996</v>
      </c>
      <c r="G346" s="72">
        <v>5.0968390000000001</v>
      </c>
      <c r="H346" s="72">
        <v>5.3012079999999999</v>
      </c>
      <c r="I346" s="72">
        <v>5.8709639999999998</v>
      </c>
      <c r="J346" s="72">
        <v>6.6265099999999988</v>
      </c>
      <c r="K346" s="72">
        <v>7.2581959999999999</v>
      </c>
      <c r="L346" s="72">
        <v>7.7969869999999997</v>
      </c>
      <c r="M346" s="72">
        <v>8.2738479999999992</v>
      </c>
      <c r="N346" s="72">
        <v>8.4286729999999999</v>
      </c>
      <c r="O346" s="72">
        <v>8.311005999999999</v>
      </c>
      <c r="P346" s="72">
        <v>8.1128299999999989</v>
      </c>
      <c r="Q346" s="72">
        <v>7.9580049999999991</v>
      </c>
      <c r="R346" s="72">
        <v>7.9332329999999995</v>
      </c>
      <c r="S346" s="72">
        <v>8.1190229999999985</v>
      </c>
      <c r="T346" s="72">
        <v>8.6763929999999991</v>
      </c>
      <c r="U346" s="72">
        <v>9.1966049999999999</v>
      </c>
      <c r="V346" s="72">
        <v>8.961271</v>
      </c>
      <c r="W346" s="72">
        <v>8.2862340000000003</v>
      </c>
      <c r="X346" s="72">
        <v>7.171494</v>
      </c>
      <c r="Y346" s="72">
        <v>6.205385999999999</v>
      </c>
      <c r="Z346" s="73">
        <f t="shared" si="38"/>
        <v>169.94830600000003</v>
      </c>
      <c r="AA346" s="74">
        <v>1</v>
      </c>
      <c r="AB346" s="91">
        <f t="shared" ref="AB346:AB355" si="44">+Z346*AA346</f>
        <v>169.94830600000003</v>
      </c>
      <c r="AD346" s="100" t="s">
        <v>52</v>
      </c>
    </row>
    <row r="347" spans="1:30" ht="15.75" x14ac:dyDescent="0.25">
      <c r="A347" s="90">
        <f t="shared" si="43"/>
        <v>48305</v>
      </c>
      <c r="B347" s="72">
        <v>5.9762449999999996</v>
      </c>
      <c r="C347" s="72">
        <v>5.4931909999999995</v>
      </c>
      <c r="D347" s="72">
        <v>5.1959270000000002</v>
      </c>
      <c r="E347" s="72">
        <v>5.0287159999999993</v>
      </c>
      <c r="F347" s="72">
        <v>5.0163299999999991</v>
      </c>
      <c r="G347" s="72">
        <v>5.0163299999999991</v>
      </c>
      <c r="H347" s="72">
        <v>5.2764359999999995</v>
      </c>
      <c r="I347" s="72">
        <v>5.8338059999999992</v>
      </c>
      <c r="J347" s="72">
        <v>6.5026499999999992</v>
      </c>
      <c r="K347" s="72">
        <v>7.1343359999999993</v>
      </c>
      <c r="L347" s="72">
        <v>7.623583</v>
      </c>
      <c r="M347" s="72">
        <v>8.0942509999999999</v>
      </c>
      <c r="N347" s="72">
        <v>8.3171989999999987</v>
      </c>
      <c r="O347" s="72">
        <v>8.1933389999999999</v>
      </c>
      <c r="P347" s="72">
        <v>8.0323209999999996</v>
      </c>
      <c r="Q347" s="72">
        <v>7.7536359999999993</v>
      </c>
      <c r="R347" s="72">
        <v>7.673127</v>
      </c>
      <c r="S347" s="72">
        <v>7.8774959999999998</v>
      </c>
      <c r="T347" s="72">
        <v>8.459638</v>
      </c>
      <c r="U347" s="72">
        <v>8.8807619999999989</v>
      </c>
      <c r="V347" s="72">
        <v>8.6516210000000004</v>
      </c>
      <c r="W347" s="72">
        <v>8.0694789999999994</v>
      </c>
      <c r="X347" s="72">
        <v>7.1653009999999995</v>
      </c>
      <c r="Y347" s="72">
        <v>6.285895</v>
      </c>
      <c r="Z347" s="73">
        <f t="shared" si="38"/>
        <v>167.551615</v>
      </c>
      <c r="AA347" s="74">
        <v>0</v>
      </c>
      <c r="AB347" s="91">
        <f t="shared" si="44"/>
        <v>0</v>
      </c>
      <c r="AD347" s="100" t="s">
        <v>52</v>
      </c>
    </row>
    <row r="348" spans="1:30" ht="15.75" x14ac:dyDescent="0.25">
      <c r="A348" s="90">
        <f t="shared" si="43"/>
        <v>48335</v>
      </c>
      <c r="B348" s="72">
        <v>5.5551209999999998</v>
      </c>
      <c r="C348" s="72">
        <v>5.1463830000000002</v>
      </c>
      <c r="D348" s="72">
        <v>4.948207</v>
      </c>
      <c r="E348" s="72">
        <v>4.8305399999999992</v>
      </c>
      <c r="F348" s="72">
        <v>4.8615049999999993</v>
      </c>
      <c r="G348" s="72">
        <v>4.8924700000000003</v>
      </c>
      <c r="H348" s="72">
        <v>5.2702429999999998</v>
      </c>
      <c r="I348" s="72">
        <v>5.9390869999999998</v>
      </c>
      <c r="J348" s="72">
        <v>6.7565629999999999</v>
      </c>
      <c r="K348" s="72">
        <v>7.3758629999999998</v>
      </c>
      <c r="L348" s="72">
        <v>7.840338</v>
      </c>
      <c r="M348" s="72">
        <v>8.4720239999999993</v>
      </c>
      <c r="N348" s="72">
        <v>8.8436039999999991</v>
      </c>
      <c r="O348" s="72">
        <v>8.6392349999999993</v>
      </c>
      <c r="P348" s="72">
        <v>8.143794999999999</v>
      </c>
      <c r="Q348" s="72">
        <v>7.9394260000000001</v>
      </c>
      <c r="R348" s="72">
        <v>7.840338</v>
      </c>
      <c r="S348" s="72">
        <v>7.9703909999999993</v>
      </c>
      <c r="T348" s="72">
        <v>8.4039009999999994</v>
      </c>
      <c r="U348" s="72">
        <v>9.0665519999999997</v>
      </c>
      <c r="V348" s="72">
        <v>8.7630949999999999</v>
      </c>
      <c r="W348" s="72">
        <v>8.0756719999999991</v>
      </c>
      <c r="X348" s="72">
        <v>7.004283</v>
      </c>
      <c r="Y348" s="72">
        <v>6.0195959999999999</v>
      </c>
      <c r="Z348" s="73">
        <f t="shared" si="38"/>
        <v>168.59823199999997</v>
      </c>
      <c r="AA348" s="74">
        <v>2</v>
      </c>
      <c r="AB348" s="91">
        <f t="shared" si="44"/>
        <v>337.19646399999993</v>
      </c>
      <c r="AD348" s="100" t="s">
        <v>52</v>
      </c>
    </row>
    <row r="349" spans="1:30" ht="15.75" x14ac:dyDescent="0.25">
      <c r="A349" s="90">
        <f t="shared" si="43"/>
        <v>48366</v>
      </c>
      <c r="B349" s="72">
        <v>5.6480159999999993</v>
      </c>
      <c r="C349" s="72">
        <v>5.2145059999999992</v>
      </c>
      <c r="D349" s="72">
        <v>4.966785999999999</v>
      </c>
      <c r="E349" s="72">
        <v>4.849119</v>
      </c>
      <c r="F349" s="72">
        <v>4.8800839999999992</v>
      </c>
      <c r="G349" s="72">
        <v>4.8429260000000003</v>
      </c>
      <c r="H349" s="72">
        <v>5.2516639999999999</v>
      </c>
      <c r="I349" s="72">
        <v>5.8338059999999992</v>
      </c>
      <c r="J349" s="72">
        <v>6.5707729999999991</v>
      </c>
      <c r="K349" s="72">
        <v>7.2643889999999995</v>
      </c>
      <c r="L349" s="72">
        <v>7.7846009999999994</v>
      </c>
      <c r="M349" s="72">
        <v>8.292427</v>
      </c>
      <c r="N349" s="72">
        <v>8.6144629999999989</v>
      </c>
      <c r="O349" s="72">
        <v>8.5153749999999988</v>
      </c>
      <c r="P349" s="72">
        <v>8.1685669999999995</v>
      </c>
      <c r="Q349" s="72">
        <v>8.0013559999999995</v>
      </c>
      <c r="R349" s="72">
        <v>7.8774959999999998</v>
      </c>
      <c r="S349" s="72">
        <v>8.0756719999999991</v>
      </c>
      <c r="T349" s="72">
        <v>8.5896909999999984</v>
      </c>
      <c r="U349" s="72">
        <v>9.2275700000000001</v>
      </c>
      <c r="V349" s="72">
        <v>8.9241130000000002</v>
      </c>
      <c r="W349" s="72">
        <v>8.1933389999999999</v>
      </c>
      <c r="X349" s="72">
        <v>7.1343359999999993</v>
      </c>
      <c r="Y349" s="72">
        <v>6.118684</v>
      </c>
      <c r="Z349" s="73">
        <f t="shared" si="38"/>
        <v>168.83975900000002</v>
      </c>
      <c r="AA349" s="74">
        <v>1</v>
      </c>
      <c r="AB349" s="91">
        <f t="shared" si="44"/>
        <v>168.83975900000002</v>
      </c>
      <c r="AD349" s="100" t="s">
        <v>52</v>
      </c>
    </row>
    <row r="350" spans="1:30" ht="15.75" x14ac:dyDescent="0.25">
      <c r="A350" s="90">
        <f t="shared" si="43"/>
        <v>48396</v>
      </c>
      <c r="B350" s="72">
        <v>5.8523849999999991</v>
      </c>
      <c r="C350" s="72">
        <v>5.4126820000000002</v>
      </c>
      <c r="D350" s="72">
        <v>5.1278039999999994</v>
      </c>
      <c r="E350" s="72">
        <v>4.9853649999999998</v>
      </c>
      <c r="F350" s="72">
        <v>4.9729789999999996</v>
      </c>
      <c r="G350" s="72">
        <v>4.9605929999999994</v>
      </c>
      <c r="H350" s="72">
        <v>5.2888219999999988</v>
      </c>
      <c r="I350" s="72">
        <v>5.8709639999999998</v>
      </c>
      <c r="J350" s="72">
        <v>6.5831590000000002</v>
      </c>
      <c r="K350" s="72">
        <v>7.2272309999999997</v>
      </c>
      <c r="L350" s="72">
        <v>7.8465309999999997</v>
      </c>
      <c r="M350" s="72">
        <v>8.4286729999999999</v>
      </c>
      <c r="N350" s="72">
        <v>8.7321299999999997</v>
      </c>
      <c r="O350" s="72">
        <v>8.4720239999999993</v>
      </c>
      <c r="P350" s="72">
        <v>7.9208469999999993</v>
      </c>
      <c r="Q350" s="72">
        <v>7.642161999999999</v>
      </c>
      <c r="R350" s="72">
        <v>7.5183020000000003</v>
      </c>
      <c r="S350" s="72">
        <v>7.6111969999999989</v>
      </c>
      <c r="T350" s="72">
        <v>8.0261279999999999</v>
      </c>
      <c r="U350" s="72">
        <v>8.8869549999999986</v>
      </c>
      <c r="V350" s="72">
        <v>8.6578140000000001</v>
      </c>
      <c r="W350" s="72">
        <v>8.0199349999999985</v>
      </c>
      <c r="X350" s="72">
        <v>7.041440999999999</v>
      </c>
      <c r="Y350" s="72">
        <v>6.0443679999999995</v>
      </c>
      <c r="Z350" s="73">
        <f t="shared" si="38"/>
        <v>167.13049100000001</v>
      </c>
      <c r="AA350" s="74">
        <v>1</v>
      </c>
      <c r="AB350" s="91">
        <f t="shared" si="44"/>
        <v>167.13049100000001</v>
      </c>
      <c r="AD350" s="100" t="s">
        <v>52</v>
      </c>
    </row>
    <row r="351" spans="1:30" ht="15.75" x14ac:dyDescent="0.25">
      <c r="A351" s="90">
        <f t="shared" si="43"/>
        <v>48427</v>
      </c>
      <c r="B351" s="72">
        <v>5.8276129999999995</v>
      </c>
      <c r="C351" s="72">
        <v>5.400296</v>
      </c>
      <c r="D351" s="72">
        <v>5.1463830000000002</v>
      </c>
      <c r="E351" s="72">
        <v>5.0411020000000004</v>
      </c>
      <c r="F351" s="72">
        <v>5.0163299999999991</v>
      </c>
      <c r="G351" s="72">
        <v>5.1154179999999991</v>
      </c>
      <c r="H351" s="72">
        <v>5.3569449999999996</v>
      </c>
      <c r="I351" s="72">
        <v>5.9390869999999998</v>
      </c>
      <c r="J351" s="72">
        <v>6.7503700000000002</v>
      </c>
      <c r="K351" s="72">
        <v>7.4501789999999994</v>
      </c>
      <c r="L351" s="72">
        <v>8.0818650000000005</v>
      </c>
      <c r="M351" s="72">
        <v>8.6020769999999995</v>
      </c>
      <c r="N351" s="72">
        <v>8.812638999999999</v>
      </c>
      <c r="O351" s="72">
        <v>8.7011649999999996</v>
      </c>
      <c r="P351" s="72">
        <v>8.2862340000000003</v>
      </c>
      <c r="Q351" s="72">
        <v>8.0013559999999995</v>
      </c>
      <c r="R351" s="72">
        <v>7.9084609999999991</v>
      </c>
      <c r="S351" s="72">
        <v>7.9827769999999996</v>
      </c>
      <c r="T351" s="72">
        <v>8.4534450000000003</v>
      </c>
      <c r="U351" s="72">
        <v>9.1966049999999999</v>
      </c>
      <c r="V351" s="72">
        <v>8.8683759999999996</v>
      </c>
      <c r="W351" s="72">
        <v>8.1561810000000001</v>
      </c>
      <c r="X351" s="72">
        <v>7.0724059999999991</v>
      </c>
      <c r="Y351" s="72">
        <v>6.1310700000000002</v>
      </c>
      <c r="Z351" s="73">
        <f t="shared" si="38"/>
        <v>171.29838000000001</v>
      </c>
      <c r="AA351" s="74">
        <v>1</v>
      </c>
      <c r="AB351" s="91">
        <f t="shared" si="44"/>
        <v>171.29838000000001</v>
      </c>
      <c r="AD351" s="100" t="s">
        <v>52</v>
      </c>
    </row>
    <row r="352" spans="1:30" ht="15.75" x14ac:dyDescent="0.25">
      <c r="A352" s="90">
        <f t="shared" si="43"/>
        <v>48458</v>
      </c>
      <c r="B352" s="72">
        <v>6.0505609999999992</v>
      </c>
      <c r="C352" s="72">
        <v>5.5922789999999996</v>
      </c>
      <c r="D352" s="72">
        <v>5.3074009999999996</v>
      </c>
      <c r="E352" s="72">
        <v>5.1092249999999995</v>
      </c>
      <c r="F352" s="72">
        <v>5.0720669999999997</v>
      </c>
      <c r="G352" s="72">
        <v>5.0349089999999999</v>
      </c>
      <c r="H352" s="72">
        <v>5.3197869999999998</v>
      </c>
      <c r="I352" s="72">
        <v>5.8833500000000001</v>
      </c>
      <c r="J352" s="72">
        <v>6.5955449999999995</v>
      </c>
      <c r="K352" s="72">
        <v>7.2643889999999995</v>
      </c>
      <c r="L352" s="72">
        <v>7.7350569999999994</v>
      </c>
      <c r="M352" s="72">
        <v>8.2057249999999993</v>
      </c>
      <c r="N352" s="72">
        <v>8.4100939999999991</v>
      </c>
      <c r="O352" s="72">
        <v>8.3295849999999998</v>
      </c>
      <c r="P352" s="72">
        <v>8.0447069999999989</v>
      </c>
      <c r="Q352" s="72">
        <v>7.8836889999999995</v>
      </c>
      <c r="R352" s="72">
        <v>7.8279519999999998</v>
      </c>
      <c r="S352" s="72">
        <v>7.9641979999999988</v>
      </c>
      <c r="T352" s="72">
        <v>8.7383229999999994</v>
      </c>
      <c r="U352" s="72">
        <v>9.1842189999999988</v>
      </c>
      <c r="V352" s="72">
        <v>8.9550780000000003</v>
      </c>
      <c r="W352" s="72">
        <v>8.2986199999999997</v>
      </c>
      <c r="X352" s="72">
        <v>7.2643889999999995</v>
      </c>
      <c r="Y352" s="72">
        <v>6.2673159999999992</v>
      </c>
      <c r="Z352" s="73">
        <f t="shared" si="38"/>
        <v>170.33846500000001</v>
      </c>
      <c r="AA352" s="74">
        <v>0</v>
      </c>
      <c r="AB352" s="91">
        <f t="shared" si="44"/>
        <v>0</v>
      </c>
      <c r="AD352" s="100" t="s">
        <v>52</v>
      </c>
    </row>
    <row r="353" spans="1:30" ht="15.75" x14ac:dyDescent="0.25">
      <c r="A353" s="90">
        <f t="shared" si="43"/>
        <v>48488</v>
      </c>
      <c r="B353" s="72">
        <v>5.8152270000000001</v>
      </c>
      <c r="C353" s="72">
        <v>5.3817169999999992</v>
      </c>
      <c r="D353" s="72">
        <v>5.1216109999999997</v>
      </c>
      <c r="E353" s="72">
        <v>4.9791719999999993</v>
      </c>
      <c r="F353" s="72">
        <v>4.9605929999999994</v>
      </c>
      <c r="G353" s="72">
        <v>4.8367329999999997</v>
      </c>
      <c r="H353" s="72">
        <v>5.2516639999999999</v>
      </c>
      <c r="I353" s="72">
        <v>5.8647710000000002</v>
      </c>
      <c r="J353" s="72">
        <v>6.6265099999999988</v>
      </c>
      <c r="K353" s="72">
        <v>7.3448979999999988</v>
      </c>
      <c r="L353" s="72">
        <v>7.9456189999999998</v>
      </c>
      <c r="M353" s="72">
        <v>8.5525330000000004</v>
      </c>
      <c r="N353" s="72">
        <v>8.8683759999999996</v>
      </c>
      <c r="O353" s="72">
        <v>8.6144629999999989</v>
      </c>
      <c r="P353" s="72">
        <v>8.1314089999999997</v>
      </c>
      <c r="Q353" s="72">
        <v>7.8279519999999998</v>
      </c>
      <c r="R353" s="72">
        <v>7.8031799999999993</v>
      </c>
      <c r="S353" s="72">
        <v>8.1190229999999985</v>
      </c>
      <c r="T353" s="72">
        <v>9.0232010000000002</v>
      </c>
      <c r="U353" s="72">
        <v>9.1904119999999985</v>
      </c>
      <c r="V353" s="72">
        <v>8.8869549999999986</v>
      </c>
      <c r="W353" s="72">
        <v>8.2181109999999986</v>
      </c>
      <c r="X353" s="72">
        <v>7.2024590000000002</v>
      </c>
      <c r="Y353" s="72">
        <v>6.1310700000000002</v>
      </c>
      <c r="Z353" s="73">
        <f t="shared" si="38"/>
        <v>170.69765899999999</v>
      </c>
      <c r="AA353" s="74">
        <v>1</v>
      </c>
      <c r="AB353" s="91">
        <f t="shared" si="44"/>
        <v>170.69765899999999</v>
      </c>
      <c r="AD353" s="100" t="s">
        <v>52</v>
      </c>
    </row>
    <row r="354" spans="1:30" ht="15.75" x14ac:dyDescent="0.25">
      <c r="A354" s="90">
        <f t="shared" si="43"/>
        <v>48519</v>
      </c>
      <c r="B354" s="72">
        <v>5.7285249999999994</v>
      </c>
      <c r="C354" s="72">
        <v>5.2826289999999991</v>
      </c>
      <c r="D354" s="72">
        <v>5.0534879999999998</v>
      </c>
      <c r="E354" s="72">
        <v>4.9234349999999996</v>
      </c>
      <c r="F354" s="72">
        <v>4.9420140000000004</v>
      </c>
      <c r="G354" s="72">
        <v>4.9729789999999996</v>
      </c>
      <c r="H354" s="72">
        <v>5.2640499999999992</v>
      </c>
      <c r="I354" s="72">
        <v>5.8895429999999998</v>
      </c>
      <c r="J354" s="72">
        <v>6.6327030000000002</v>
      </c>
      <c r="K354" s="72">
        <v>7.3448979999999988</v>
      </c>
      <c r="L354" s="72">
        <v>7.9641979999999988</v>
      </c>
      <c r="M354" s="72">
        <v>8.3791289999999989</v>
      </c>
      <c r="N354" s="72">
        <v>8.6578140000000001</v>
      </c>
      <c r="O354" s="72">
        <v>8.5339539999999996</v>
      </c>
      <c r="P354" s="72">
        <v>8.2366899999999994</v>
      </c>
      <c r="Q354" s="72">
        <v>8.0756719999999991</v>
      </c>
      <c r="R354" s="72">
        <v>8.0447069999999989</v>
      </c>
      <c r="S354" s="72">
        <v>8.3171989999999987</v>
      </c>
      <c r="T354" s="72">
        <v>9.0913239999999984</v>
      </c>
      <c r="U354" s="72">
        <v>9.2213770000000004</v>
      </c>
      <c r="V354" s="72">
        <v>8.9550780000000003</v>
      </c>
      <c r="W354" s="72">
        <v>8.3295849999999998</v>
      </c>
      <c r="X354" s="72">
        <v>7.3015469999999993</v>
      </c>
      <c r="Y354" s="72">
        <v>6.236351</v>
      </c>
      <c r="Z354" s="73">
        <f t="shared" si="38"/>
        <v>171.37888899999999</v>
      </c>
      <c r="AA354" s="74">
        <v>2</v>
      </c>
      <c r="AB354" s="91">
        <f t="shared" si="44"/>
        <v>342.75777799999997</v>
      </c>
      <c r="AD354" s="100" t="s">
        <v>52</v>
      </c>
    </row>
    <row r="355" spans="1:30" ht="16.5" thickBot="1" x14ac:dyDescent="0.3">
      <c r="A355" s="92">
        <f t="shared" si="43"/>
        <v>48549</v>
      </c>
      <c r="B355" s="75">
        <v>6.236351</v>
      </c>
      <c r="C355" s="75">
        <v>5.753296999999999</v>
      </c>
      <c r="D355" s="75">
        <v>5.4374539999999989</v>
      </c>
      <c r="E355" s="75">
        <v>5.2268919999999994</v>
      </c>
      <c r="F355" s="75">
        <v>5.1587689999999995</v>
      </c>
      <c r="G355" s="75">
        <v>5.1649619999999992</v>
      </c>
      <c r="H355" s="75">
        <v>5.3445590000000003</v>
      </c>
      <c r="I355" s="75">
        <v>5.7966479999999994</v>
      </c>
      <c r="J355" s="75">
        <v>6.3973689999999994</v>
      </c>
      <c r="K355" s="75">
        <v>7.0847919999999993</v>
      </c>
      <c r="L355" s="75">
        <v>7.6607409999999989</v>
      </c>
      <c r="M355" s="75">
        <v>8.1128299999999989</v>
      </c>
      <c r="N355" s="75">
        <v>8.3915150000000001</v>
      </c>
      <c r="O355" s="75">
        <v>8.3791289999999989</v>
      </c>
      <c r="P355" s="75">
        <v>8.1314089999999997</v>
      </c>
      <c r="Q355" s="75">
        <v>7.9703909999999993</v>
      </c>
      <c r="R355" s="75">
        <v>7.840338</v>
      </c>
      <c r="S355" s="75">
        <v>8.0013559999999995</v>
      </c>
      <c r="T355" s="75">
        <v>8.8002529999999997</v>
      </c>
      <c r="U355" s="75">
        <v>8.9550780000000003</v>
      </c>
      <c r="V355" s="75">
        <v>8.7073579999999993</v>
      </c>
      <c r="W355" s="75">
        <v>8.2181109999999986</v>
      </c>
      <c r="X355" s="75">
        <v>7.4130209999999996</v>
      </c>
      <c r="Y355" s="75">
        <v>6.5088429999999997</v>
      </c>
      <c r="Z355" s="76">
        <f t="shared" si="38"/>
        <v>170.69146599999999</v>
      </c>
      <c r="AA355" s="77">
        <v>0</v>
      </c>
      <c r="AB355" s="93">
        <f t="shared" si="44"/>
        <v>0</v>
      </c>
      <c r="AD355" s="100" t="s">
        <v>52</v>
      </c>
    </row>
    <row r="356" spans="1:30" ht="16.5" thickBot="1" x14ac:dyDescent="0.3">
      <c r="A356"/>
      <c r="B356" s="9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2"/>
      <c r="AA356" s="56"/>
      <c r="AB356"/>
    </row>
    <row r="357" spans="1:30" ht="16.5" thickBot="1" x14ac:dyDescent="0.3">
      <c r="A357" s="36" t="s">
        <v>37</v>
      </c>
      <c r="B357" s="84"/>
      <c r="C357" s="84"/>
      <c r="D357" s="84"/>
      <c r="E357" s="95"/>
      <c r="F357" s="84"/>
      <c r="G357" s="84"/>
      <c r="H357" s="84"/>
      <c r="I357" s="84"/>
      <c r="J357" s="84"/>
      <c r="K357" s="84"/>
      <c r="L357" s="84"/>
      <c r="M357" s="84"/>
      <c r="N357" s="84"/>
      <c r="O357" s="84"/>
      <c r="P357" s="84"/>
      <c r="Q357" s="84"/>
      <c r="R357" s="84"/>
      <c r="S357" s="84"/>
      <c r="T357" s="84"/>
      <c r="U357" s="84"/>
      <c r="V357" s="84"/>
      <c r="W357" s="84"/>
      <c r="X357" s="84"/>
      <c r="Y357" s="84"/>
      <c r="Z357" s="82"/>
      <c r="AA357" s="56"/>
      <c r="AB357"/>
    </row>
    <row r="358" spans="1:30" ht="16.5" thickBot="1" x14ac:dyDescent="0.3">
      <c r="A358"/>
      <c r="B358" s="9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2"/>
      <c r="AA358"/>
      <c r="AB358"/>
    </row>
    <row r="359" spans="1:30" ht="15.75" thickBot="1" x14ac:dyDescent="0.25">
      <c r="A359" s="85" t="s">
        <v>11</v>
      </c>
      <c r="B359" s="86" t="s">
        <v>12</v>
      </c>
      <c r="C359" s="86" t="s">
        <v>13</v>
      </c>
      <c r="D359" s="86" t="s">
        <v>14</v>
      </c>
      <c r="E359" s="86" t="s">
        <v>15</v>
      </c>
      <c r="F359" s="86" t="s">
        <v>16</v>
      </c>
      <c r="G359" s="86" t="s">
        <v>17</v>
      </c>
      <c r="H359" s="86" t="s">
        <v>18</v>
      </c>
      <c r="I359" s="86" t="s">
        <v>19</v>
      </c>
      <c r="J359" s="86" t="s">
        <v>20</v>
      </c>
      <c r="K359" s="86" t="s">
        <v>21</v>
      </c>
      <c r="L359" s="86" t="s">
        <v>22</v>
      </c>
      <c r="M359" s="86" t="s">
        <v>23</v>
      </c>
      <c r="N359" s="86" t="s">
        <v>24</v>
      </c>
      <c r="O359" s="86" t="s">
        <v>25</v>
      </c>
      <c r="P359" s="86" t="s">
        <v>26</v>
      </c>
      <c r="Q359" s="86" t="s">
        <v>27</v>
      </c>
      <c r="R359" s="86" t="s">
        <v>28</v>
      </c>
      <c r="S359" s="86" t="s">
        <v>29</v>
      </c>
      <c r="T359" s="86" t="s">
        <v>30</v>
      </c>
      <c r="U359" s="86" t="s">
        <v>31</v>
      </c>
      <c r="V359" s="86" t="s">
        <v>32</v>
      </c>
      <c r="W359" s="86" t="s">
        <v>33</v>
      </c>
      <c r="X359" s="86" t="s">
        <v>34</v>
      </c>
      <c r="Y359" s="86" t="s">
        <v>35</v>
      </c>
      <c r="Z359" s="86" t="s">
        <v>7</v>
      </c>
      <c r="AA359" s="86" t="s">
        <v>36</v>
      </c>
      <c r="AB359" s="87"/>
      <c r="AD359" s="101"/>
    </row>
    <row r="360" spans="1:30" ht="15.75" x14ac:dyDescent="0.25">
      <c r="A360" s="88">
        <f t="shared" ref="A360:A391" si="45">+A272</f>
        <v>46023</v>
      </c>
      <c r="B360" s="69">
        <f t="shared" ref="B360:Y360" si="46">+B8*$AA8+B96*$AA96+B184*$AA184+B272*$AA272</f>
        <v>257.48636099999999</v>
      </c>
      <c r="C360" s="69">
        <f t="shared" si="46"/>
        <v>217.28140499999998</v>
      </c>
      <c r="D360" s="69">
        <f t="shared" si="46"/>
        <v>193.209214</v>
      </c>
      <c r="E360" s="69">
        <f t="shared" si="46"/>
        <v>183.43665999999996</v>
      </c>
      <c r="F360" s="69">
        <f t="shared" si="46"/>
        <v>191.62999900000003</v>
      </c>
      <c r="G360" s="69">
        <f t="shared" si="46"/>
        <v>226.69476499999999</v>
      </c>
      <c r="H360" s="69">
        <f t="shared" si="46"/>
        <v>292.85458399999999</v>
      </c>
      <c r="I360" s="69">
        <f t="shared" si="46"/>
        <v>246.01692499999999</v>
      </c>
      <c r="J360" s="69">
        <f t="shared" si="46"/>
        <v>323.72668899999996</v>
      </c>
      <c r="K360" s="69">
        <f t="shared" si="46"/>
        <v>387.46504499999998</v>
      </c>
      <c r="L360" s="69">
        <f t="shared" si="46"/>
        <v>444.2610479999999</v>
      </c>
      <c r="M360" s="69">
        <f t="shared" si="46"/>
        <v>495.91066799999993</v>
      </c>
      <c r="N360" s="69">
        <f t="shared" si="46"/>
        <v>501.90549199999998</v>
      </c>
      <c r="O360" s="69">
        <f t="shared" si="46"/>
        <v>490.32458199999996</v>
      </c>
      <c r="P360" s="69">
        <f t="shared" si="46"/>
        <v>491.00581199999999</v>
      </c>
      <c r="Q360" s="69">
        <f t="shared" si="46"/>
        <v>485.93993799999998</v>
      </c>
      <c r="R360" s="69">
        <f t="shared" si="46"/>
        <v>471.26252799999992</v>
      </c>
      <c r="S360" s="69">
        <f t="shared" si="46"/>
        <v>584.92885000000001</v>
      </c>
      <c r="T360" s="69">
        <f t="shared" si="46"/>
        <v>611.12523999999996</v>
      </c>
      <c r="U360" s="69">
        <f t="shared" si="46"/>
        <v>636.55989099999999</v>
      </c>
      <c r="V360" s="69">
        <f t="shared" si="46"/>
        <v>599.94687499999998</v>
      </c>
      <c r="W360" s="69">
        <f t="shared" si="46"/>
        <v>538.46896399999991</v>
      </c>
      <c r="X360" s="69">
        <f t="shared" si="46"/>
        <v>446.21803599999998</v>
      </c>
      <c r="Y360" s="69">
        <f t="shared" si="46"/>
        <v>345.81711999999993</v>
      </c>
      <c r="Z360" s="70">
        <f t="shared" ref="Z360:Z387" si="47">SUM(B360:Y360)</f>
        <v>9663.4766909999998</v>
      </c>
      <c r="AA360" s="71">
        <f t="shared" ref="AA360:AA391" si="48">AA8+AA96+AA184+AA272</f>
        <v>31</v>
      </c>
      <c r="AB360" s="89">
        <f t="shared" ref="AB360:AB391" si="49">+AB8+AB96+AB184+AB272</f>
        <v>9663.476690999998</v>
      </c>
      <c r="AD360" s="101"/>
    </row>
    <row r="361" spans="1:30" ht="15.75" x14ac:dyDescent="0.25">
      <c r="A361" s="90">
        <f t="shared" si="45"/>
        <v>46054</v>
      </c>
      <c r="B361" s="72">
        <f t="shared" ref="B361:Y361" si="50">+B9*$AA9+B97*$AA97+B185*$AA185+B273*$AA273</f>
        <v>223.22049200000001</v>
      </c>
      <c r="C361" s="72">
        <f t="shared" si="50"/>
        <v>190.14987199999996</v>
      </c>
      <c r="D361" s="72">
        <f t="shared" si="50"/>
        <v>171.02588799999998</v>
      </c>
      <c r="E361" s="72">
        <f t="shared" si="50"/>
        <v>163.792464</v>
      </c>
      <c r="F361" s="72">
        <f t="shared" si="50"/>
        <v>177.16934400000002</v>
      </c>
      <c r="G361" s="72">
        <f t="shared" si="50"/>
        <v>232.41090399999999</v>
      </c>
      <c r="H361" s="72">
        <f t="shared" si="50"/>
        <v>302.63952399999994</v>
      </c>
      <c r="I361" s="72">
        <f t="shared" si="50"/>
        <v>256.71223600000002</v>
      </c>
      <c r="J361" s="72">
        <f t="shared" si="50"/>
        <v>320.62399599999998</v>
      </c>
      <c r="K361" s="72">
        <f t="shared" si="50"/>
        <v>371.85249199999998</v>
      </c>
      <c r="L361" s="72">
        <f t="shared" si="50"/>
        <v>419.53859200000005</v>
      </c>
      <c r="M361" s="72">
        <f t="shared" si="50"/>
        <v>461.18032399999998</v>
      </c>
      <c r="N361" s="72">
        <f t="shared" si="50"/>
        <v>451.76696399999997</v>
      </c>
      <c r="O361" s="72">
        <f t="shared" si="50"/>
        <v>446.51529999999997</v>
      </c>
      <c r="P361" s="72">
        <f t="shared" si="50"/>
        <v>454.54142799999994</v>
      </c>
      <c r="Q361" s="72">
        <f t="shared" si="50"/>
        <v>452.68352799999997</v>
      </c>
      <c r="R361" s="72">
        <f t="shared" si="50"/>
        <v>439.38096400000001</v>
      </c>
      <c r="S361" s="72">
        <f t="shared" si="50"/>
        <v>521.277196</v>
      </c>
      <c r="T361" s="72">
        <f t="shared" si="50"/>
        <v>524.29937999999993</v>
      </c>
      <c r="U361" s="72">
        <f t="shared" si="50"/>
        <v>561.65555599999993</v>
      </c>
      <c r="V361" s="72">
        <f t="shared" si="50"/>
        <v>535.47155199999997</v>
      </c>
      <c r="W361" s="72">
        <f t="shared" si="50"/>
        <v>479.56114799999995</v>
      </c>
      <c r="X361" s="72">
        <f t="shared" si="50"/>
        <v>390.82784399999997</v>
      </c>
      <c r="Y361" s="72">
        <f t="shared" si="50"/>
        <v>298.67600399999998</v>
      </c>
      <c r="Z361" s="73">
        <f t="shared" si="47"/>
        <v>8846.9729919999991</v>
      </c>
      <c r="AA361" s="74">
        <f t="shared" si="48"/>
        <v>28</v>
      </c>
      <c r="AB361" s="91">
        <f t="shared" si="49"/>
        <v>8846.9729919999991</v>
      </c>
      <c r="AD361" s="101"/>
    </row>
    <row r="362" spans="1:30" ht="15.75" x14ac:dyDescent="0.25">
      <c r="A362" s="90">
        <f t="shared" si="45"/>
        <v>46082</v>
      </c>
      <c r="B362" s="72">
        <f t="shared" ref="B362:Y362" si="51">+B10*$AA10+B98*$AA98+B186*$AA186+B274*$AA274</f>
        <v>244.76593899999997</v>
      </c>
      <c r="C362" s="72">
        <f t="shared" si="51"/>
        <v>207.68225499999997</v>
      </c>
      <c r="D362" s="72">
        <f t="shared" si="51"/>
        <v>188.03805899999998</v>
      </c>
      <c r="E362" s="72">
        <f t="shared" si="51"/>
        <v>178.91577000000001</v>
      </c>
      <c r="F362" s="72">
        <f t="shared" si="51"/>
        <v>193.51267099999995</v>
      </c>
      <c r="G362" s="72">
        <f t="shared" si="51"/>
        <v>252.72394399999999</v>
      </c>
      <c r="H362" s="72">
        <f t="shared" si="51"/>
        <v>324.64944600000001</v>
      </c>
      <c r="I362" s="72">
        <f t="shared" si="51"/>
        <v>279.69445900000005</v>
      </c>
      <c r="J362" s="72">
        <f t="shared" si="51"/>
        <v>351.05020499999995</v>
      </c>
      <c r="K362" s="72">
        <f t="shared" si="51"/>
        <v>404.53914599999996</v>
      </c>
      <c r="L362" s="72">
        <f t="shared" si="51"/>
        <v>457.61315599999989</v>
      </c>
      <c r="M362" s="72">
        <f t="shared" si="51"/>
        <v>503.23079399999995</v>
      </c>
      <c r="N362" s="72">
        <f t="shared" si="51"/>
        <v>499.30443199999996</v>
      </c>
      <c r="O362" s="72">
        <f t="shared" si="51"/>
        <v>488.49764699999992</v>
      </c>
      <c r="P362" s="72">
        <f t="shared" si="51"/>
        <v>492.73365899999999</v>
      </c>
      <c r="Q362" s="72">
        <f t="shared" si="51"/>
        <v>486.88127399999996</v>
      </c>
      <c r="R362" s="72">
        <f t="shared" si="51"/>
        <v>475.96301499999993</v>
      </c>
      <c r="S362" s="72">
        <f t="shared" si="51"/>
        <v>584.75544600000001</v>
      </c>
      <c r="T362" s="72">
        <f t="shared" si="51"/>
        <v>595.60558199999991</v>
      </c>
      <c r="U362" s="72">
        <f t="shared" si="51"/>
        <v>632.27433499999995</v>
      </c>
      <c r="V362" s="72">
        <f t="shared" si="51"/>
        <v>594.06352499999991</v>
      </c>
      <c r="W362" s="72">
        <f t="shared" si="51"/>
        <v>530.5047659999999</v>
      </c>
      <c r="X362" s="72">
        <f t="shared" si="51"/>
        <v>432.57485699999995</v>
      </c>
      <c r="Y362" s="72">
        <f t="shared" si="51"/>
        <v>330.48944500000005</v>
      </c>
      <c r="Z362" s="73">
        <f t="shared" si="47"/>
        <v>9730.0638269999999</v>
      </c>
      <c r="AA362" s="74">
        <f t="shared" si="48"/>
        <v>31</v>
      </c>
      <c r="AB362" s="91">
        <f t="shared" si="49"/>
        <v>9730.0638269999981</v>
      </c>
      <c r="AD362" s="101"/>
    </row>
    <row r="363" spans="1:30" ht="15.75" x14ac:dyDescent="0.25">
      <c r="A363" s="90">
        <f t="shared" si="45"/>
        <v>46113</v>
      </c>
      <c r="B363" s="72">
        <f t="shared" ref="B363:Y363" si="52">+B11*$AA11+B99*$AA99+B187*$AA187+B275*$AA275</f>
        <v>235.25968399999996</v>
      </c>
      <c r="C363" s="72">
        <f t="shared" si="52"/>
        <v>197.73010399999998</v>
      </c>
      <c r="D363" s="72">
        <f t="shared" si="52"/>
        <v>178.08590800000002</v>
      </c>
      <c r="E363" s="72">
        <f t="shared" si="52"/>
        <v>169.44047999999998</v>
      </c>
      <c r="F363" s="72">
        <f t="shared" si="52"/>
        <v>183.56052</v>
      </c>
      <c r="G363" s="72">
        <f t="shared" si="52"/>
        <v>229.77268599999996</v>
      </c>
      <c r="H363" s="72">
        <f t="shared" si="52"/>
        <v>301.87159200000002</v>
      </c>
      <c r="I363" s="72">
        <f t="shared" si="52"/>
        <v>266.24945600000001</v>
      </c>
      <c r="J363" s="72">
        <f t="shared" si="52"/>
        <v>330.743358</v>
      </c>
      <c r="K363" s="72">
        <f t="shared" si="52"/>
        <v>395.34873399999992</v>
      </c>
      <c r="L363" s="72">
        <f t="shared" si="52"/>
        <v>444.27343400000001</v>
      </c>
      <c r="M363" s="72">
        <f t="shared" si="52"/>
        <v>488.86303399999997</v>
      </c>
      <c r="N363" s="72">
        <f t="shared" si="52"/>
        <v>486.28674599999999</v>
      </c>
      <c r="O363" s="72">
        <f t="shared" si="52"/>
        <v>468.76055600000001</v>
      </c>
      <c r="P363" s="72">
        <f t="shared" si="52"/>
        <v>463.78138399999995</v>
      </c>
      <c r="Q363" s="72">
        <f t="shared" si="52"/>
        <v>458.85175599999997</v>
      </c>
      <c r="R363" s="72">
        <f t="shared" si="52"/>
        <v>447.74151399999994</v>
      </c>
      <c r="S363" s="72">
        <f t="shared" si="52"/>
        <v>562.01475000000005</v>
      </c>
      <c r="T363" s="72">
        <f t="shared" si="52"/>
        <v>583.33105599999999</v>
      </c>
      <c r="U363" s="72">
        <f t="shared" si="52"/>
        <v>606.1460679999999</v>
      </c>
      <c r="V363" s="72">
        <f t="shared" si="52"/>
        <v>568.55455799999993</v>
      </c>
      <c r="W363" s="72">
        <f t="shared" si="52"/>
        <v>507.02090999999996</v>
      </c>
      <c r="X363" s="72">
        <f t="shared" si="52"/>
        <v>414.91861399999993</v>
      </c>
      <c r="Y363" s="72">
        <f t="shared" si="52"/>
        <v>321.50340199999994</v>
      </c>
      <c r="Z363" s="73">
        <f t="shared" si="47"/>
        <v>9310.1103040000016</v>
      </c>
      <c r="AA363" s="74">
        <f t="shared" si="48"/>
        <v>30</v>
      </c>
      <c r="AB363" s="91">
        <f t="shared" si="49"/>
        <v>9310.1103040000016</v>
      </c>
      <c r="AD363" s="101"/>
    </row>
    <row r="364" spans="1:30" ht="15.75" x14ac:dyDescent="0.25">
      <c r="A364" s="90">
        <f t="shared" si="45"/>
        <v>46143</v>
      </c>
      <c r="B364" s="72">
        <f t="shared" ref="B364:Y364" si="53">+B12*$AA12+B100*$AA100+B188*$AA188+B276*$AA276</f>
        <v>241.19877099999999</v>
      </c>
      <c r="C364" s="72">
        <f t="shared" si="53"/>
        <v>203.58248900000001</v>
      </c>
      <c r="D364" s="72">
        <f t="shared" si="53"/>
        <v>183.30660699999999</v>
      </c>
      <c r="E364" s="72">
        <f t="shared" si="53"/>
        <v>173.18105199999999</v>
      </c>
      <c r="F364" s="72">
        <f t="shared" si="53"/>
        <v>187.01621399999996</v>
      </c>
      <c r="G364" s="72">
        <f t="shared" si="53"/>
        <v>226.769081</v>
      </c>
      <c r="H364" s="72">
        <f t="shared" si="53"/>
        <v>309.51375399999989</v>
      </c>
      <c r="I364" s="72">
        <f t="shared" si="53"/>
        <v>270.87562700000001</v>
      </c>
      <c r="J364" s="72">
        <f t="shared" si="53"/>
        <v>346.30636700000002</v>
      </c>
      <c r="K364" s="72">
        <f t="shared" si="53"/>
        <v>407.97626099999997</v>
      </c>
      <c r="L364" s="72">
        <f t="shared" si="53"/>
        <v>461.39088600000002</v>
      </c>
      <c r="M364" s="72">
        <f t="shared" si="53"/>
        <v>508.28428199999996</v>
      </c>
      <c r="N364" s="72">
        <f t="shared" si="53"/>
        <v>500.55541799999992</v>
      </c>
      <c r="O364" s="72">
        <f t="shared" si="53"/>
        <v>483.62994900000001</v>
      </c>
      <c r="P364" s="72">
        <f t="shared" si="53"/>
        <v>478.89849700000002</v>
      </c>
      <c r="Q364" s="72">
        <f t="shared" si="53"/>
        <v>473.86978099999999</v>
      </c>
      <c r="R364" s="72">
        <f t="shared" si="53"/>
        <v>456.26927499999999</v>
      </c>
      <c r="S364" s="72">
        <f t="shared" si="53"/>
        <v>577.75116300000002</v>
      </c>
      <c r="T364" s="72">
        <f t="shared" si="53"/>
        <v>599.00553899999989</v>
      </c>
      <c r="U364" s="72">
        <f t="shared" si="53"/>
        <v>624.81177000000002</v>
      </c>
      <c r="V364" s="72">
        <f t="shared" si="53"/>
        <v>586.38420499999995</v>
      </c>
      <c r="W364" s="72">
        <f t="shared" si="53"/>
        <v>519.33878699999991</v>
      </c>
      <c r="X364" s="72">
        <f t="shared" si="53"/>
        <v>421.30979000000002</v>
      </c>
      <c r="Y364" s="72">
        <f t="shared" si="53"/>
        <v>325.29971099999995</v>
      </c>
      <c r="Z364" s="73">
        <f t="shared" si="47"/>
        <v>9566.5252759999985</v>
      </c>
      <c r="AA364" s="74">
        <f t="shared" si="48"/>
        <v>31</v>
      </c>
      <c r="AB364" s="91">
        <f t="shared" si="49"/>
        <v>9566.5252759999985</v>
      </c>
      <c r="AD364" s="101"/>
    </row>
    <row r="365" spans="1:30" ht="15.75" x14ac:dyDescent="0.25">
      <c r="A365" s="90">
        <f t="shared" si="45"/>
        <v>46174</v>
      </c>
      <c r="B365" s="72">
        <f t="shared" ref="B365:Y365" si="54">+B13*$AA13+B101*$AA101+B189*$AA189+B277*$AA277</f>
        <v>227.70422399999998</v>
      </c>
      <c r="C365" s="72">
        <f t="shared" si="54"/>
        <v>190.48429399999998</v>
      </c>
      <c r="D365" s="72">
        <f t="shared" si="54"/>
        <v>169.31661999999997</v>
      </c>
      <c r="E365" s="72">
        <f t="shared" si="54"/>
        <v>160.41727899999998</v>
      </c>
      <c r="F365" s="72">
        <f t="shared" si="54"/>
        <v>174.40107299999997</v>
      </c>
      <c r="G365" s="72">
        <f t="shared" si="54"/>
        <v>212.27746099999999</v>
      </c>
      <c r="H365" s="72">
        <f t="shared" si="54"/>
        <v>292.52635500000002</v>
      </c>
      <c r="I365" s="72">
        <f t="shared" si="54"/>
        <v>260.12457900000004</v>
      </c>
      <c r="J365" s="72">
        <f t="shared" si="54"/>
        <v>333.03476799999999</v>
      </c>
      <c r="K365" s="72">
        <f t="shared" si="54"/>
        <v>391.86826799999994</v>
      </c>
      <c r="L365" s="72">
        <f t="shared" si="54"/>
        <v>439.16420899999991</v>
      </c>
      <c r="M365" s="72">
        <f t="shared" si="54"/>
        <v>485.73556899999988</v>
      </c>
      <c r="N365" s="72">
        <f t="shared" si="54"/>
        <v>486.48492199999998</v>
      </c>
      <c r="O365" s="72">
        <f t="shared" si="54"/>
        <v>469.84433100000001</v>
      </c>
      <c r="P365" s="72">
        <f t="shared" si="54"/>
        <v>462.3198359999999</v>
      </c>
      <c r="Q365" s="72">
        <f t="shared" si="54"/>
        <v>453.60628500000001</v>
      </c>
      <c r="R365" s="72">
        <f t="shared" si="54"/>
        <v>440.92921399999994</v>
      </c>
      <c r="S365" s="72">
        <f t="shared" si="54"/>
        <v>555.28295900000001</v>
      </c>
      <c r="T365" s="72">
        <f t="shared" si="54"/>
        <v>573.707134</v>
      </c>
      <c r="U365" s="72">
        <f t="shared" si="54"/>
        <v>611.92413699999997</v>
      </c>
      <c r="V365" s="72">
        <f t="shared" si="54"/>
        <v>573.34793999999999</v>
      </c>
      <c r="W365" s="72">
        <f t="shared" si="54"/>
        <v>504.93386899999996</v>
      </c>
      <c r="X365" s="72">
        <f t="shared" si="54"/>
        <v>405.81490399999996</v>
      </c>
      <c r="Y365" s="72">
        <f t="shared" si="54"/>
        <v>310.84524900000002</v>
      </c>
      <c r="Z365" s="73">
        <f t="shared" si="47"/>
        <v>9186.0954789999996</v>
      </c>
      <c r="AA365" s="74">
        <f t="shared" si="48"/>
        <v>30</v>
      </c>
      <c r="AB365" s="91">
        <f t="shared" si="49"/>
        <v>9186.0954789999996</v>
      </c>
      <c r="AD365" s="101"/>
    </row>
    <row r="366" spans="1:30" ht="15.75" x14ac:dyDescent="0.25">
      <c r="A366" s="90">
        <f t="shared" si="45"/>
        <v>46204</v>
      </c>
      <c r="B366" s="72">
        <f t="shared" ref="B366:Y366" si="55">+B14*$AA14+B102*$AA102+B190*$AA190+B278*$AA278</f>
        <v>235.01815699999997</v>
      </c>
      <c r="C366" s="72">
        <f t="shared" si="55"/>
        <v>200.201111</v>
      </c>
      <c r="D366" s="72">
        <f t="shared" si="55"/>
        <v>177.70194200000003</v>
      </c>
      <c r="E366" s="72">
        <f t="shared" si="55"/>
        <v>168.92646099999999</v>
      </c>
      <c r="F366" s="72">
        <f t="shared" si="55"/>
        <v>184.11169699999996</v>
      </c>
      <c r="G366" s="72">
        <f t="shared" si="55"/>
        <v>229.56212399999998</v>
      </c>
      <c r="H366" s="72">
        <f t="shared" si="55"/>
        <v>308.54145299999999</v>
      </c>
      <c r="I366" s="72">
        <f t="shared" si="55"/>
        <v>275.38413099999997</v>
      </c>
      <c r="J366" s="72">
        <f t="shared" si="55"/>
        <v>353.91756400000003</v>
      </c>
      <c r="K366" s="72">
        <f t="shared" si="55"/>
        <v>416.26249499999994</v>
      </c>
      <c r="L366" s="72">
        <f t="shared" si="55"/>
        <v>466.92123499999997</v>
      </c>
      <c r="M366" s="72">
        <f t="shared" si="55"/>
        <v>519.56792800000005</v>
      </c>
      <c r="N366" s="72">
        <f t="shared" si="55"/>
        <v>513.70934999999997</v>
      </c>
      <c r="O366" s="72">
        <f t="shared" si="55"/>
        <v>495.24801699999995</v>
      </c>
      <c r="P366" s="72">
        <f t="shared" si="55"/>
        <v>493.22909900000002</v>
      </c>
      <c r="Q366" s="72">
        <f t="shared" si="55"/>
        <v>489.723861</v>
      </c>
      <c r="R366" s="72">
        <f t="shared" si="55"/>
        <v>479.03474299999988</v>
      </c>
      <c r="S366" s="72">
        <f t="shared" si="55"/>
        <v>585.59769399999993</v>
      </c>
      <c r="T366" s="72">
        <f t="shared" si="55"/>
        <v>588.26068399999986</v>
      </c>
      <c r="U366" s="72">
        <f t="shared" si="55"/>
        <v>636.49176799999998</v>
      </c>
      <c r="V366" s="72">
        <f t="shared" si="55"/>
        <v>596.11960099999999</v>
      </c>
      <c r="W366" s="72">
        <f t="shared" si="55"/>
        <v>526.66510599999992</v>
      </c>
      <c r="X366" s="72">
        <f t="shared" si="55"/>
        <v>422.23254700000001</v>
      </c>
      <c r="Y366" s="72">
        <f t="shared" si="55"/>
        <v>329.62861799999996</v>
      </c>
      <c r="Z366" s="73">
        <f t="shared" si="47"/>
        <v>9692.0573860000004</v>
      </c>
      <c r="AA366" s="74">
        <f t="shared" si="48"/>
        <v>31</v>
      </c>
      <c r="AB366" s="91">
        <f t="shared" si="49"/>
        <v>9692.0573859999986</v>
      </c>
      <c r="AD366" s="101"/>
    </row>
    <row r="367" spans="1:30" ht="15.75" x14ac:dyDescent="0.25">
      <c r="A367" s="90">
        <f t="shared" si="45"/>
        <v>46235</v>
      </c>
      <c r="B367" s="72">
        <f t="shared" ref="B367:Y367" si="56">+B15*$AA15+B103*$AA103+B191*$AA191+B279*$AA279</f>
        <v>244.03516499999998</v>
      </c>
      <c r="C367" s="72">
        <f t="shared" si="56"/>
        <v>206.15877699999996</v>
      </c>
      <c r="D367" s="72">
        <f t="shared" si="56"/>
        <v>184.99110299999998</v>
      </c>
      <c r="E367" s="72">
        <f t="shared" si="56"/>
        <v>175.68302399999999</v>
      </c>
      <c r="F367" s="72">
        <f t="shared" si="56"/>
        <v>189.43767699999998</v>
      </c>
      <c r="G367" s="72">
        <f t="shared" si="56"/>
        <v>236.59737200000001</v>
      </c>
      <c r="H367" s="72">
        <f t="shared" si="56"/>
        <v>309.53233299999999</v>
      </c>
      <c r="I367" s="72">
        <f t="shared" si="56"/>
        <v>271.13573300000002</v>
      </c>
      <c r="J367" s="72">
        <f t="shared" si="56"/>
        <v>346.77703500000001</v>
      </c>
      <c r="K367" s="72">
        <f t="shared" si="56"/>
        <v>405.82728999999995</v>
      </c>
      <c r="L367" s="72">
        <f t="shared" si="56"/>
        <v>462.21455499999996</v>
      </c>
      <c r="M367" s="72">
        <f t="shared" si="56"/>
        <v>511.31885199999994</v>
      </c>
      <c r="N367" s="72">
        <f t="shared" si="56"/>
        <v>507.93128100000001</v>
      </c>
      <c r="O367" s="72">
        <f t="shared" si="56"/>
        <v>493.55732799999993</v>
      </c>
      <c r="P367" s="72">
        <f t="shared" si="56"/>
        <v>489.45756199999994</v>
      </c>
      <c r="Q367" s="72">
        <f t="shared" si="56"/>
        <v>479.69739399999992</v>
      </c>
      <c r="R367" s="72">
        <f t="shared" si="56"/>
        <v>465.97989899999999</v>
      </c>
      <c r="S367" s="72">
        <f t="shared" si="56"/>
        <v>574.9457339999999</v>
      </c>
      <c r="T367" s="72">
        <f t="shared" si="56"/>
        <v>588.69419399999992</v>
      </c>
      <c r="U367" s="72">
        <f t="shared" si="56"/>
        <v>628.10644599999989</v>
      </c>
      <c r="V367" s="72">
        <f t="shared" si="56"/>
        <v>587.87052499999993</v>
      </c>
      <c r="W367" s="72">
        <f t="shared" si="56"/>
        <v>519.98285899999996</v>
      </c>
      <c r="X367" s="72">
        <f t="shared" si="56"/>
        <v>416.72696999999994</v>
      </c>
      <c r="Y367" s="72">
        <f t="shared" si="56"/>
        <v>325.45453599999996</v>
      </c>
      <c r="Z367" s="73">
        <f t="shared" si="47"/>
        <v>9622.1136439999973</v>
      </c>
      <c r="AA367" s="74">
        <f t="shared" si="48"/>
        <v>31</v>
      </c>
      <c r="AB367" s="91">
        <f t="shared" si="49"/>
        <v>9622.1136440000009</v>
      </c>
      <c r="AD367" s="101"/>
    </row>
    <row r="368" spans="1:30" ht="15.75" x14ac:dyDescent="0.25">
      <c r="A368" s="90">
        <f t="shared" si="45"/>
        <v>46266</v>
      </c>
      <c r="B368" s="72">
        <f t="shared" ref="B368:Y368" si="57">+B16*$AA16+B104*$AA104+B192*$AA192+B280*$AA280</f>
        <v>228.496928</v>
      </c>
      <c r="C368" s="72">
        <f t="shared" si="57"/>
        <v>192.88717799999998</v>
      </c>
      <c r="D368" s="72">
        <f t="shared" si="57"/>
        <v>173.676492</v>
      </c>
      <c r="E368" s="72">
        <f t="shared" si="57"/>
        <v>165.42741599999999</v>
      </c>
      <c r="F368" s="72">
        <f t="shared" si="57"/>
        <v>182.29714799999999</v>
      </c>
      <c r="G368" s="72">
        <f t="shared" si="57"/>
        <v>233.14167799999998</v>
      </c>
      <c r="H368" s="72">
        <f t="shared" si="57"/>
        <v>312.49877999999995</v>
      </c>
      <c r="I368" s="72">
        <f t="shared" si="57"/>
        <v>276.96334599999994</v>
      </c>
      <c r="J368" s="72">
        <f t="shared" si="57"/>
        <v>335.38810799999993</v>
      </c>
      <c r="K368" s="72">
        <f t="shared" si="57"/>
        <v>395.75747199999995</v>
      </c>
      <c r="L368" s="72">
        <f t="shared" si="57"/>
        <v>457.55122599999993</v>
      </c>
      <c r="M368" s="72">
        <f t="shared" si="57"/>
        <v>505.23732599999994</v>
      </c>
      <c r="N368" s="72">
        <f t="shared" si="57"/>
        <v>494.74638399999992</v>
      </c>
      <c r="O368" s="72">
        <f t="shared" si="57"/>
        <v>482.10027799999995</v>
      </c>
      <c r="P368" s="72">
        <f t="shared" si="57"/>
        <v>483.93340599999993</v>
      </c>
      <c r="Q368" s="72">
        <f t="shared" si="57"/>
        <v>478.97900599999997</v>
      </c>
      <c r="R368" s="72">
        <f t="shared" si="57"/>
        <v>464.94566799999996</v>
      </c>
      <c r="S368" s="72">
        <f t="shared" si="57"/>
        <v>574.59892600000001</v>
      </c>
      <c r="T368" s="72">
        <f t="shared" si="57"/>
        <v>605.32859199999984</v>
      </c>
      <c r="U368" s="72">
        <f t="shared" si="57"/>
        <v>608.56133799999998</v>
      </c>
      <c r="V368" s="72">
        <f t="shared" si="57"/>
        <v>565.37135599999999</v>
      </c>
      <c r="W368" s="72">
        <f t="shared" si="57"/>
        <v>498.46218399999992</v>
      </c>
      <c r="X368" s="72">
        <f t="shared" si="57"/>
        <v>397.39242400000001</v>
      </c>
      <c r="Y368" s="72">
        <f t="shared" si="57"/>
        <v>307.35858999999999</v>
      </c>
      <c r="Z368" s="73">
        <f t="shared" si="47"/>
        <v>9421.1012499999979</v>
      </c>
      <c r="AA368" s="74">
        <f t="shared" si="48"/>
        <v>30</v>
      </c>
      <c r="AB368" s="91">
        <f t="shared" si="49"/>
        <v>9421.1012499999997</v>
      </c>
      <c r="AD368" s="101"/>
    </row>
    <row r="369" spans="1:30" ht="15.75" x14ac:dyDescent="0.25">
      <c r="A369" s="90">
        <f t="shared" si="45"/>
        <v>46296</v>
      </c>
      <c r="B369" s="72">
        <f t="shared" ref="B369:Y369" si="58">+B17*$AA17+B105*$AA105+B193*$AA193+B281*$AA281</f>
        <v>232.479027</v>
      </c>
      <c r="C369" s="72">
        <f t="shared" si="58"/>
        <v>194.65218300000001</v>
      </c>
      <c r="D369" s="72">
        <f t="shared" si="58"/>
        <v>175.59012900000002</v>
      </c>
      <c r="E369" s="72">
        <f t="shared" si="58"/>
        <v>168.25142399999996</v>
      </c>
      <c r="F369" s="72">
        <f t="shared" si="58"/>
        <v>180.19772099999997</v>
      </c>
      <c r="G369" s="72">
        <f t="shared" si="58"/>
        <v>205.86770600000003</v>
      </c>
      <c r="H369" s="72">
        <f t="shared" si="58"/>
        <v>292.04949399999992</v>
      </c>
      <c r="I369" s="72">
        <f t="shared" si="58"/>
        <v>267.265108</v>
      </c>
      <c r="J369" s="72">
        <f t="shared" si="58"/>
        <v>350.58572999999996</v>
      </c>
      <c r="K369" s="72">
        <f t="shared" si="58"/>
        <v>415.34593099999995</v>
      </c>
      <c r="L369" s="72">
        <f t="shared" si="58"/>
        <v>473.19474400000001</v>
      </c>
      <c r="M369" s="72">
        <f t="shared" si="58"/>
        <v>521.16572199999996</v>
      </c>
      <c r="N369" s="72">
        <f t="shared" si="58"/>
        <v>517.05976299999998</v>
      </c>
      <c r="O369" s="72">
        <f t="shared" si="58"/>
        <v>501.66396499999996</v>
      </c>
      <c r="P369" s="72">
        <f t="shared" si="58"/>
        <v>499.93611799999996</v>
      </c>
      <c r="Q369" s="72">
        <f t="shared" si="58"/>
        <v>487.38909999999998</v>
      </c>
      <c r="R369" s="72">
        <f t="shared" si="58"/>
        <v>473.78307899999999</v>
      </c>
      <c r="S369" s="72">
        <f t="shared" si="58"/>
        <v>600.44231499999989</v>
      </c>
      <c r="T369" s="72">
        <f t="shared" si="58"/>
        <v>634.912553</v>
      </c>
      <c r="U369" s="72">
        <f t="shared" si="58"/>
        <v>614.958707</v>
      </c>
      <c r="V369" s="72">
        <f t="shared" si="58"/>
        <v>571.24851300000012</v>
      </c>
      <c r="W369" s="72">
        <f t="shared" si="58"/>
        <v>505.4850459999999</v>
      </c>
      <c r="X369" s="72">
        <f t="shared" si="58"/>
        <v>413.19076699999999</v>
      </c>
      <c r="Y369" s="72">
        <f t="shared" si="58"/>
        <v>321.95549099999994</v>
      </c>
      <c r="Z369" s="73">
        <f t="shared" si="47"/>
        <v>9618.6703359999992</v>
      </c>
      <c r="AA369" s="74">
        <f t="shared" si="48"/>
        <v>31</v>
      </c>
      <c r="AB369" s="91">
        <f t="shared" si="49"/>
        <v>9618.670336000001</v>
      </c>
      <c r="AD369" s="101"/>
    </row>
    <row r="370" spans="1:30" ht="15.75" x14ac:dyDescent="0.25">
      <c r="A370" s="90">
        <f t="shared" si="45"/>
        <v>46327</v>
      </c>
      <c r="B370" s="72">
        <f t="shared" ref="B370:Y370" si="59">+B18*$AA18+B106*$AA106+B194*$AA194+B282*$AA282</f>
        <v>232.36136000000002</v>
      </c>
      <c r="C370" s="72">
        <f t="shared" si="59"/>
        <v>195.55636099999998</v>
      </c>
      <c r="D370" s="72">
        <f t="shared" si="59"/>
        <v>174.78503900000001</v>
      </c>
      <c r="E370" s="72">
        <f t="shared" si="59"/>
        <v>165.62559199999998</v>
      </c>
      <c r="F370" s="72">
        <f t="shared" si="59"/>
        <v>176.64293899999998</v>
      </c>
      <c r="G370" s="72">
        <f t="shared" si="59"/>
        <v>205.69430199999999</v>
      </c>
      <c r="H370" s="72">
        <f t="shared" si="59"/>
        <v>282.01064099999996</v>
      </c>
      <c r="I370" s="72">
        <f t="shared" si="59"/>
        <v>257.09000899999995</v>
      </c>
      <c r="J370" s="72">
        <f t="shared" si="59"/>
        <v>332.04388799999998</v>
      </c>
      <c r="K370" s="72">
        <f t="shared" si="59"/>
        <v>388.33206499999994</v>
      </c>
      <c r="L370" s="72">
        <f t="shared" si="59"/>
        <v>440.04361499999993</v>
      </c>
      <c r="M370" s="72">
        <f t="shared" si="59"/>
        <v>487.43245099999996</v>
      </c>
      <c r="N370" s="72">
        <f t="shared" si="59"/>
        <v>488.77633199999997</v>
      </c>
      <c r="O370" s="72">
        <f t="shared" si="59"/>
        <v>474.90401199999997</v>
      </c>
      <c r="P370" s="72">
        <f t="shared" si="59"/>
        <v>477.13349199999988</v>
      </c>
      <c r="Q370" s="72">
        <f t="shared" si="59"/>
        <v>469.55945299999996</v>
      </c>
      <c r="R370" s="72">
        <f t="shared" si="59"/>
        <v>458.02189400000003</v>
      </c>
      <c r="S370" s="72">
        <f t="shared" si="59"/>
        <v>584.66874400000006</v>
      </c>
      <c r="T370" s="72">
        <f t="shared" si="59"/>
        <v>616.86615100000006</v>
      </c>
      <c r="U370" s="72">
        <f t="shared" si="59"/>
        <v>601.99056499999995</v>
      </c>
      <c r="V370" s="72">
        <f t="shared" si="59"/>
        <v>562.37394399999994</v>
      </c>
      <c r="W370" s="72">
        <f t="shared" si="59"/>
        <v>499.11864199999997</v>
      </c>
      <c r="X370" s="72">
        <f t="shared" si="59"/>
        <v>405.82109700000001</v>
      </c>
      <c r="Y370" s="72">
        <f t="shared" si="59"/>
        <v>315.17415599999993</v>
      </c>
      <c r="Z370" s="73">
        <f t="shared" si="47"/>
        <v>9292.0267440000007</v>
      </c>
      <c r="AA370" s="74">
        <f t="shared" si="48"/>
        <v>30</v>
      </c>
      <c r="AB370" s="91">
        <f t="shared" si="49"/>
        <v>9292.0267440000007</v>
      </c>
      <c r="AD370" s="101"/>
    </row>
    <row r="371" spans="1:30" ht="16.5" thickBot="1" x14ac:dyDescent="0.3">
      <c r="A371" s="92">
        <f t="shared" si="45"/>
        <v>46357</v>
      </c>
      <c r="B371" s="75">
        <f t="shared" ref="B371:Y371" si="60">+B19*$AA19+B107*$AA107+B195*$AA195+B283*$AA283</f>
        <v>268.63995399999999</v>
      </c>
      <c r="C371" s="75">
        <f t="shared" si="60"/>
        <v>224.73777699999999</v>
      </c>
      <c r="D371" s="75">
        <f t="shared" si="60"/>
        <v>200.19491799999997</v>
      </c>
      <c r="E371" s="75">
        <f t="shared" si="60"/>
        <v>187.85846199999997</v>
      </c>
      <c r="F371" s="75">
        <f t="shared" si="60"/>
        <v>195.86601099999999</v>
      </c>
      <c r="G371" s="75">
        <f t="shared" si="60"/>
        <v>224.35381099999998</v>
      </c>
      <c r="H371" s="75">
        <f t="shared" si="60"/>
        <v>297.07201699999996</v>
      </c>
      <c r="I371" s="75">
        <f t="shared" si="60"/>
        <v>270.39257299999997</v>
      </c>
      <c r="J371" s="75">
        <f t="shared" si="60"/>
        <v>351.56422399999997</v>
      </c>
      <c r="K371" s="75">
        <f t="shared" si="60"/>
        <v>411.11611199999999</v>
      </c>
      <c r="L371" s="75">
        <f t="shared" si="60"/>
        <v>465.33582699999994</v>
      </c>
      <c r="M371" s="75">
        <f t="shared" si="60"/>
        <v>512.37166200000001</v>
      </c>
      <c r="N371" s="75">
        <f t="shared" si="60"/>
        <v>518.25501199999997</v>
      </c>
      <c r="O371" s="75">
        <f t="shared" si="60"/>
        <v>507.73310499999997</v>
      </c>
      <c r="P371" s="75">
        <f t="shared" si="60"/>
        <v>504.80381599999998</v>
      </c>
      <c r="Q371" s="75">
        <f t="shared" si="60"/>
        <v>495.60101799999995</v>
      </c>
      <c r="R371" s="75">
        <f t="shared" si="60"/>
        <v>479.43728799999997</v>
      </c>
      <c r="S371" s="75">
        <f t="shared" si="60"/>
        <v>593.86534900000004</v>
      </c>
      <c r="T371" s="75">
        <f t="shared" si="60"/>
        <v>635.15408000000002</v>
      </c>
      <c r="U371" s="75">
        <f t="shared" si="60"/>
        <v>632.99272299999996</v>
      </c>
      <c r="V371" s="75">
        <f t="shared" si="60"/>
        <v>592.64532800000006</v>
      </c>
      <c r="W371" s="75">
        <f t="shared" si="60"/>
        <v>536.02892199999997</v>
      </c>
      <c r="X371" s="75">
        <f t="shared" si="60"/>
        <v>451.43873499999995</v>
      </c>
      <c r="Y371" s="75">
        <f t="shared" si="60"/>
        <v>361.47302400000001</v>
      </c>
      <c r="Z371" s="76">
        <f t="shared" si="47"/>
        <v>9918.9317480000009</v>
      </c>
      <c r="AA371" s="77">
        <f t="shared" si="48"/>
        <v>31</v>
      </c>
      <c r="AB371" s="93">
        <f t="shared" si="49"/>
        <v>9918.9317480000009</v>
      </c>
      <c r="AD371" s="101"/>
    </row>
    <row r="372" spans="1:30" ht="15.75" x14ac:dyDescent="0.25">
      <c r="A372" s="88">
        <f t="shared" si="45"/>
        <v>46388</v>
      </c>
      <c r="B372" s="69">
        <f t="shared" ref="B372:Y372" si="61">+B20*$AA20+B108*$AA108+B196*$AA196+B284*$AA284</f>
        <v>170.44374599999998</v>
      </c>
      <c r="C372" s="69">
        <f t="shared" si="61"/>
        <v>126.442481</v>
      </c>
      <c r="D372" s="69">
        <f t="shared" si="61"/>
        <v>120.47862199999997</v>
      </c>
      <c r="E372" s="69">
        <f t="shared" si="61"/>
        <v>118.106703</v>
      </c>
      <c r="F372" s="69">
        <f t="shared" si="61"/>
        <v>120.06988399999997</v>
      </c>
      <c r="G372" s="69">
        <f t="shared" si="61"/>
        <v>128.48617100000001</v>
      </c>
      <c r="H372" s="69">
        <f t="shared" si="61"/>
        <v>177.31178300000002</v>
      </c>
      <c r="I372" s="69">
        <f t="shared" si="61"/>
        <v>156.86868999999999</v>
      </c>
      <c r="J372" s="69">
        <f t="shared" si="61"/>
        <v>220.26023800000002</v>
      </c>
      <c r="K372" s="69">
        <f t="shared" si="61"/>
        <v>239.99113599999998</v>
      </c>
      <c r="L372" s="69">
        <f t="shared" si="61"/>
        <v>257.554484</v>
      </c>
      <c r="M372" s="69">
        <f t="shared" si="61"/>
        <v>272.80784300000005</v>
      </c>
      <c r="N372" s="69">
        <f t="shared" si="61"/>
        <v>273.82968799999998</v>
      </c>
      <c r="O372" s="69">
        <f t="shared" si="61"/>
        <v>269.89093999999994</v>
      </c>
      <c r="P372" s="69">
        <f t="shared" si="61"/>
        <v>270.00241399999993</v>
      </c>
      <c r="Q372" s="69">
        <f t="shared" si="61"/>
        <v>268.28075999999999</v>
      </c>
      <c r="R372" s="69">
        <f t="shared" si="61"/>
        <v>263.97662499999996</v>
      </c>
      <c r="S372" s="69">
        <f t="shared" si="61"/>
        <v>346.71510499999999</v>
      </c>
      <c r="T372" s="69">
        <f t="shared" si="61"/>
        <v>363.12036199999994</v>
      </c>
      <c r="U372" s="69">
        <f t="shared" si="61"/>
        <v>374.75700899999998</v>
      </c>
      <c r="V372" s="69">
        <f t="shared" si="61"/>
        <v>359.82568600000002</v>
      </c>
      <c r="W372" s="69">
        <f t="shared" si="61"/>
        <v>334.97317699999996</v>
      </c>
      <c r="X372" s="69">
        <f t="shared" si="61"/>
        <v>296.53322599999996</v>
      </c>
      <c r="Y372" s="69">
        <f t="shared" si="61"/>
        <v>191.47517399999998</v>
      </c>
      <c r="Z372" s="70">
        <f t="shared" si="47"/>
        <v>5722.2019469999987</v>
      </c>
      <c r="AA372" s="71">
        <f t="shared" si="48"/>
        <v>31</v>
      </c>
      <c r="AB372" s="89">
        <f t="shared" si="49"/>
        <v>5722.2019470000005</v>
      </c>
      <c r="AD372" s="101"/>
    </row>
    <row r="373" spans="1:30" ht="15.75" x14ac:dyDescent="0.25">
      <c r="A373" s="90">
        <f t="shared" si="45"/>
        <v>46419</v>
      </c>
      <c r="B373" s="72">
        <f t="shared" ref="B373:Y373" si="62">+B21*$AA21+B109*$AA109+B197*$AA197+B285*$AA285</f>
        <v>153.61117199999995</v>
      </c>
      <c r="C373" s="72">
        <f t="shared" si="62"/>
        <v>114.47141199999996</v>
      </c>
      <c r="D373" s="72">
        <f t="shared" si="62"/>
        <v>109.69041599999998</v>
      </c>
      <c r="E373" s="72">
        <f t="shared" si="62"/>
        <v>107.90683199999999</v>
      </c>
      <c r="F373" s="72">
        <f t="shared" si="62"/>
        <v>111.35014</v>
      </c>
      <c r="G373" s="72">
        <f t="shared" si="62"/>
        <v>125.61881199999999</v>
      </c>
      <c r="H373" s="72">
        <f t="shared" si="62"/>
        <v>176.55004400000001</v>
      </c>
      <c r="I373" s="72">
        <f t="shared" si="62"/>
        <v>153.06618800000001</v>
      </c>
      <c r="J373" s="72">
        <f t="shared" si="62"/>
        <v>212.34558399999997</v>
      </c>
      <c r="K373" s="72">
        <f t="shared" si="62"/>
        <v>228.992368</v>
      </c>
      <c r="L373" s="72">
        <f t="shared" si="62"/>
        <v>244.45009599999997</v>
      </c>
      <c r="M373" s="72">
        <f t="shared" si="62"/>
        <v>257.23244799999998</v>
      </c>
      <c r="N373" s="72">
        <f t="shared" si="62"/>
        <v>253.54141999999996</v>
      </c>
      <c r="O373" s="72">
        <f t="shared" si="62"/>
        <v>251.386256</v>
      </c>
      <c r="P373" s="72">
        <f t="shared" si="62"/>
        <v>254.01208799999998</v>
      </c>
      <c r="Q373" s="72">
        <f t="shared" si="62"/>
        <v>253.24415599999998</v>
      </c>
      <c r="R373" s="72">
        <f t="shared" si="62"/>
        <v>249.20632000000001</v>
      </c>
      <c r="S373" s="72">
        <f t="shared" si="62"/>
        <v>322.33326399999999</v>
      </c>
      <c r="T373" s="72">
        <f t="shared" si="62"/>
        <v>328.72444000000002</v>
      </c>
      <c r="U373" s="72">
        <f t="shared" si="62"/>
        <v>344.99964399999999</v>
      </c>
      <c r="V373" s="72">
        <f t="shared" si="62"/>
        <v>332.78704800000003</v>
      </c>
      <c r="W373" s="72">
        <f t="shared" si="62"/>
        <v>308.88206799999995</v>
      </c>
      <c r="X373" s="72">
        <f t="shared" si="62"/>
        <v>270.63409999999999</v>
      </c>
      <c r="Y373" s="72">
        <f t="shared" si="62"/>
        <v>173.15628000000001</v>
      </c>
      <c r="Z373" s="73">
        <f t="shared" si="47"/>
        <v>5338.1925959999999</v>
      </c>
      <c r="AA373" s="74">
        <f t="shared" si="48"/>
        <v>28</v>
      </c>
      <c r="AB373" s="91">
        <f t="shared" si="49"/>
        <v>5338.192595999999</v>
      </c>
      <c r="AD373" s="101"/>
    </row>
    <row r="374" spans="1:30" ht="15.75" x14ac:dyDescent="0.25">
      <c r="A374" s="90">
        <f t="shared" si="45"/>
        <v>46447</v>
      </c>
      <c r="B374" s="72">
        <f t="shared" ref="B374:Y374" si="63">+B22*$AA22+B110*$AA110+B198*$AA198+B286*$AA286</f>
        <v>168.02228299999999</v>
      </c>
      <c r="C374" s="72">
        <f t="shared" si="63"/>
        <v>125.018091</v>
      </c>
      <c r="D374" s="72">
        <f t="shared" si="63"/>
        <v>120.11942799999998</v>
      </c>
      <c r="E374" s="72">
        <f t="shared" si="63"/>
        <v>117.78466699999997</v>
      </c>
      <c r="F374" s="72">
        <f t="shared" si="63"/>
        <v>121.17843099999999</v>
      </c>
      <c r="G374" s="72">
        <f t="shared" si="63"/>
        <v>135.32943599999999</v>
      </c>
      <c r="H374" s="72">
        <f t="shared" si="63"/>
        <v>187.96374299999997</v>
      </c>
      <c r="I374" s="72">
        <f t="shared" si="63"/>
        <v>165.371679</v>
      </c>
      <c r="J374" s="72">
        <f t="shared" si="63"/>
        <v>229.47542199999998</v>
      </c>
      <c r="K374" s="72">
        <f t="shared" si="63"/>
        <v>246.64241799999994</v>
      </c>
      <c r="L374" s="72">
        <f t="shared" si="63"/>
        <v>263.30778100000003</v>
      </c>
      <c r="M374" s="72">
        <f t="shared" si="63"/>
        <v>277.10578499999997</v>
      </c>
      <c r="N374" s="72">
        <f t="shared" si="63"/>
        <v>275.31600799999995</v>
      </c>
      <c r="O374" s="72">
        <f t="shared" si="63"/>
        <v>271.74883999999997</v>
      </c>
      <c r="P374" s="72">
        <f t="shared" si="63"/>
        <v>272.85119400000002</v>
      </c>
      <c r="Q374" s="72">
        <f t="shared" si="63"/>
        <v>270.91897799999992</v>
      </c>
      <c r="R374" s="72">
        <f t="shared" si="63"/>
        <v>267.43851199999995</v>
      </c>
      <c r="S374" s="72">
        <f t="shared" si="63"/>
        <v>351.07497699999993</v>
      </c>
      <c r="T374" s="72">
        <f t="shared" si="63"/>
        <v>361.35535699999997</v>
      </c>
      <c r="U374" s="72">
        <f t="shared" si="63"/>
        <v>377.57482400000004</v>
      </c>
      <c r="V374" s="72">
        <f t="shared" si="63"/>
        <v>361.83221800000001</v>
      </c>
      <c r="W374" s="72">
        <f t="shared" si="63"/>
        <v>335.32617799999997</v>
      </c>
      <c r="X374" s="72">
        <f t="shared" si="63"/>
        <v>294.31613199999993</v>
      </c>
      <c r="Y374" s="72">
        <f t="shared" si="63"/>
        <v>188.775026</v>
      </c>
      <c r="Z374" s="73">
        <f t="shared" si="47"/>
        <v>5785.8474079999996</v>
      </c>
      <c r="AA374" s="74">
        <f t="shared" si="48"/>
        <v>31</v>
      </c>
      <c r="AB374" s="91">
        <f t="shared" si="49"/>
        <v>5785.8474079999996</v>
      </c>
      <c r="AD374" s="101"/>
    </row>
    <row r="375" spans="1:30" ht="15.75" x14ac:dyDescent="0.25">
      <c r="A375" s="90">
        <f t="shared" si="45"/>
        <v>46478</v>
      </c>
      <c r="B375" s="72">
        <f t="shared" ref="B375:Y375" si="64">+B23*$AA23+B111*$AA111+B199*$AA199+B287*$AA287</f>
        <v>161.11708799999997</v>
      </c>
      <c r="C375" s="72">
        <f t="shared" si="64"/>
        <v>119.67353199999999</v>
      </c>
      <c r="D375" s="72">
        <f t="shared" si="64"/>
        <v>115.016396</v>
      </c>
      <c r="E375" s="72">
        <f t="shared" si="64"/>
        <v>113.08417999999999</v>
      </c>
      <c r="F375" s="72">
        <f t="shared" si="64"/>
        <v>116.824752</v>
      </c>
      <c r="G375" s="72">
        <f t="shared" si="64"/>
        <v>129.52040199999999</v>
      </c>
      <c r="H375" s="72">
        <f t="shared" si="64"/>
        <v>182.25998999999996</v>
      </c>
      <c r="I375" s="72">
        <f t="shared" si="64"/>
        <v>162.78919799999997</v>
      </c>
      <c r="J375" s="72">
        <f t="shared" si="64"/>
        <v>224.74396999999996</v>
      </c>
      <c r="K375" s="72">
        <f t="shared" si="64"/>
        <v>244.78451800000002</v>
      </c>
      <c r="L375" s="72">
        <f t="shared" si="64"/>
        <v>260.47757999999999</v>
      </c>
      <c r="M375" s="72">
        <f t="shared" si="64"/>
        <v>274.01547799999997</v>
      </c>
      <c r="N375" s="72">
        <f t="shared" si="64"/>
        <v>271.426804</v>
      </c>
      <c r="O375" s="72">
        <f t="shared" si="64"/>
        <v>265.96457800000002</v>
      </c>
      <c r="P375" s="72">
        <f t="shared" si="64"/>
        <v>265.18425999999999</v>
      </c>
      <c r="Q375" s="72">
        <f t="shared" si="64"/>
        <v>264.180994</v>
      </c>
      <c r="R375" s="72">
        <f t="shared" si="64"/>
        <v>260.73768599999994</v>
      </c>
      <c r="S375" s="72">
        <f t="shared" si="64"/>
        <v>343.7115</v>
      </c>
      <c r="T375" s="72">
        <f t="shared" si="64"/>
        <v>357.21223999999995</v>
      </c>
      <c r="U375" s="72">
        <f t="shared" si="64"/>
        <v>366.73707400000001</v>
      </c>
      <c r="V375" s="72">
        <f t="shared" si="64"/>
        <v>350.43709799999993</v>
      </c>
      <c r="W375" s="72">
        <f t="shared" si="64"/>
        <v>324.37695400000001</v>
      </c>
      <c r="X375" s="72">
        <f t="shared" si="64"/>
        <v>284.81606999999997</v>
      </c>
      <c r="Y375" s="72">
        <f t="shared" si="64"/>
        <v>183.39950199999998</v>
      </c>
      <c r="Z375" s="73">
        <f t="shared" si="47"/>
        <v>5642.4918440000001</v>
      </c>
      <c r="AA375" s="74">
        <f t="shared" si="48"/>
        <v>30</v>
      </c>
      <c r="AB375" s="91">
        <f t="shared" si="49"/>
        <v>5642.491844000001</v>
      </c>
      <c r="AD375" s="101"/>
    </row>
    <row r="376" spans="1:30" ht="15.75" x14ac:dyDescent="0.25">
      <c r="A376" s="90">
        <f t="shared" si="45"/>
        <v>46508</v>
      </c>
      <c r="B376" s="72">
        <f t="shared" ref="B376:Y376" si="65">+B24*$AA24+B112*$AA112+B200*$AA200+B288*$AA288</f>
        <v>165.27259099999998</v>
      </c>
      <c r="C376" s="72">
        <f t="shared" si="65"/>
        <v>122.93105</v>
      </c>
      <c r="D376" s="72">
        <f t="shared" si="65"/>
        <v>117.902334</v>
      </c>
      <c r="E376" s="72">
        <f t="shared" si="65"/>
        <v>115.49325699999999</v>
      </c>
      <c r="F376" s="72">
        <f t="shared" si="65"/>
        <v>118.87463499999998</v>
      </c>
      <c r="G376" s="72">
        <f t="shared" si="65"/>
        <v>128.62861000000001</v>
      </c>
      <c r="H376" s="72">
        <f t="shared" si="65"/>
        <v>182.557254</v>
      </c>
      <c r="I376" s="72">
        <f t="shared" si="65"/>
        <v>162.96260200000003</v>
      </c>
      <c r="J376" s="72">
        <f t="shared" si="65"/>
        <v>227.26452099999997</v>
      </c>
      <c r="K376" s="72">
        <f t="shared" si="65"/>
        <v>246.14078499999997</v>
      </c>
      <c r="L376" s="72">
        <f t="shared" si="65"/>
        <v>262.77518299999997</v>
      </c>
      <c r="M376" s="72">
        <f t="shared" si="65"/>
        <v>276.80852099999998</v>
      </c>
      <c r="N376" s="72">
        <f t="shared" si="65"/>
        <v>274.13933799999995</v>
      </c>
      <c r="O376" s="72">
        <f t="shared" si="65"/>
        <v>268.980569</v>
      </c>
      <c r="P376" s="72">
        <f t="shared" si="65"/>
        <v>267.55617899999999</v>
      </c>
      <c r="Q376" s="72">
        <f t="shared" si="65"/>
        <v>265.86548999999997</v>
      </c>
      <c r="R376" s="72">
        <f t="shared" si="65"/>
        <v>260.81200200000001</v>
      </c>
      <c r="S376" s="72">
        <f t="shared" si="65"/>
        <v>345.89143599999994</v>
      </c>
      <c r="T376" s="72">
        <f t="shared" si="65"/>
        <v>360.56265299999995</v>
      </c>
      <c r="U376" s="72">
        <f t="shared" si="65"/>
        <v>372.15594899999996</v>
      </c>
      <c r="V376" s="72">
        <f t="shared" si="65"/>
        <v>356.586747</v>
      </c>
      <c r="W376" s="72">
        <f t="shared" si="65"/>
        <v>328.89784400000002</v>
      </c>
      <c r="X376" s="72">
        <f t="shared" si="65"/>
        <v>287.40474399999994</v>
      </c>
      <c r="Y376" s="72">
        <f t="shared" si="65"/>
        <v>185.17070000000001</v>
      </c>
      <c r="Z376" s="73">
        <f t="shared" si="47"/>
        <v>5701.6349939999991</v>
      </c>
      <c r="AA376" s="74">
        <f t="shared" si="48"/>
        <v>31</v>
      </c>
      <c r="AB376" s="91">
        <f t="shared" si="49"/>
        <v>5701.6349939999991</v>
      </c>
      <c r="AD376" s="101"/>
    </row>
    <row r="377" spans="1:30" ht="15.75" x14ac:dyDescent="0.25">
      <c r="A377" s="90">
        <f t="shared" si="45"/>
        <v>46539</v>
      </c>
      <c r="B377" s="72">
        <f t="shared" ref="B377:Y377" si="66">+B25*$AA25+B113*$AA113+B201*$AA201+B289*$AA289</f>
        <v>160.29341899999997</v>
      </c>
      <c r="C377" s="72">
        <f t="shared" si="66"/>
        <v>118.93037199999999</v>
      </c>
      <c r="D377" s="72">
        <f t="shared" si="66"/>
        <v>113.70347999999998</v>
      </c>
      <c r="E377" s="72">
        <f t="shared" si="66"/>
        <v>111.58547399999999</v>
      </c>
      <c r="F377" s="72">
        <f t="shared" si="66"/>
        <v>115.23315099999999</v>
      </c>
      <c r="G377" s="72">
        <f t="shared" si="66"/>
        <v>125.22865299999998</v>
      </c>
      <c r="H377" s="72">
        <f t="shared" si="66"/>
        <v>179.22541999999999</v>
      </c>
      <c r="I377" s="72">
        <f t="shared" si="66"/>
        <v>161.48866799999996</v>
      </c>
      <c r="J377" s="72">
        <f t="shared" si="66"/>
        <v>225.62337599999998</v>
      </c>
      <c r="K377" s="72">
        <f t="shared" si="66"/>
        <v>244.17141100000001</v>
      </c>
      <c r="L377" s="72">
        <f t="shared" si="66"/>
        <v>259.59198100000003</v>
      </c>
      <c r="M377" s="72">
        <f t="shared" si="66"/>
        <v>273.62531899999999</v>
      </c>
      <c r="N377" s="72">
        <f t="shared" si="66"/>
        <v>271.977981</v>
      </c>
      <c r="O377" s="72">
        <f t="shared" si="66"/>
        <v>266.41047400000002</v>
      </c>
      <c r="P377" s="72">
        <f t="shared" si="66"/>
        <v>265.48771699999998</v>
      </c>
      <c r="Q377" s="72">
        <f t="shared" si="66"/>
        <v>263.14057000000003</v>
      </c>
      <c r="R377" s="72">
        <f t="shared" si="66"/>
        <v>259.12750599999998</v>
      </c>
      <c r="S377" s="72">
        <f t="shared" si="66"/>
        <v>341.88456500000001</v>
      </c>
      <c r="T377" s="72">
        <f t="shared" si="66"/>
        <v>353.73796699999997</v>
      </c>
      <c r="U377" s="72">
        <f t="shared" si="66"/>
        <v>369.22046699999999</v>
      </c>
      <c r="V377" s="72">
        <f t="shared" si="66"/>
        <v>352.86475399999995</v>
      </c>
      <c r="W377" s="72">
        <f t="shared" si="66"/>
        <v>324.60609499999998</v>
      </c>
      <c r="X377" s="72">
        <f t="shared" si="66"/>
        <v>282.73522200000002</v>
      </c>
      <c r="Y377" s="72">
        <f t="shared" si="66"/>
        <v>181.65307599999997</v>
      </c>
      <c r="Z377" s="73">
        <f t="shared" si="47"/>
        <v>5621.5471179999995</v>
      </c>
      <c r="AA377" s="74">
        <f t="shared" si="48"/>
        <v>30</v>
      </c>
      <c r="AB377" s="91">
        <f t="shared" si="49"/>
        <v>5621.5471180000004</v>
      </c>
      <c r="AD377" s="101"/>
    </row>
    <row r="378" spans="1:30" ht="15.75" x14ac:dyDescent="0.25">
      <c r="A378" s="90">
        <f t="shared" si="45"/>
        <v>46569</v>
      </c>
      <c r="B378" s="72">
        <f t="shared" ref="B378:Y378" si="67">+B26*$AA26+B114*$AA114+B202*$AA202+B290*$AA290</f>
        <v>166.31301500000001</v>
      </c>
      <c r="C378" s="72">
        <f t="shared" si="67"/>
        <v>124.014825</v>
      </c>
      <c r="D378" s="72">
        <f t="shared" si="67"/>
        <v>118.447318</v>
      </c>
      <c r="E378" s="72">
        <f t="shared" si="67"/>
        <v>116.14352199999999</v>
      </c>
      <c r="F378" s="72">
        <f t="shared" si="67"/>
        <v>119.79119899999999</v>
      </c>
      <c r="G378" s="72">
        <f t="shared" si="67"/>
        <v>130.368843</v>
      </c>
      <c r="H378" s="72">
        <f t="shared" si="67"/>
        <v>183.57290599999999</v>
      </c>
      <c r="I378" s="72">
        <f t="shared" si="67"/>
        <v>164.78953700000002</v>
      </c>
      <c r="J378" s="72">
        <f t="shared" si="67"/>
        <v>231.23423399999999</v>
      </c>
      <c r="K378" s="72">
        <f t="shared" si="67"/>
        <v>251.08279899999999</v>
      </c>
      <c r="L378" s="72">
        <f t="shared" si="67"/>
        <v>267.25891499999994</v>
      </c>
      <c r="M378" s="72">
        <f t="shared" si="67"/>
        <v>282.49988799999994</v>
      </c>
      <c r="N378" s="72">
        <f t="shared" si="67"/>
        <v>280.053653</v>
      </c>
      <c r="O378" s="72">
        <f t="shared" si="67"/>
        <v>274.05263599999995</v>
      </c>
      <c r="P378" s="72">
        <f t="shared" si="67"/>
        <v>273.27231799999998</v>
      </c>
      <c r="Q378" s="72">
        <f t="shared" si="67"/>
        <v>271.74883999999997</v>
      </c>
      <c r="R378" s="72">
        <f t="shared" si="67"/>
        <v>268.41081300000002</v>
      </c>
      <c r="S378" s="72">
        <f t="shared" si="67"/>
        <v>352.00392699999992</v>
      </c>
      <c r="T378" s="72">
        <f t="shared" si="67"/>
        <v>359.36121099999991</v>
      </c>
      <c r="U378" s="72">
        <f t="shared" si="67"/>
        <v>380.31832300000002</v>
      </c>
      <c r="V378" s="72">
        <f t="shared" si="67"/>
        <v>363.96880299999998</v>
      </c>
      <c r="W378" s="72">
        <f t="shared" si="67"/>
        <v>335.635828</v>
      </c>
      <c r="X378" s="72">
        <f t="shared" si="67"/>
        <v>292.48300399999999</v>
      </c>
      <c r="Y378" s="72">
        <f t="shared" si="67"/>
        <v>189.679204</v>
      </c>
      <c r="Z378" s="73">
        <f t="shared" si="47"/>
        <v>5796.505560999999</v>
      </c>
      <c r="AA378" s="74">
        <f t="shared" si="48"/>
        <v>31</v>
      </c>
      <c r="AB378" s="91">
        <f t="shared" si="49"/>
        <v>5796.505560999999</v>
      </c>
      <c r="AD378" s="101"/>
    </row>
    <row r="379" spans="1:30" ht="15.75" x14ac:dyDescent="0.25">
      <c r="A379" s="90">
        <f t="shared" si="45"/>
        <v>46600</v>
      </c>
      <c r="B379" s="72">
        <f t="shared" ref="B379:Y379" si="68">+B27*$AA27+B115*$AA115+B203*$AA203+B291*$AA291</f>
        <v>168.32574</v>
      </c>
      <c r="C379" s="72">
        <f t="shared" si="68"/>
        <v>125.12337199999997</v>
      </c>
      <c r="D379" s="72">
        <f t="shared" si="68"/>
        <v>119.95841000000001</v>
      </c>
      <c r="E379" s="72">
        <f t="shared" si="68"/>
        <v>117.67319299999998</v>
      </c>
      <c r="F379" s="72">
        <f t="shared" si="68"/>
        <v>121.35183499999999</v>
      </c>
      <c r="G379" s="72">
        <f t="shared" si="68"/>
        <v>133.92981799999998</v>
      </c>
      <c r="H379" s="72">
        <f t="shared" si="68"/>
        <v>187.17723199999998</v>
      </c>
      <c r="I379" s="72">
        <f t="shared" si="68"/>
        <v>166.319208</v>
      </c>
      <c r="J379" s="72">
        <f t="shared" si="68"/>
        <v>232.03932399999997</v>
      </c>
      <c r="K379" s="72">
        <f t="shared" si="68"/>
        <v>250.81649999999999</v>
      </c>
      <c r="L379" s="72">
        <f t="shared" si="68"/>
        <v>268.83812999999998</v>
      </c>
      <c r="M379" s="72">
        <f t="shared" si="68"/>
        <v>283.87473399999999</v>
      </c>
      <c r="N379" s="72">
        <f t="shared" si="68"/>
        <v>281.323218</v>
      </c>
      <c r="O379" s="72">
        <f t="shared" si="68"/>
        <v>276.85187199999996</v>
      </c>
      <c r="P379" s="72">
        <f t="shared" si="68"/>
        <v>276.90141600000004</v>
      </c>
      <c r="Q379" s="72">
        <f t="shared" si="68"/>
        <v>274.430409</v>
      </c>
      <c r="R379" s="72">
        <f t="shared" si="68"/>
        <v>270.40495899999996</v>
      </c>
      <c r="S379" s="72">
        <f t="shared" si="68"/>
        <v>354.56163599999996</v>
      </c>
      <c r="T379" s="72">
        <f t="shared" si="68"/>
        <v>365.50466699999998</v>
      </c>
      <c r="U379" s="72">
        <f t="shared" si="68"/>
        <v>382.44252199999994</v>
      </c>
      <c r="V379" s="72">
        <f t="shared" si="68"/>
        <v>365.52943899999997</v>
      </c>
      <c r="W379" s="72">
        <f t="shared" si="68"/>
        <v>336.65767299999999</v>
      </c>
      <c r="X379" s="72">
        <f t="shared" si="68"/>
        <v>292.01233599999995</v>
      </c>
      <c r="Y379" s="72">
        <f t="shared" si="68"/>
        <v>188.88649999999998</v>
      </c>
      <c r="Z379" s="73">
        <f t="shared" si="47"/>
        <v>5840.9341429999995</v>
      </c>
      <c r="AA379" s="74">
        <f t="shared" si="48"/>
        <v>31</v>
      </c>
      <c r="AB379" s="91">
        <f t="shared" si="49"/>
        <v>5840.9341429999986</v>
      </c>
      <c r="AD379" s="101"/>
    </row>
    <row r="380" spans="1:30" ht="15.75" x14ac:dyDescent="0.25">
      <c r="A380" s="90">
        <f t="shared" si="45"/>
        <v>46631</v>
      </c>
      <c r="B380" s="72">
        <f t="shared" ref="B380:Y380" si="69">+B28*$AA28+B116*$AA116+B204*$AA204+B292*$AA292</f>
        <v>161.73638800000001</v>
      </c>
      <c r="C380" s="72">
        <f t="shared" si="69"/>
        <v>120.280446</v>
      </c>
      <c r="D380" s="72">
        <f t="shared" si="69"/>
        <v>115.44990599999998</v>
      </c>
      <c r="E380" s="72">
        <f t="shared" si="69"/>
        <v>113.369058</v>
      </c>
      <c r="F380" s="72">
        <f t="shared" si="69"/>
        <v>117.62984199999998</v>
      </c>
      <c r="G380" s="72">
        <f t="shared" si="69"/>
        <v>130.64752799999999</v>
      </c>
      <c r="H380" s="72">
        <f t="shared" si="69"/>
        <v>185.36887599999997</v>
      </c>
      <c r="I380" s="72">
        <f t="shared" si="69"/>
        <v>164.63471199999998</v>
      </c>
      <c r="J380" s="72">
        <f t="shared" si="69"/>
        <v>225.85870999999997</v>
      </c>
      <c r="K380" s="72">
        <f t="shared" si="69"/>
        <v>245.31711599999997</v>
      </c>
      <c r="L380" s="72">
        <f t="shared" si="69"/>
        <v>264.65166199999999</v>
      </c>
      <c r="M380" s="72">
        <f t="shared" si="69"/>
        <v>279.05657999999994</v>
      </c>
      <c r="N380" s="72">
        <f t="shared" si="69"/>
        <v>274.69670799999994</v>
      </c>
      <c r="O380" s="72">
        <f t="shared" si="69"/>
        <v>270.609328</v>
      </c>
      <c r="P380" s="72">
        <f t="shared" si="69"/>
        <v>271.51350600000001</v>
      </c>
      <c r="Q380" s="72">
        <f t="shared" si="69"/>
        <v>269.89094</v>
      </c>
      <c r="R380" s="72">
        <f t="shared" si="69"/>
        <v>265.630156</v>
      </c>
      <c r="S380" s="72">
        <f t="shared" si="69"/>
        <v>352.03489200000001</v>
      </c>
      <c r="T380" s="72">
        <f t="shared" si="69"/>
        <v>370.67582199999998</v>
      </c>
      <c r="U380" s="72">
        <f t="shared" si="69"/>
        <v>372.63280999999995</v>
      </c>
      <c r="V380" s="72">
        <f t="shared" si="69"/>
        <v>354.30152999999996</v>
      </c>
      <c r="W380" s="72">
        <f t="shared" si="69"/>
        <v>325.94997599999999</v>
      </c>
      <c r="X380" s="72">
        <f t="shared" si="69"/>
        <v>282.56181799999996</v>
      </c>
      <c r="Y380" s="72">
        <f t="shared" si="69"/>
        <v>182.14851600000003</v>
      </c>
      <c r="Z380" s="73">
        <f t="shared" si="47"/>
        <v>5716.6468260000001</v>
      </c>
      <c r="AA380" s="74">
        <f t="shared" si="48"/>
        <v>30</v>
      </c>
      <c r="AB380" s="91">
        <f t="shared" si="49"/>
        <v>5716.6468259999983</v>
      </c>
      <c r="AD380" s="101"/>
    </row>
    <row r="381" spans="1:30" ht="15.75" x14ac:dyDescent="0.25">
      <c r="A381" s="90">
        <f t="shared" si="45"/>
        <v>46661</v>
      </c>
      <c r="B381" s="72">
        <f t="shared" ref="B381:Y381" si="70">+B29*$AA29+B117*$AA117+B205*$AA205+B293*$AA293</f>
        <v>164.88243199999997</v>
      </c>
      <c r="C381" s="72">
        <f t="shared" si="70"/>
        <v>122.44180300000001</v>
      </c>
      <c r="D381" s="72">
        <f t="shared" si="70"/>
        <v>117.64222799999999</v>
      </c>
      <c r="E381" s="72">
        <f t="shared" si="70"/>
        <v>115.64808199999999</v>
      </c>
      <c r="F381" s="72">
        <f t="shared" si="70"/>
        <v>118.63310799999996</v>
      </c>
      <c r="G381" s="72">
        <f t="shared" si="70"/>
        <v>125.544496</v>
      </c>
      <c r="H381" s="72">
        <f t="shared" si="70"/>
        <v>180.00573799999998</v>
      </c>
      <c r="I381" s="72">
        <f t="shared" si="70"/>
        <v>163.60667400000003</v>
      </c>
      <c r="J381" s="72">
        <f t="shared" si="70"/>
        <v>230.528232</v>
      </c>
      <c r="K381" s="72">
        <f t="shared" si="70"/>
        <v>250.72360499999996</v>
      </c>
      <c r="L381" s="72">
        <f t="shared" si="70"/>
        <v>268.83193699999998</v>
      </c>
      <c r="M381" s="72">
        <f t="shared" si="70"/>
        <v>283.13776699999994</v>
      </c>
      <c r="N381" s="72">
        <f t="shared" si="70"/>
        <v>281.00737500000002</v>
      </c>
      <c r="O381" s="72">
        <f t="shared" si="70"/>
        <v>275.94769400000001</v>
      </c>
      <c r="P381" s="72">
        <f t="shared" si="70"/>
        <v>275.47083299999997</v>
      </c>
      <c r="Q381" s="72">
        <f t="shared" si="70"/>
        <v>271.69310300000001</v>
      </c>
      <c r="R381" s="72">
        <f t="shared" si="70"/>
        <v>267.64907399999998</v>
      </c>
      <c r="S381" s="72">
        <f t="shared" si="70"/>
        <v>359.90000199999997</v>
      </c>
      <c r="T381" s="72">
        <f t="shared" si="70"/>
        <v>380.26258599999994</v>
      </c>
      <c r="U381" s="72">
        <f t="shared" si="70"/>
        <v>373.65465499999999</v>
      </c>
      <c r="V381" s="72">
        <f t="shared" si="70"/>
        <v>355.88693800000004</v>
      </c>
      <c r="W381" s="72">
        <f t="shared" si="70"/>
        <v>328.40240399999993</v>
      </c>
      <c r="X381" s="72">
        <f t="shared" si="70"/>
        <v>288.92822200000001</v>
      </c>
      <c r="Y381" s="72">
        <f t="shared" si="70"/>
        <v>187.189618</v>
      </c>
      <c r="Z381" s="73">
        <f t="shared" si="47"/>
        <v>5787.618606</v>
      </c>
      <c r="AA381" s="74">
        <f t="shared" si="48"/>
        <v>31</v>
      </c>
      <c r="AB381" s="91">
        <f t="shared" si="49"/>
        <v>5787.618606</v>
      </c>
      <c r="AD381" s="101"/>
    </row>
    <row r="382" spans="1:30" ht="15.75" x14ac:dyDescent="0.25">
      <c r="A382" s="90">
        <f t="shared" si="45"/>
        <v>46692</v>
      </c>
      <c r="B382" s="72">
        <f t="shared" ref="B382:Y382" si="71">+B30*$AA30+B118*$AA118+B206*$AA206+B294*$AA294</f>
        <v>161.785932</v>
      </c>
      <c r="C382" s="72">
        <f t="shared" si="71"/>
        <v>120.32999</v>
      </c>
      <c r="D382" s="72">
        <f t="shared" si="71"/>
        <v>115.152642</v>
      </c>
      <c r="E382" s="72">
        <f t="shared" si="71"/>
        <v>113.00986399999999</v>
      </c>
      <c r="F382" s="72">
        <f t="shared" si="71"/>
        <v>116.15590799999998</v>
      </c>
      <c r="G382" s="72">
        <f t="shared" si="71"/>
        <v>124.10772</v>
      </c>
      <c r="H382" s="72">
        <f t="shared" si="71"/>
        <v>176.97116799999998</v>
      </c>
      <c r="I382" s="72">
        <f t="shared" si="71"/>
        <v>160.64641999999998</v>
      </c>
      <c r="J382" s="72">
        <f t="shared" si="71"/>
        <v>224.85544400000001</v>
      </c>
      <c r="K382" s="72">
        <f t="shared" si="71"/>
        <v>242.92661799999999</v>
      </c>
      <c r="L382" s="72">
        <f t="shared" si="71"/>
        <v>259.57340199999999</v>
      </c>
      <c r="M382" s="72">
        <f t="shared" si="71"/>
        <v>274.05263600000001</v>
      </c>
      <c r="N382" s="72">
        <f t="shared" si="71"/>
        <v>272.90073800000005</v>
      </c>
      <c r="O382" s="72">
        <f t="shared" si="71"/>
        <v>268.14451399999996</v>
      </c>
      <c r="P382" s="72">
        <f t="shared" si="71"/>
        <v>269.259254</v>
      </c>
      <c r="Q382" s="72">
        <f t="shared" si="71"/>
        <v>267.00500199999999</v>
      </c>
      <c r="R382" s="72">
        <f t="shared" si="71"/>
        <v>263.45022</v>
      </c>
      <c r="S382" s="72">
        <f t="shared" si="71"/>
        <v>355.56490200000002</v>
      </c>
      <c r="T382" s="72">
        <f t="shared" si="71"/>
        <v>374.31730599999997</v>
      </c>
      <c r="U382" s="72">
        <f t="shared" si="71"/>
        <v>368.59497399999998</v>
      </c>
      <c r="V382" s="72">
        <f t="shared" si="71"/>
        <v>351.81194399999998</v>
      </c>
      <c r="W382" s="72">
        <f t="shared" si="71"/>
        <v>324.61228800000004</v>
      </c>
      <c r="X382" s="72">
        <f t="shared" si="71"/>
        <v>283.88711999999992</v>
      </c>
      <c r="Y382" s="72">
        <f t="shared" si="71"/>
        <v>183.22609799999998</v>
      </c>
      <c r="Z382" s="73">
        <f t="shared" si="47"/>
        <v>5672.3421040000012</v>
      </c>
      <c r="AA382" s="74">
        <f t="shared" si="48"/>
        <v>30</v>
      </c>
      <c r="AB382" s="91">
        <f t="shared" si="49"/>
        <v>5672.3421039999994</v>
      </c>
      <c r="AD382" s="101"/>
    </row>
    <row r="383" spans="1:30" ht="16.5" thickBot="1" x14ac:dyDescent="0.3">
      <c r="A383" s="92">
        <f t="shared" si="45"/>
        <v>46722</v>
      </c>
      <c r="B383" s="75">
        <f t="shared" ref="B383:Y383" si="72">+B31*$AA31+B119*$AA119+B207*$AA207+B295*$AA295</f>
        <v>176.31470999999999</v>
      </c>
      <c r="C383" s="75">
        <f t="shared" si="72"/>
        <v>129.960105</v>
      </c>
      <c r="D383" s="75">
        <f t="shared" si="72"/>
        <v>123.829035</v>
      </c>
      <c r="E383" s="75">
        <f t="shared" si="72"/>
        <v>120.89355299999998</v>
      </c>
      <c r="F383" s="75">
        <f t="shared" si="72"/>
        <v>122.96201499999999</v>
      </c>
      <c r="G383" s="75">
        <f t="shared" si="72"/>
        <v>130.31310599999998</v>
      </c>
      <c r="H383" s="75">
        <f t="shared" si="72"/>
        <v>182.86690399999998</v>
      </c>
      <c r="I383" s="75">
        <f t="shared" si="72"/>
        <v>165.780417</v>
      </c>
      <c r="J383" s="75">
        <f t="shared" si="72"/>
        <v>233.438942</v>
      </c>
      <c r="K383" s="75">
        <f t="shared" si="72"/>
        <v>252.662014</v>
      </c>
      <c r="L383" s="75">
        <f t="shared" si="72"/>
        <v>269.97144900000001</v>
      </c>
      <c r="M383" s="75">
        <f t="shared" si="72"/>
        <v>284.56215699999996</v>
      </c>
      <c r="N383" s="75">
        <f t="shared" si="72"/>
        <v>285.21242199999995</v>
      </c>
      <c r="O383" s="75">
        <f t="shared" si="72"/>
        <v>281.76292100000001</v>
      </c>
      <c r="P383" s="75">
        <f t="shared" si="72"/>
        <v>281.40372699999995</v>
      </c>
      <c r="Q383" s="75">
        <f t="shared" si="72"/>
        <v>278.62926299999998</v>
      </c>
      <c r="R383" s="75">
        <f t="shared" si="72"/>
        <v>273.40237100000002</v>
      </c>
      <c r="S383" s="75">
        <f t="shared" si="72"/>
        <v>361.96846399999998</v>
      </c>
      <c r="T383" s="75">
        <f t="shared" si="72"/>
        <v>385.28510900000003</v>
      </c>
      <c r="U383" s="75">
        <f t="shared" si="72"/>
        <v>385.972532</v>
      </c>
      <c r="V383" s="75">
        <f t="shared" si="72"/>
        <v>369.13376499999998</v>
      </c>
      <c r="W383" s="75">
        <f t="shared" si="72"/>
        <v>344.64044999999999</v>
      </c>
      <c r="X383" s="75">
        <f t="shared" si="72"/>
        <v>307.34001099999995</v>
      </c>
      <c r="Y383" s="75">
        <f t="shared" si="72"/>
        <v>200.62223499999999</v>
      </c>
      <c r="Z383" s="76">
        <f t="shared" si="47"/>
        <v>5948.9276769999988</v>
      </c>
      <c r="AA383" s="77">
        <f t="shared" si="48"/>
        <v>31</v>
      </c>
      <c r="AB383" s="93">
        <f t="shared" si="49"/>
        <v>5948.9276769999988</v>
      </c>
      <c r="AD383" s="101"/>
    </row>
    <row r="384" spans="1:30" ht="15.75" x14ac:dyDescent="0.25">
      <c r="A384" s="88">
        <f t="shared" si="45"/>
        <v>46753</v>
      </c>
      <c r="B384" s="69">
        <f t="shared" ref="B384:Y384" si="73">+B32*$AA32+B120*$AA120+B208*$AA208+B296*$AA296</f>
        <v>173.24917499999995</v>
      </c>
      <c r="C384" s="69">
        <f t="shared" si="73"/>
        <v>128.52332899999999</v>
      </c>
      <c r="D384" s="69">
        <f t="shared" si="73"/>
        <v>122.547084</v>
      </c>
      <c r="E384" s="69">
        <f t="shared" si="73"/>
        <v>120.162779</v>
      </c>
      <c r="F384" s="69">
        <f t="shared" si="73"/>
        <v>122.19408300000001</v>
      </c>
      <c r="G384" s="69">
        <f t="shared" si="73"/>
        <v>130.98814299999998</v>
      </c>
      <c r="H384" s="69">
        <f t="shared" si="73"/>
        <v>180.928495</v>
      </c>
      <c r="I384" s="69">
        <f t="shared" si="73"/>
        <v>159.95899700000001</v>
      </c>
      <c r="J384" s="69">
        <f t="shared" si="73"/>
        <v>224.52102199999996</v>
      </c>
      <c r="K384" s="69">
        <f t="shared" si="73"/>
        <v>244.46867499999999</v>
      </c>
      <c r="L384" s="69">
        <f t="shared" si="73"/>
        <v>262.30451499999998</v>
      </c>
      <c r="M384" s="69">
        <f t="shared" si="73"/>
        <v>278.01615599999997</v>
      </c>
      <c r="N384" s="69">
        <f t="shared" si="73"/>
        <v>278.96368499999994</v>
      </c>
      <c r="O384" s="69">
        <f t="shared" si="73"/>
        <v>275.18595499999998</v>
      </c>
      <c r="P384" s="69">
        <f t="shared" si="73"/>
        <v>275.63804399999998</v>
      </c>
      <c r="Q384" s="69">
        <f t="shared" si="73"/>
        <v>273.972127</v>
      </c>
      <c r="R384" s="69">
        <f t="shared" si="73"/>
        <v>269.64322000000004</v>
      </c>
      <c r="S384" s="69">
        <f t="shared" si="73"/>
        <v>353.75035299999996</v>
      </c>
      <c r="T384" s="69">
        <f t="shared" si="73"/>
        <v>370.10606599999994</v>
      </c>
      <c r="U384" s="69">
        <f t="shared" si="73"/>
        <v>381.94708199999997</v>
      </c>
      <c r="V384" s="69">
        <f t="shared" si="73"/>
        <v>366.72468799999996</v>
      </c>
      <c r="W384" s="69">
        <f t="shared" si="73"/>
        <v>341.42628300000001</v>
      </c>
      <c r="X384" s="69">
        <f t="shared" si="73"/>
        <v>302.06976799999995</v>
      </c>
      <c r="Y384" s="69">
        <f t="shared" si="73"/>
        <v>194.80700799999997</v>
      </c>
      <c r="Z384" s="70">
        <f t="shared" si="47"/>
        <v>5832.0967319999991</v>
      </c>
      <c r="AA384" s="71">
        <f t="shared" si="48"/>
        <v>31</v>
      </c>
      <c r="AB384" s="89">
        <f t="shared" si="49"/>
        <v>5832.096732</v>
      </c>
      <c r="AD384" s="101"/>
    </row>
    <row r="385" spans="1:30" ht="15.75" x14ac:dyDescent="0.25">
      <c r="A385" s="90">
        <f t="shared" si="45"/>
        <v>46784</v>
      </c>
      <c r="B385" s="72">
        <f t="shared" ref="B385:Y385" si="74">+B33*$AA33+B121*$AA121+B209*$AA209+B297*$AA297</f>
        <v>161.74258099999997</v>
      </c>
      <c r="C385" s="72">
        <f t="shared" si="74"/>
        <v>120.53435900000001</v>
      </c>
      <c r="D385" s="72">
        <f t="shared" si="74"/>
        <v>115.57376599999999</v>
      </c>
      <c r="E385" s="72">
        <f t="shared" si="74"/>
        <v>113.69728699999999</v>
      </c>
      <c r="F385" s="72">
        <f t="shared" si="74"/>
        <v>117.35735</v>
      </c>
      <c r="G385" s="72">
        <f t="shared" si="74"/>
        <v>132.55497199999999</v>
      </c>
      <c r="H385" s="72">
        <f t="shared" si="74"/>
        <v>186.41549299999997</v>
      </c>
      <c r="I385" s="72">
        <f t="shared" si="74"/>
        <v>161.53201899999999</v>
      </c>
      <c r="J385" s="72">
        <f t="shared" si="74"/>
        <v>224.06893299999999</v>
      </c>
      <c r="K385" s="72">
        <f t="shared" si="74"/>
        <v>241.47126299999996</v>
      </c>
      <c r="L385" s="72">
        <f t="shared" si="74"/>
        <v>257.85174799999999</v>
      </c>
      <c r="M385" s="72">
        <f t="shared" si="74"/>
        <v>271.46396199999998</v>
      </c>
      <c r="N385" s="72">
        <f t="shared" si="74"/>
        <v>267.42612600000001</v>
      </c>
      <c r="O385" s="72">
        <f t="shared" si="74"/>
        <v>265.04801399999997</v>
      </c>
      <c r="P385" s="72">
        <f t="shared" si="74"/>
        <v>268.02065399999998</v>
      </c>
      <c r="Q385" s="72">
        <f t="shared" si="74"/>
        <v>267.39516099999997</v>
      </c>
      <c r="R385" s="72">
        <f t="shared" si="74"/>
        <v>263.01670999999999</v>
      </c>
      <c r="S385" s="72">
        <f t="shared" si="74"/>
        <v>340.04524399999997</v>
      </c>
      <c r="T385" s="72">
        <f t="shared" si="74"/>
        <v>346.75845600000002</v>
      </c>
      <c r="U385" s="72">
        <f t="shared" si="74"/>
        <v>363.758241</v>
      </c>
      <c r="V385" s="72">
        <f t="shared" si="74"/>
        <v>350.93253799999997</v>
      </c>
      <c r="W385" s="72">
        <f t="shared" si="74"/>
        <v>325.75179999999995</v>
      </c>
      <c r="X385" s="72">
        <f t="shared" si="74"/>
        <v>285.23100099999999</v>
      </c>
      <c r="Y385" s="72">
        <f t="shared" si="74"/>
        <v>182.40862199999998</v>
      </c>
      <c r="Z385" s="73">
        <f t="shared" si="47"/>
        <v>5630.0562999999984</v>
      </c>
      <c r="AA385" s="74">
        <f t="shared" si="48"/>
        <v>29</v>
      </c>
      <c r="AB385" s="91">
        <f t="shared" si="49"/>
        <v>5630.0563000000002</v>
      </c>
      <c r="AD385" s="101"/>
    </row>
    <row r="386" spans="1:30" ht="15.75" x14ac:dyDescent="0.25">
      <c r="A386" s="90">
        <f t="shared" si="45"/>
        <v>46813</v>
      </c>
      <c r="B386" s="72">
        <f t="shared" ref="B386:Y386" si="75">+B34*$AA34+B122*$AA122+B210*$AA210+B298*$AA298</f>
        <v>170.59237800000002</v>
      </c>
      <c r="C386" s="72">
        <f t="shared" si="75"/>
        <v>127.11751799999999</v>
      </c>
      <c r="D386" s="72">
        <f t="shared" si="75"/>
        <v>122.206469</v>
      </c>
      <c r="E386" s="72">
        <f t="shared" si="75"/>
        <v>119.97698899999999</v>
      </c>
      <c r="F386" s="72">
        <f t="shared" si="75"/>
        <v>123.94050899999999</v>
      </c>
      <c r="G386" s="72">
        <f t="shared" si="75"/>
        <v>139.478746</v>
      </c>
      <c r="H386" s="72">
        <f t="shared" si="75"/>
        <v>194.50355100000002</v>
      </c>
      <c r="I386" s="72">
        <f t="shared" si="75"/>
        <v>171.17451999999997</v>
      </c>
      <c r="J386" s="72">
        <f t="shared" si="75"/>
        <v>237.54490099999998</v>
      </c>
      <c r="K386" s="72">
        <f t="shared" si="75"/>
        <v>255.07109099999997</v>
      </c>
      <c r="L386" s="72">
        <f t="shared" si="75"/>
        <v>272.40529800000002</v>
      </c>
      <c r="M386" s="72">
        <f t="shared" si="75"/>
        <v>286.61823299999998</v>
      </c>
      <c r="N386" s="72">
        <f t="shared" si="75"/>
        <v>283.92427799999996</v>
      </c>
      <c r="O386" s="72">
        <f t="shared" si="75"/>
        <v>280.20228499999996</v>
      </c>
      <c r="P386" s="72">
        <f t="shared" si="75"/>
        <v>282.24597499999999</v>
      </c>
      <c r="Q386" s="72">
        <f t="shared" si="75"/>
        <v>280.45619800000003</v>
      </c>
      <c r="R386" s="72">
        <f t="shared" si="75"/>
        <v>276.75278399999996</v>
      </c>
      <c r="S386" s="72">
        <f t="shared" si="75"/>
        <v>362.01181499999996</v>
      </c>
      <c r="T386" s="72">
        <f t="shared" si="75"/>
        <v>371.42517500000002</v>
      </c>
      <c r="U386" s="72">
        <f t="shared" si="75"/>
        <v>387.55793999999997</v>
      </c>
      <c r="V386" s="72">
        <f t="shared" si="75"/>
        <v>370.96689299999997</v>
      </c>
      <c r="W386" s="72">
        <f t="shared" si="75"/>
        <v>343.79200899999995</v>
      </c>
      <c r="X386" s="72">
        <f t="shared" si="75"/>
        <v>301.46904699999999</v>
      </c>
      <c r="Y386" s="72">
        <f t="shared" si="75"/>
        <v>192.94910799999997</v>
      </c>
      <c r="Z386" s="73">
        <f t="shared" si="47"/>
        <v>5954.3837099999982</v>
      </c>
      <c r="AA386" s="74">
        <f t="shared" si="48"/>
        <v>31</v>
      </c>
      <c r="AB386" s="91">
        <f t="shared" si="49"/>
        <v>5954.3837100000001</v>
      </c>
      <c r="AD386" s="101"/>
    </row>
    <row r="387" spans="1:30" ht="15.75" x14ac:dyDescent="0.25">
      <c r="A387" s="90">
        <f t="shared" si="45"/>
        <v>46844</v>
      </c>
      <c r="B387" s="72">
        <f t="shared" ref="B387:Y387" si="76">+B35*$AA35+B123*$AA123+B211*$AA211+B299*$AA299</f>
        <v>164.11449999999999</v>
      </c>
      <c r="C387" s="72">
        <f t="shared" si="76"/>
        <v>121.847275</v>
      </c>
      <c r="D387" s="72">
        <f t="shared" si="76"/>
        <v>116.73185699999998</v>
      </c>
      <c r="E387" s="72">
        <f t="shared" si="76"/>
        <v>114.44044699999999</v>
      </c>
      <c r="F387" s="72">
        <f t="shared" si="76"/>
        <v>117.75370199999999</v>
      </c>
      <c r="G387" s="72">
        <f t="shared" si="76"/>
        <v>128.418048</v>
      </c>
      <c r="H387" s="72">
        <f t="shared" si="76"/>
        <v>179.48552599999999</v>
      </c>
      <c r="I387" s="72">
        <f t="shared" si="76"/>
        <v>160.51017399999998</v>
      </c>
      <c r="J387" s="72">
        <f t="shared" si="76"/>
        <v>222.07478699999999</v>
      </c>
      <c r="K387" s="72">
        <f t="shared" si="76"/>
        <v>242.17726499999998</v>
      </c>
      <c r="L387" s="72">
        <f t="shared" si="76"/>
        <v>257.86413399999998</v>
      </c>
      <c r="M387" s="72">
        <f t="shared" si="76"/>
        <v>271.426804</v>
      </c>
      <c r="N387" s="72">
        <f t="shared" si="76"/>
        <v>269.990028</v>
      </c>
      <c r="O387" s="72">
        <f t="shared" si="76"/>
        <v>264.453486</v>
      </c>
      <c r="P387" s="72">
        <f t="shared" si="76"/>
        <v>262.88665699999996</v>
      </c>
      <c r="Q387" s="72">
        <f t="shared" si="76"/>
        <v>260.917283</v>
      </c>
      <c r="R387" s="72">
        <f t="shared" si="76"/>
        <v>257.38108</v>
      </c>
      <c r="S387" s="72">
        <f t="shared" si="76"/>
        <v>341.01135199999999</v>
      </c>
      <c r="T387" s="72">
        <f t="shared" si="76"/>
        <v>356.04176300000006</v>
      </c>
      <c r="U387" s="72">
        <f t="shared" si="76"/>
        <v>366.37168699999995</v>
      </c>
      <c r="V387" s="72">
        <f t="shared" si="76"/>
        <v>350.90157299999998</v>
      </c>
      <c r="W387" s="72">
        <f t="shared" si="76"/>
        <v>325.126307</v>
      </c>
      <c r="X387" s="72">
        <f t="shared" si="76"/>
        <v>286.37051300000002</v>
      </c>
      <c r="Y387" s="72">
        <f t="shared" si="76"/>
        <v>185.22643699999998</v>
      </c>
      <c r="Z387" s="73">
        <f t="shared" si="47"/>
        <v>5623.522684999999</v>
      </c>
      <c r="AA387" s="74">
        <f t="shared" si="48"/>
        <v>30</v>
      </c>
      <c r="AB387" s="91">
        <f t="shared" si="49"/>
        <v>5623.5226849999981</v>
      </c>
      <c r="AD387" s="101"/>
    </row>
    <row r="388" spans="1:30" ht="15.75" x14ac:dyDescent="0.25">
      <c r="A388" s="90">
        <f t="shared" si="45"/>
        <v>46874</v>
      </c>
      <c r="B388" s="72">
        <f t="shared" ref="B388:Y388" si="77">+B36*$AA36+B124*$AA124+B212*$AA212+B300*$AA300</f>
        <v>167.85507200000001</v>
      </c>
      <c r="C388" s="72">
        <f t="shared" si="77"/>
        <v>124.95616099999998</v>
      </c>
      <c r="D388" s="72">
        <f t="shared" si="77"/>
        <v>119.97698899999999</v>
      </c>
      <c r="E388" s="72">
        <f t="shared" si="77"/>
        <v>117.72892999999999</v>
      </c>
      <c r="F388" s="72">
        <f t="shared" si="77"/>
        <v>121.55620400000001</v>
      </c>
      <c r="G388" s="72">
        <f t="shared" si="77"/>
        <v>132.685025</v>
      </c>
      <c r="H388" s="72">
        <f t="shared" si="77"/>
        <v>188.861728</v>
      </c>
      <c r="I388" s="72">
        <f t="shared" si="77"/>
        <v>168.585846</v>
      </c>
      <c r="J388" s="72">
        <f t="shared" si="77"/>
        <v>235.09866599999998</v>
      </c>
      <c r="K388" s="72">
        <f t="shared" si="77"/>
        <v>254.117369</v>
      </c>
      <c r="L388" s="72">
        <f t="shared" si="77"/>
        <v>271.26578599999999</v>
      </c>
      <c r="M388" s="72">
        <f t="shared" si="77"/>
        <v>285.95558199999999</v>
      </c>
      <c r="N388" s="72">
        <f t="shared" si="77"/>
        <v>282.69806400000004</v>
      </c>
      <c r="O388" s="72">
        <f t="shared" si="77"/>
        <v>277.27918899999992</v>
      </c>
      <c r="P388" s="72">
        <f t="shared" si="77"/>
        <v>276.77755599999995</v>
      </c>
      <c r="Q388" s="72">
        <f t="shared" si="77"/>
        <v>274.85772600000001</v>
      </c>
      <c r="R388" s="72">
        <f t="shared" si="77"/>
        <v>269.45742999999999</v>
      </c>
      <c r="S388" s="72">
        <f t="shared" si="77"/>
        <v>356.66725600000001</v>
      </c>
      <c r="T388" s="72">
        <f t="shared" si="77"/>
        <v>370.830647</v>
      </c>
      <c r="U388" s="72">
        <f t="shared" si="77"/>
        <v>381.74890599999998</v>
      </c>
      <c r="V388" s="72">
        <f t="shared" si="77"/>
        <v>365.17643799999996</v>
      </c>
      <c r="W388" s="72">
        <f t="shared" si="77"/>
        <v>336.50284799999997</v>
      </c>
      <c r="X388" s="72">
        <f t="shared" si="77"/>
        <v>293.88881500000002</v>
      </c>
      <c r="Y388" s="72">
        <f t="shared" si="77"/>
        <v>189.05371099999996</v>
      </c>
      <c r="Z388" s="73">
        <f t="shared" ref="Z388:Z443" si="78">SUM(B388:Y388)</f>
        <v>5863.5819440000005</v>
      </c>
      <c r="AA388" s="74">
        <f t="shared" si="48"/>
        <v>31</v>
      </c>
      <c r="AB388" s="91">
        <f t="shared" si="49"/>
        <v>5863.5819440000005</v>
      </c>
      <c r="AD388" s="101"/>
    </row>
    <row r="389" spans="1:30" ht="15.75" x14ac:dyDescent="0.25">
      <c r="A389" s="90">
        <f t="shared" si="45"/>
        <v>46905</v>
      </c>
      <c r="B389" s="72">
        <f t="shared" ref="B389:Y389" si="79">+B37*$AA37+B125*$AA125+B213*$AA213+B301*$AA301</f>
        <v>162.86351400000001</v>
      </c>
      <c r="C389" s="72">
        <f t="shared" si="79"/>
        <v>120.82542999999998</v>
      </c>
      <c r="D389" s="72">
        <f t="shared" si="79"/>
        <v>115.425134</v>
      </c>
      <c r="E389" s="72">
        <f t="shared" si="79"/>
        <v>113.26997</v>
      </c>
      <c r="F389" s="72">
        <f t="shared" si="79"/>
        <v>116.874296</v>
      </c>
      <c r="G389" s="72">
        <f t="shared" si="79"/>
        <v>126.535376</v>
      </c>
      <c r="H389" s="72">
        <f t="shared" si="79"/>
        <v>180.68696799999998</v>
      </c>
      <c r="I389" s="72">
        <f t="shared" si="79"/>
        <v>162.83874199999997</v>
      </c>
      <c r="J389" s="72">
        <f t="shared" si="79"/>
        <v>227.543206</v>
      </c>
      <c r="K389" s="72">
        <f t="shared" si="79"/>
        <v>246.39469800000001</v>
      </c>
      <c r="L389" s="72">
        <f t="shared" si="79"/>
        <v>262.05060200000003</v>
      </c>
      <c r="M389" s="72">
        <f t="shared" si="79"/>
        <v>276.232572</v>
      </c>
      <c r="N389" s="72">
        <f t="shared" si="79"/>
        <v>275.03113000000002</v>
      </c>
      <c r="O389" s="72">
        <f t="shared" si="79"/>
        <v>269.531746</v>
      </c>
      <c r="P389" s="72">
        <f t="shared" si="79"/>
        <v>268.05781199999996</v>
      </c>
      <c r="Q389" s="72">
        <f t="shared" si="79"/>
        <v>265.58061200000003</v>
      </c>
      <c r="R389" s="72">
        <f t="shared" si="79"/>
        <v>261.56754799999999</v>
      </c>
      <c r="S389" s="72">
        <f t="shared" si="79"/>
        <v>345.44553999999999</v>
      </c>
      <c r="T389" s="72">
        <f t="shared" si="79"/>
        <v>357.90585599999991</v>
      </c>
      <c r="U389" s="72">
        <f t="shared" si="79"/>
        <v>373.98288399999996</v>
      </c>
      <c r="V389" s="72">
        <f t="shared" si="79"/>
        <v>357.682908</v>
      </c>
      <c r="W389" s="72">
        <f t="shared" si="79"/>
        <v>328.92261599999995</v>
      </c>
      <c r="X389" s="72">
        <f t="shared" si="79"/>
        <v>286.59965399999993</v>
      </c>
      <c r="Y389" s="72">
        <f t="shared" si="79"/>
        <v>184.24175</v>
      </c>
      <c r="Z389" s="73">
        <f t="shared" si="78"/>
        <v>5686.0905640000001</v>
      </c>
      <c r="AA389" s="74">
        <f t="shared" si="48"/>
        <v>30</v>
      </c>
      <c r="AB389" s="91">
        <f t="shared" si="49"/>
        <v>5686.0905639999992</v>
      </c>
      <c r="AD389" s="101"/>
    </row>
    <row r="390" spans="1:30" ht="15.75" x14ac:dyDescent="0.25">
      <c r="A390" s="90">
        <f t="shared" si="45"/>
        <v>46935</v>
      </c>
      <c r="B390" s="72">
        <f t="shared" ref="B390:Y390" si="80">+B38*$AA38+B126*$AA126+B214*$AA214+B302*$AA302</f>
        <v>169.409515</v>
      </c>
      <c r="C390" s="72">
        <f t="shared" si="80"/>
        <v>126.231919</v>
      </c>
      <c r="D390" s="72">
        <f t="shared" si="80"/>
        <v>120.49720099999996</v>
      </c>
      <c r="E390" s="72">
        <f t="shared" si="80"/>
        <v>118.15624699999999</v>
      </c>
      <c r="F390" s="72">
        <f t="shared" si="80"/>
        <v>121.48808099999999</v>
      </c>
      <c r="G390" s="72">
        <f t="shared" si="80"/>
        <v>131.80561899999998</v>
      </c>
      <c r="H390" s="72">
        <f t="shared" si="80"/>
        <v>185.30694600000001</v>
      </c>
      <c r="I390" s="72">
        <f t="shared" si="80"/>
        <v>166.26347099999998</v>
      </c>
      <c r="J390" s="72">
        <f t="shared" si="80"/>
        <v>233.24695899999998</v>
      </c>
      <c r="K390" s="72">
        <f t="shared" si="80"/>
        <v>253.33705099999997</v>
      </c>
      <c r="L390" s="72">
        <f t="shared" si="80"/>
        <v>269.54413199999999</v>
      </c>
      <c r="M390" s="72">
        <f t="shared" si="80"/>
        <v>285.02663200000001</v>
      </c>
      <c r="N390" s="72">
        <f t="shared" si="80"/>
        <v>282.83431000000007</v>
      </c>
      <c r="O390" s="72">
        <f t="shared" si="80"/>
        <v>276.88903000000005</v>
      </c>
      <c r="P390" s="72">
        <f t="shared" si="80"/>
        <v>275.77429000000001</v>
      </c>
      <c r="Q390" s="72">
        <f t="shared" si="80"/>
        <v>273.90400399999993</v>
      </c>
      <c r="R390" s="72">
        <f t="shared" si="80"/>
        <v>270.65887199999992</v>
      </c>
      <c r="S390" s="72">
        <f t="shared" si="80"/>
        <v>355.44723499999998</v>
      </c>
      <c r="T390" s="72">
        <f t="shared" si="80"/>
        <v>363.392854</v>
      </c>
      <c r="U390" s="72">
        <f t="shared" si="80"/>
        <v>384.94449400000002</v>
      </c>
      <c r="V390" s="72">
        <f t="shared" si="80"/>
        <v>368.65071099999994</v>
      </c>
      <c r="W390" s="72">
        <f t="shared" si="80"/>
        <v>340.07620900000001</v>
      </c>
      <c r="X390" s="72">
        <f t="shared" si="80"/>
        <v>296.59515599999997</v>
      </c>
      <c r="Y390" s="72">
        <f t="shared" si="80"/>
        <v>192.43508899999998</v>
      </c>
      <c r="Z390" s="73">
        <f t="shared" si="78"/>
        <v>5861.9160270000002</v>
      </c>
      <c r="AA390" s="74">
        <f t="shared" si="48"/>
        <v>31</v>
      </c>
      <c r="AB390" s="91">
        <f t="shared" si="49"/>
        <v>5861.9160269999993</v>
      </c>
      <c r="AD390" s="101"/>
    </row>
    <row r="391" spans="1:30" ht="15.75" x14ac:dyDescent="0.25">
      <c r="A391" s="90">
        <f t="shared" si="45"/>
        <v>46966</v>
      </c>
      <c r="B391" s="72">
        <f t="shared" ref="B391:Y391" si="81">+B39*$AA39+B127*$AA127+B215*$AA215+B303*$AA303</f>
        <v>170.97015099999999</v>
      </c>
      <c r="C391" s="72">
        <f t="shared" si="81"/>
        <v>127.235185</v>
      </c>
      <c r="D391" s="72">
        <f t="shared" si="81"/>
        <v>121.822503</v>
      </c>
      <c r="E391" s="72">
        <f t="shared" si="81"/>
        <v>119.72926899999997</v>
      </c>
      <c r="F391" s="72">
        <f t="shared" si="81"/>
        <v>123.48222699999999</v>
      </c>
      <c r="G391" s="72">
        <f t="shared" si="81"/>
        <v>136.49372</v>
      </c>
      <c r="H391" s="72">
        <f t="shared" si="81"/>
        <v>191.444209</v>
      </c>
      <c r="I391" s="72">
        <f t="shared" si="81"/>
        <v>170.25176299999998</v>
      </c>
      <c r="J391" s="72">
        <f t="shared" si="81"/>
        <v>237.79881399999996</v>
      </c>
      <c r="K391" s="72">
        <f t="shared" si="81"/>
        <v>256.97234199999997</v>
      </c>
      <c r="L391" s="72">
        <f t="shared" si="81"/>
        <v>275.50799099999995</v>
      </c>
      <c r="M391" s="72">
        <f t="shared" si="81"/>
        <v>290.86663099999998</v>
      </c>
      <c r="N391" s="72">
        <f t="shared" si="81"/>
        <v>288.07978100000003</v>
      </c>
      <c r="O391" s="72">
        <f t="shared" si="81"/>
        <v>283.29259200000001</v>
      </c>
      <c r="P391" s="72">
        <f t="shared" si="81"/>
        <v>283.038679</v>
      </c>
      <c r="Q391" s="72">
        <f t="shared" si="81"/>
        <v>280.35710999999998</v>
      </c>
      <c r="R391" s="72">
        <f t="shared" si="81"/>
        <v>276.34404599999993</v>
      </c>
      <c r="S391" s="72">
        <f t="shared" si="81"/>
        <v>362.07993799999997</v>
      </c>
      <c r="T391" s="72">
        <f t="shared" si="81"/>
        <v>372.84956499999993</v>
      </c>
      <c r="U391" s="72">
        <f t="shared" si="81"/>
        <v>389.97320999999994</v>
      </c>
      <c r="V391" s="72">
        <f t="shared" si="81"/>
        <v>372.24265100000002</v>
      </c>
      <c r="W391" s="72">
        <f t="shared" si="81"/>
        <v>342.73919899999999</v>
      </c>
      <c r="X391" s="72">
        <f t="shared" si="81"/>
        <v>297.44359700000001</v>
      </c>
      <c r="Y391" s="72">
        <f t="shared" si="81"/>
        <v>192.534177</v>
      </c>
      <c r="Z391" s="73">
        <f t="shared" si="78"/>
        <v>5963.5493499999993</v>
      </c>
      <c r="AA391" s="74">
        <f t="shared" si="48"/>
        <v>31</v>
      </c>
      <c r="AB391" s="91">
        <f t="shared" si="49"/>
        <v>5963.5493500000002</v>
      </c>
      <c r="AD391" s="101"/>
    </row>
    <row r="392" spans="1:30" ht="15.75" x14ac:dyDescent="0.25">
      <c r="A392" s="90">
        <f t="shared" ref="A392:A423" si="82">+A304</f>
        <v>46997</v>
      </c>
      <c r="B392" s="72">
        <f t="shared" ref="B392:Y392" si="83">+B40*$AA40+B128*$AA128+B216*$AA216+B304*$AA304</f>
        <v>164.467501</v>
      </c>
      <c r="C392" s="72">
        <f t="shared" si="83"/>
        <v>122.36129399999999</v>
      </c>
      <c r="D392" s="72">
        <f t="shared" si="83"/>
        <v>117.468824</v>
      </c>
      <c r="E392" s="72">
        <f t="shared" si="83"/>
        <v>115.30746699999999</v>
      </c>
      <c r="F392" s="72">
        <f t="shared" si="83"/>
        <v>119.48154899999999</v>
      </c>
      <c r="G392" s="72">
        <f t="shared" si="83"/>
        <v>132.24532199999999</v>
      </c>
      <c r="H392" s="72">
        <f t="shared" si="83"/>
        <v>187.55500499999997</v>
      </c>
      <c r="I392" s="72">
        <f t="shared" si="83"/>
        <v>166.96947299999999</v>
      </c>
      <c r="J392" s="72">
        <f t="shared" si="83"/>
        <v>229.34536900000001</v>
      </c>
      <c r="K392" s="72">
        <f t="shared" si="83"/>
        <v>249.20631999999998</v>
      </c>
      <c r="L392" s="72">
        <f t="shared" si="83"/>
        <v>268.73904199999998</v>
      </c>
      <c r="M392" s="72">
        <f t="shared" si="83"/>
        <v>283.34832899999992</v>
      </c>
      <c r="N392" s="72">
        <f t="shared" si="83"/>
        <v>278.86459699999995</v>
      </c>
      <c r="O392" s="72">
        <f t="shared" si="83"/>
        <v>274.58523399999996</v>
      </c>
      <c r="P392" s="72">
        <f t="shared" si="83"/>
        <v>275.11783200000002</v>
      </c>
      <c r="Q392" s="72">
        <f t="shared" si="83"/>
        <v>273.32805499999995</v>
      </c>
      <c r="R392" s="72">
        <f t="shared" si="83"/>
        <v>268.99295499999994</v>
      </c>
      <c r="S392" s="72">
        <f t="shared" si="83"/>
        <v>356.87781799999999</v>
      </c>
      <c r="T392" s="72">
        <f t="shared" si="83"/>
        <v>376.12566199999998</v>
      </c>
      <c r="U392" s="72">
        <f t="shared" si="83"/>
        <v>378.08264999999994</v>
      </c>
      <c r="V392" s="72">
        <f t="shared" si="83"/>
        <v>359.485071</v>
      </c>
      <c r="W392" s="72">
        <f t="shared" si="83"/>
        <v>330.76193699999993</v>
      </c>
      <c r="X392" s="72">
        <f t="shared" si="83"/>
        <v>287.14463799999999</v>
      </c>
      <c r="Y392" s="72">
        <f t="shared" si="83"/>
        <v>185.22024399999998</v>
      </c>
      <c r="Z392" s="73">
        <f t="shared" si="78"/>
        <v>5801.0821880000003</v>
      </c>
      <c r="AA392" s="74">
        <f t="shared" ref="AA392:AA423" si="84">AA40+AA128+AA216+AA304</f>
        <v>30</v>
      </c>
      <c r="AB392" s="91">
        <f t="shared" ref="AB392:AB423" si="85">+AB40+AB128+AB216+AB304</f>
        <v>5801.0821880000003</v>
      </c>
      <c r="AD392" s="101"/>
    </row>
    <row r="393" spans="1:30" ht="15.75" x14ac:dyDescent="0.25">
      <c r="A393" s="90">
        <f t="shared" si="82"/>
        <v>47027</v>
      </c>
      <c r="B393" s="72">
        <f t="shared" ref="B393:Y393" si="86">+B41*$AA41+B129*$AA129+B217*$AA217+B305*$AA305</f>
        <v>167.61973799999996</v>
      </c>
      <c r="C393" s="72">
        <f t="shared" si="86"/>
        <v>124.448335</v>
      </c>
      <c r="D393" s="72">
        <f t="shared" si="86"/>
        <v>119.53109299999997</v>
      </c>
      <c r="E393" s="72">
        <f t="shared" si="86"/>
        <v>117.57410499999999</v>
      </c>
      <c r="F393" s="72">
        <f t="shared" si="86"/>
        <v>120.80065799999998</v>
      </c>
      <c r="G393" s="72">
        <f t="shared" si="86"/>
        <v>127.91022199999999</v>
      </c>
      <c r="H393" s="72">
        <f t="shared" si="86"/>
        <v>183.61625699999999</v>
      </c>
      <c r="I393" s="72">
        <f t="shared" si="86"/>
        <v>166.74652499999999</v>
      </c>
      <c r="J393" s="72">
        <f t="shared" si="86"/>
        <v>234.89429699999997</v>
      </c>
      <c r="K393" s="72">
        <f t="shared" si="86"/>
        <v>255.49840799999998</v>
      </c>
      <c r="L393" s="72">
        <f t="shared" si="86"/>
        <v>273.91019699999998</v>
      </c>
      <c r="M393" s="72">
        <f t="shared" si="86"/>
        <v>288.64334400000001</v>
      </c>
      <c r="N393" s="72">
        <f t="shared" si="86"/>
        <v>286.26523199999997</v>
      </c>
      <c r="O393" s="72">
        <f t="shared" si="86"/>
        <v>281.32941099999994</v>
      </c>
      <c r="P393" s="72">
        <f t="shared" si="86"/>
        <v>281.27986699999991</v>
      </c>
      <c r="Q393" s="72">
        <f t="shared" si="86"/>
        <v>277.45259299999998</v>
      </c>
      <c r="R393" s="72">
        <f t="shared" si="86"/>
        <v>273.39617799999996</v>
      </c>
      <c r="S393" s="72">
        <f t="shared" si="86"/>
        <v>367.39972499999993</v>
      </c>
      <c r="T393" s="72">
        <f t="shared" si="86"/>
        <v>387.65702799999991</v>
      </c>
      <c r="U393" s="72">
        <f t="shared" si="86"/>
        <v>380.91285099999999</v>
      </c>
      <c r="V393" s="72">
        <f t="shared" si="86"/>
        <v>362.87264199999998</v>
      </c>
      <c r="W393" s="72">
        <f t="shared" si="86"/>
        <v>334.79357999999996</v>
      </c>
      <c r="X393" s="72">
        <f t="shared" si="86"/>
        <v>294.05602599999997</v>
      </c>
      <c r="Y393" s="72">
        <f t="shared" si="86"/>
        <v>190.217995</v>
      </c>
      <c r="Z393" s="73">
        <f t="shared" si="78"/>
        <v>5898.8263069999985</v>
      </c>
      <c r="AA393" s="74">
        <f t="shared" si="84"/>
        <v>31</v>
      </c>
      <c r="AB393" s="91">
        <f t="shared" si="85"/>
        <v>5898.8263070000003</v>
      </c>
      <c r="AD393" s="101"/>
    </row>
    <row r="394" spans="1:30" ht="15.75" x14ac:dyDescent="0.25">
      <c r="A394" s="90">
        <f t="shared" si="82"/>
        <v>47058</v>
      </c>
      <c r="B394" s="72">
        <f t="shared" ref="B394:Y394" si="87">+B42*$AA42+B130*$AA130+B218*$AA218+B306*$AA306</f>
        <v>164.57278199999999</v>
      </c>
      <c r="C394" s="72">
        <f t="shared" si="87"/>
        <v>122.386066</v>
      </c>
      <c r="D394" s="72">
        <f t="shared" si="87"/>
        <v>117.13440199999999</v>
      </c>
      <c r="E394" s="72">
        <f t="shared" si="87"/>
        <v>114.991624</v>
      </c>
      <c r="F394" s="72">
        <f t="shared" si="87"/>
        <v>118.16243999999998</v>
      </c>
      <c r="G394" s="72">
        <f t="shared" si="87"/>
        <v>126.21333999999999</v>
      </c>
      <c r="H394" s="72">
        <f t="shared" si="87"/>
        <v>179.95619400000001</v>
      </c>
      <c r="I394" s="72">
        <f t="shared" si="87"/>
        <v>163.44565599999996</v>
      </c>
      <c r="J394" s="72">
        <f t="shared" si="87"/>
        <v>228.73226199999996</v>
      </c>
      <c r="K394" s="72">
        <f t="shared" si="87"/>
        <v>247.15024399999999</v>
      </c>
      <c r="L394" s="72">
        <f t="shared" si="87"/>
        <v>263.98281799999995</v>
      </c>
      <c r="M394" s="72">
        <f t="shared" si="87"/>
        <v>278.64784199999997</v>
      </c>
      <c r="N394" s="72">
        <f t="shared" si="87"/>
        <v>277.65696200000002</v>
      </c>
      <c r="O394" s="72">
        <f t="shared" si="87"/>
        <v>272.75210599999997</v>
      </c>
      <c r="P394" s="72">
        <f t="shared" si="87"/>
        <v>273.85446000000002</v>
      </c>
      <c r="Q394" s="72">
        <f t="shared" si="87"/>
        <v>271.55066399999998</v>
      </c>
      <c r="R394" s="72">
        <f t="shared" si="87"/>
        <v>267.97111000000001</v>
      </c>
      <c r="S394" s="72">
        <f t="shared" si="87"/>
        <v>361.68358599999999</v>
      </c>
      <c r="T394" s="72">
        <f t="shared" si="87"/>
        <v>380.74563999999998</v>
      </c>
      <c r="U394" s="72">
        <f t="shared" si="87"/>
        <v>374.89944799999995</v>
      </c>
      <c r="V394" s="72">
        <f t="shared" si="87"/>
        <v>357.78199599999999</v>
      </c>
      <c r="W394" s="72">
        <f t="shared" si="87"/>
        <v>330.08689999999996</v>
      </c>
      <c r="X394" s="72">
        <f t="shared" si="87"/>
        <v>288.80436200000003</v>
      </c>
      <c r="Y394" s="72">
        <f t="shared" si="87"/>
        <v>186.34736999999998</v>
      </c>
      <c r="Z394" s="73">
        <f t="shared" si="78"/>
        <v>5769.5102740000002</v>
      </c>
      <c r="AA394" s="74">
        <f t="shared" si="84"/>
        <v>30</v>
      </c>
      <c r="AB394" s="91">
        <f t="shared" si="85"/>
        <v>5769.5102740000002</v>
      </c>
      <c r="AD394" s="101"/>
    </row>
    <row r="395" spans="1:30" ht="16.5" thickBot="1" x14ac:dyDescent="0.3">
      <c r="A395" s="92">
        <f t="shared" si="82"/>
        <v>47088</v>
      </c>
      <c r="B395" s="75">
        <f t="shared" ref="B395:Y395" si="88">+B43*$AA43+B131*$AA131+B219*$AA219+B307*$AA307</f>
        <v>179.64035099999998</v>
      </c>
      <c r="C395" s="75">
        <f t="shared" si="88"/>
        <v>132.263901</v>
      </c>
      <c r="D395" s="75">
        <f t="shared" si="88"/>
        <v>126.033743</v>
      </c>
      <c r="E395" s="75">
        <f t="shared" si="88"/>
        <v>122.819576</v>
      </c>
      <c r="F395" s="75">
        <f t="shared" si="88"/>
        <v>124.78275699999998</v>
      </c>
      <c r="G395" s="75">
        <f t="shared" si="88"/>
        <v>131.62602199999998</v>
      </c>
      <c r="H395" s="75">
        <f t="shared" si="88"/>
        <v>183.89494199999999</v>
      </c>
      <c r="I395" s="75">
        <f t="shared" si="88"/>
        <v>166.69078799999997</v>
      </c>
      <c r="J395" s="75">
        <f t="shared" si="88"/>
        <v>234.65276999999998</v>
      </c>
      <c r="K395" s="75">
        <f t="shared" si="88"/>
        <v>254.30935199999996</v>
      </c>
      <c r="L395" s="75">
        <f t="shared" si="88"/>
        <v>271.83554200000003</v>
      </c>
      <c r="M395" s="75">
        <f t="shared" si="88"/>
        <v>286.43244299999998</v>
      </c>
      <c r="N395" s="75">
        <f t="shared" si="88"/>
        <v>287.392358</v>
      </c>
      <c r="O395" s="75">
        <f t="shared" si="88"/>
        <v>283.42264499999999</v>
      </c>
      <c r="P395" s="75">
        <f t="shared" si="88"/>
        <v>281.97348299999993</v>
      </c>
      <c r="Q395" s="75">
        <f t="shared" si="88"/>
        <v>278.91414099999997</v>
      </c>
      <c r="R395" s="75">
        <f t="shared" si="88"/>
        <v>273.93496899999997</v>
      </c>
      <c r="S395" s="75">
        <f t="shared" si="88"/>
        <v>363.78301299999998</v>
      </c>
      <c r="T395" s="75">
        <f t="shared" si="88"/>
        <v>388.27013499999993</v>
      </c>
      <c r="U395" s="75">
        <f t="shared" si="88"/>
        <v>389.04426000000001</v>
      </c>
      <c r="V395" s="75">
        <f t="shared" si="88"/>
        <v>372.30458099999998</v>
      </c>
      <c r="W395" s="75">
        <f t="shared" si="88"/>
        <v>347.84223099999997</v>
      </c>
      <c r="X395" s="75">
        <f t="shared" si="88"/>
        <v>310.56037099999992</v>
      </c>
      <c r="Y395" s="75">
        <f t="shared" si="88"/>
        <v>203.17375100000001</v>
      </c>
      <c r="Z395" s="76">
        <f t="shared" si="78"/>
        <v>5995.5981249999995</v>
      </c>
      <c r="AA395" s="77">
        <f t="shared" si="84"/>
        <v>31</v>
      </c>
      <c r="AB395" s="93">
        <f t="shared" si="85"/>
        <v>5995.5981249999995</v>
      </c>
      <c r="AD395" s="101"/>
    </row>
    <row r="396" spans="1:30" ht="15.75" x14ac:dyDescent="0.25">
      <c r="A396" s="88">
        <f t="shared" si="82"/>
        <v>47119</v>
      </c>
      <c r="B396" s="69">
        <f t="shared" ref="B396:Y396" si="89">+B44*$AA44+B132*$AA132+B220*$AA220+B308*$AA308</f>
        <v>175.76972599999996</v>
      </c>
      <c r="C396" s="69">
        <f t="shared" si="89"/>
        <v>163.01833899999997</v>
      </c>
      <c r="D396" s="69">
        <f t="shared" si="89"/>
        <v>155.69821300000001</v>
      </c>
      <c r="E396" s="69">
        <f t="shared" si="89"/>
        <v>152.70080099999998</v>
      </c>
      <c r="F396" s="69">
        <f t="shared" si="89"/>
        <v>155.59293200000002</v>
      </c>
      <c r="G396" s="69">
        <f t="shared" si="89"/>
        <v>167.28531599999997</v>
      </c>
      <c r="H396" s="69">
        <f t="shared" si="89"/>
        <v>185.54227999999995</v>
      </c>
      <c r="I396" s="69">
        <f t="shared" si="89"/>
        <v>205.45896799999997</v>
      </c>
      <c r="J396" s="69">
        <f t="shared" si="89"/>
        <v>230.83168900000001</v>
      </c>
      <c r="K396" s="69">
        <f t="shared" si="89"/>
        <v>251.342905</v>
      </c>
      <c r="L396" s="69">
        <f t="shared" si="89"/>
        <v>269.82900999999998</v>
      </c>
      <c r="M396" s="69">
        <f t="shared" si="89"/>
        <v>285.91842399999996</v>
      </c>
      <c r="N396" s="69">
        <f t="shared" si="89"/>
        <v>286.43244299999998</v>
      </c>
      <c r="O396" s="69">
        <f t="shared" si="89"/>
        <v>282.33267699999993</v>
      </c>
      <c r="P396" s="69">
        <f t="shared" si="89"/>
        <v>282.79095900000004</v>
      </c>
      <c r="Q396" s="69">
        <f t="shared" si="89"/>
        <v>281.24890199999999</v>
      </c>
      <c r="R396" s="69">
        <f t="shared" si="89"/>
        <v>276.697047</v>
      </c>
      <c r="S396" s="69">
        <f t="shared" si="89"/>
        <v>272.20712199999997</v>
      </c>
      <c r="T396" s="69">
        <f t="shared" si="89"/>
        <v>284.43829699999998</v>
      </c>
      <c r="U396" s="69">
        <f t="shared" si="89"/>
        <v>293.05895299999997</v>
      </c>
      <c r="V396" s="69">
        <f t="shared" si="89"/>
        <v>280.85255000000001</v>
      </c>
      <c r="W396" s="69">
        <f t="shared" si="89"/>
        <v>261.29505599999993</v>
      </c>
      <c r="X396" s="69">
        <f t="shared" si="89"/>
        <v>230.85026799999997</v>
      </c>
      <c r="Y396" s="69">
        <f t="shared" si="89"/>
        <v>198.05833299999998</v>
      </c>
      <c r="Z396" s="70">
        <f t="shared" si="78"/>
        <v>5629.2512099999985</v>
      </c>
      <c r="AA396" s="71">
        <f t="shared" si="84"/>
        <v>31</v>
      </c>
      <c r="AB396" s="89">
        <f t="shared" si="85"/>
        <v>5629.2512100000004</v>
      </c>
      <c r="AD396" s="101"/>
    </row>
    <row r="397" spans="1:30" ht="15.75" x14ac:dyDescent="0.25">
      <c r="A397" s="90">
        <f t="shared" si="82"/>
        <v>47150</v>
      </c>
      <c r="B397" s="72">
        <f t="shared" ref="B397:Y397" si="90">+B45*$AA45+B133*$AA133+B221*$AA221+B309*$AA309</f>
        <v>159.16009999999997</v>
      </c>
      <c r="C397" s="72">
        <f t="shared" si="90"/>
        <v>148.16133199999999</v>
      </c>
      <c r="D397" s="72">
        <f t="shared" si="90"/>
        <v>141.99310399999999</v>
      </c>
      <c r="E397" s="72">
        <f t="shared" si="90"/>
        <v>139.68930799999998</v>
      </c>
      <c r="F397" s="72">
        <f t="shared" si="90"/>
        <v>144.17303999999999</v>
      </c>
      <c r="G397" s="72">
        <f t="shared" si="90"/>
        <v>162.57863599999996</v>
      </c>
      <c r="H397" s="72">
        <f t="shared" si="90"/>
        <v>182.81735999999998</v>
      </c>
      <c r="I397" s="72">
        <f t="shared" si="90"/>
        <v>198.151228</v>
      </c>
      <c r="J397" s="72">
        <f t="shared" si="90"/>
        <v>219.85149999999999</v>
      </c>
      <c r="K397" s="72">
        <f t="shared" si="90"/>
        <v>237.14235599999998</v>
      </c>
      <c r="L397" s="72">
        <f t="shared" si="90"/>
        <v>253.09552399999998</v>
      </c>
      <c r="M397" s="72">
        <f t="shared" si="90"/>
        <v>266.39808799999997</v>
      </c>
      <c r="N397" s="72">
        <f t="shared" si="90"/>
        <v>262.45934</v>
      </c>
      <c r="O397" s="72">
        <f t="shared" si="90"/>
        <v>260.25463199999996</v>
      </c>
      <c r="P397" s="72">
        <f t="shared" si="90"/>
        <v>263.10341199999999</v>
      </c>
      <c r="Q397" s="72">
        <f t="shared" si="90"/>
        <v>262.28593599999999</v>
      </c>
      <c r="R397" s="72">
        <f t="shared" si="90"/>
        <v>258.04992399999998</v>
      </c>
      <c r="S397" s="72">
        <f t="shared" si="90"/>
        <v>250.34583200000003</v>
      </c>
      <c r="T397" s="72">
        <f t="shared" si="90"/>
        <v>255.34977599999999</v>
      </c>
      <c r="U397" s="72">
        <f t="shared" si="90"/>
        <v>267.95872400000002</v>
      </c>
      <c r="V397" s="72">
        <f t="shared" si="90"/>
        <v>258.54536400000001</v>
      </c>
      <c r="W397" s="72">
        <f t="shared" si="90"/>
        <v>239.96636399999997</v>
      </c>
      <c r="X397" s="72">
        <f t="shared" si="90"/>
        <v>210.09133199999997</v>
      </c>
      <c r="Y397" s="72">
        <f t="shared" si="90"/>
        <v>179.32450799999998</v>
      </c>
      <c r="Z397" s="73">
        <f t="shared" si="78"/>
        <v>5220.946719999999</v>
      </c>
      <c r="AA397" s="74">
        <f t="shared" si="84"/>
        <v>28</v>
      </c>
      <c r="AB397" s="91">
        <f t="shared" si="85"/>
        <v>5220.9467199999999</v>
      </c>
      <c r="AD397" s="101"/>
    </row>
    <row r="398" spans="1:30" ht="15.75" x14ac:dyDescent="0.25">
      <c r="A398" s="90">
        <f t="shared" si="82"/>
        <v>47178</v>
      </c>
      <c r="B398" s="72">
        <f t="shared" ref="B398:Y398" si="91">+B46*$AA46+B134*$AA134+B222*$AA222+B310*$AA310</f>
        <v>174.128581</v>
      </c>
      <c r="C398" s="72">
        <f t="shared" si="91"/>
        <v>162.07080999999999</v>
      </c>
      <c r="D398" s="72">
        <f t="shared" si="91"/>
        <v>155.63628299999999</v>
      </c>
      <c r="E398" s="72">
        <f t="shared" si="91"/>
        <v>152.49643199999997</v>
      </c>
      <c r="F398" s="72">
        <f t="shared" si="91"/>
        <v>156.86868999999999</v>
      </c>
      <c r="G398" s="72">
        <f t="shared" si="91"/>
        <v>174.64879299999998</v>
      </c>
      <c r="H398" s="72">
        <f t="shared" si="91"/>
        <v>193.87186499999999</v>
      </c>
      <c r="I398" s="72">
        <f t="shared" si="91"/>
        <v>213.522254</v>
      </c>
      <c r="J398" s="72">
        <f t="shared" si="91"/>
        <v>237.204286</v>
      </c>
      <c r="K398" s="72">
        <f t="shared" si="91"/>
        <v>255.21972299999999</v>
      </c>
      <c r="L398" s="72">
        <f t="shared" si="91"/>
        <v>272.34956099999988</v>
      </c>
      <c r="M398" s="72">
        <f t="shared" si="91"/>
        <v>286.50056599999994</v>
      </c>
      <c r="N398" s="72">
        <f t="shared" si="91"/>
        <v>284.766526</v>
      </c>
      <c r="O398" s="72">
        <f t="shared" si="91"/>
        <v>280.91447999999997</v>
      </c>
      <c r="P398" s="72">
        <f t="shared" si="91"/>
        <v>281.65763999999996</v>
      </c>
      <c r="Q398" s="72">
        <f t="shared" si="91"/>
        <v>279.56440599999996</v>
      </c>
      <c r="R398" s="72">
        <f t="shared" si="91"/>
        <v>275.98485199999999</v>
      </c>
      <c r="S398" s="72">
        <f t="shared" si="91"/>
        <v>272.01513899999998</v>
      </c>
      <c r="T398" s="72">
        <f t="shared" si="91"/>
        <v>280.134162</v>
      </c>
      <c r="U398" s="72">
        <f t="shared" si="91"/>
        <v>292.662601</v>
      </c>
      <c r="V398" s="72">
        <f t="shared" si="91"/>
        <v>280.40046100000001</v>
      </c>
      <c r="W398" s="72">
        <f t="shared" si="91"/>
        <v>259.96356099999997</v>
      </c>
      <c r="X398" s="72">
        <f t="shared" si="91"/>
        <v>228.447384</v>
      </c>
      <c r="Y398" s="72">
        <f t="shared" si="91"/>
        <v>195.618291</v>
      </c>
      <c r="Z398" s="73">
        <f t="shared" si="78"/>
        <v>5646.6473469999992</v>
      </c>
      <c r="AA398" s="74">
        <f t="shared" si="84"/>
        <v>31</v>
      </c>
      <c r="AB398" s="91">
        <f t="shared" si="85"/>
        <v>5646.6473469999992</v>
      </c>
      <c r="AD398" s="101"/>
    </row>
    <row r="399" spans="1:30" ht="15.75" x14ac:dyDescent="0.25">
      <c r="A399" s="90">
        <f t="shared" si="82"/>
        <v>47209</v>
      </c>
      <c r="B399" s="72">
        <f t="shared" ref="B399:Y399" si="92">+B47*$AA47+B135*$AA135+B223*$AA223+B311*$AA311</f>
        <v>166.70317399999999</v>
      </c>
      <c r="C399" s="72">
        <f t="shared" si="92"/>
        <v>154.87454399999999</v>
      </c>
      <c r="D399" s="72">
        <f t="shared" si="92"/>
        <v>148.61342099999999</v>
      </c>
      <c r="E399" s="72">
        <f t="shared" si="92"/>
        <v>146.04332600000001</v>
      </c>
      <c r="F399" s="72">
        <f t="shared" si="92"/>
        <v>150.67568999999997</v>
      </c>
      <c r="G399" s="72">
        <f t="shared" si="92"/>
        <v>166.39971699999998</v>
      </c>
      <c r="H399" s="72">
        <f t="shared" si="92"/>
        <v>186.83042399999999</v>
      </c>
      <c r="I399" s="72">
        <f t="shared" si="92"/>
        <v>208.76603</v>
      </c>
      <c r="J399" s="72">
        <f t="shared" si="92"/>
        <v>230.49726699999997</v>
      </c>
      <c r="K399" s="72">
        <f t="shared" si="92"/>
        <v>251.11995699999997</v>
      </c>
      <c r="L399" s="72">
        <f t="shared" si="92"/>
        <v>267.40754699999997</v>
      </c>
      <c r="M399" s="72">
        <f t="shared" si="92"/>
        <v>281.28605999999996</v>
      </c>
      <c r="N399" s="72">
        <f t="shared" si="92"/>
        <v>279.00703599999997</v>
      </c>
      <c r="O399" s="72">
        <f t="shared" si="92"/>
        <v>273.35901999999999</v>
      </c>
      <c r="P399" s="72">
        <f t="shared" si="92"/>
        <v>272.37433299999998</v>
      </c>
      <c r="Q399" s="72">
        <f t="shared" si="92"/>
        <v>271.17289099999999</v>
      </c>
      <c r="R399" s="72">
        <f t="shared" si="92"/>
        <v>267.45709099999999</v>
      </c>
      <c r="S399" s="72">
        <f t="shared" si="92"/>
        <v>264.76313599999997</v>
      </c>
      <c r="T399" s="72">
        <f t="shared" si="92"/>
        <v>275.699974</v>
      </c>
      <c r="U399" s="72">
        <f t="shared" si="92"/>
        <v>283.14395999999999</v>
      </c>
      <c r="V399" s="72">
        <f t="shared" si="92"/>
        <v>270.801311</v>
      </c>
      <c r="W399" s="72">
        <f t="shared" si="92"/>
        <v>250.71121899999997</v>
      </c>
      <c r="X399" s="72">
        <f t="shared" si="92"/>
        <v>220.27262399999995</v>
      </c>
      <c r="Y399" s="72">
        <f t="shared" si="92"/>
        <v>189.26427299999997</v>
      </c>
      <c r="Z399" s="73">
        <f t="shared" si="78"/>
        <v>5477.244025</v>
      </c>
      <c r="AA399" s="74">
        <f t="shared" si="84"/>
        <v>30</v>
      </c>
      <c r="AB399" s="91">
        <f t="shared" si="85"/>
        <v>5477.2440249999991</v>
      </c>
      <c r="AD399" s="101"/>
    </row>
    <row r="400" spans="1:30" ht="15.75" x14ac:dyDescent="0.25">
      <c r="A400" s="90">
        <f t="shared" si="82"/>
        <v>47239</v>
      </c>
      <c r="B400" s="72">
        <f t="shared" ref="B400:Y400" si="93">+B48*$AA48+B136*$AA136+B224*$AA224+B312*$AA312</f>
        <v>171.32315199999999</v>
      </c>
      <c r="C400" s="72">
        <f t="shared" si="93"/>
        <v>159.42020599999998</v>
      </c>
      <c r="D400" s="72">
        <f t="shared" si="93"/>
        <v>152.948521</v>
      </c>
      <c r="E400" s="72">
        <f t="shared" si="93"/>
        <v>149.93252999999999</v>
      </c>
      <c r="F400" s="72">
        <f t="shared" si="93"/>
        <v>154.77545600000002</v>
      </c>
      <c r="G400" s="72">
        <f t="shared" si="93"/>
        <v>168.76544299999998</v>
      </c>
      <c r="H400" s="72">
        <f t="shared" si="93"/>
        <v>192.31122899999997</v>
      </c>
      <c r="I400" s="72">
        <f t="shared" si="93"/>
        <v>214.42023899999998</v>
      </c>
      <c r="J400" s="72">
        <f t="shared" si="93"/>
        <v>239.09315100000001</v>
      </c>
      <c r="K400" s="72">
        <f t="shared" si="93"/>
        <v>258.59490800000003</v>
      </c>
      <c r="L400" s="72">
        <f t="shared" si="93"/>
        <v>276.10871199999997</v>
      </c>
      <c r="M400" s="72">
        <f t="shared" si="93"/>
        <v>290.89759600000002</v>
      </c>
      <c r="N400" s="72">
        <f t="shared" si="93"/>
        <v>287.19418199999996</v>
      </c>
      <c r="O400" s="72">
        <f t="shared" si="93"/>
        <v>281.775307</v>
      </c>
      <c r="P400" s="72">
        <f t="shared" si="93"/>
        <v>281.34179699999999</v>
      </c>
      <c r="Q400" s="72">
        <f t="shared" si="93"/>
        <v>279.589178</v>
      </c>
      <c r="R400" s="72">
        <f t="shared" si="93"/>
        <v>274.244619</v>
      </c>
      <c r="S400" s="72">
        <f t="shared" si="93"/>
        <v>272.18234999999999</v>
      </c>
      <c r="T400" s="72">
        <f t="shared" si="93"/>
        <v>283.24924099999998</v>
      </c>
      <c r="U400" s="72">
        <f t="shared" si="93"/>
        <v>291.50450999999998</v>
      </c>
      <c r="V400" s="72">
        <f t="shared" si="93"/>
        <v>278.82743900000003</v>
      </c>
      <c r="W400" s="72">
        <f t="shared" si="93"/>
        <v>257.03427199999993</v>
      </c>
      <c r="X400" s="72">
        <f t="shared" si="93"/>
        <v>224.62630299999998</v>
      </c>
      <c r="Y400" s="72">
        <f t="shared" si="93"/>
        <v>192.71377399999997</v>
      </c>
      <c r="Z400" s="73">
        <f t="shared" si="78"/>
        <v>5632.8741149999987</v>
      </c>
      <c r="AA400" s="74">
        <f t="shared" si="84"/>
        <v>31</v>
      </c>
      <c r="AB400" s="91">
        <f t="shared" si="85"/>
        <v>5632.8741150000005</v>
      </c>
      <c r="AD400" s="101"/>
    </row>
    <row r="401" spans="1:30" ht="15.75" x14ac:dyDescent="0.25">
      <c r="A401" s="90">
        <f t="shared" si="82"/>
        <v>47270</v>
      </c>
      <c r="B401" s="72">
        <f t="shared" ref="B401:Y401" si="94">+B49*$AA49+B137*$AA137+B225*$AA225+B313*$AA313</f>
        <v>165.81757500000001</v>
      </c>
      <c r="C401" s="72">
        <f t="shared" si="94"/>
        <v>153.75361099999998</v>
      </c>
      <c r="D401" s="72">
        <f t="shared" si="94"/>
        <v>146.95989</v>
      </c>
      <c r="E401" s="72">
        <f t="shared" si="94"/>
        <v>144.21639100000002</v>
      </c>
      <c r="F401" s="72">
        <f t="shared" si="94"/>
        <v>148.62580700000001</v>
      </c>
      <c r="G401" s="72">
        <f t="shared" si="94"/>
        <v>160.559718</v>
      </c>
      <c r="H401" s="72">
        <f t="shared" si="94"/>
        <v>183.244677</v>
      </c>
      <c r="I401" s="72">
        <f t="shared" si="94"/>
        <v>206.52416400000001</v>
      </c>
      <c r="J401" s="72">
        <f t="shared" si="94"/>
        <v>231.073216</v>
      </c>
      <c r="K401" s="72">
        <f t="shared" si="94"/>
        <v>250.40156899999997</v>
      </c>
      <c r="L401" s="72">
        <f t="shared" si="94"/>
        <v>266.168947</v>
      </c>
      <c r="M401" s="72">
        <f t="shared" si="94"/>
        <v>280.72868999999997</v>
      </c>
      <c r="N401" s="72">
        <f t="shared" si="94"/>
        <v>279.55201999999997</v>
      </c>
      <c r="O401" s="72">
        <f t="shared" si="94"/>
        <v>273.80491599999999</v>
      </c>
      <c r="P401" s="72">
        <f t="shared" si="94"/>
        <v>272.10803400000003</v>
      </c>
      <c r="Q401" s="72">
        <f t="shared" si="94"/>
        <v>269.42027200000001</v>
      </c>
      <c r="R401" s="72">
        <f t="shared" si="94"/>
        <v>265.20903199999998</v>
      </c>
      <c r="S401" s="72">
        <f t="shared" si="94"/>
        <v>262.905236</v>
      </c>
      <c r="T401" s="72">
        <f t="shared" si="94"/>
        <v>272.72114099999999</v>
      </c>
      <c r="U401" s="72">
        <f t="shared" si="94"/>
        <v>284.96470199999999</v>
      </c>
      <c r="V401" s="72">
        <f t="shared" si="94"/>
        <v>272.41768399999995</v>
      </c>
      <c r="W401" s="72">
        <f t="shared" si="94"/>
        <v>250.68644699999993</v>
      </c>
      <c r="X401" s="72">
        <f t="shared" si="94"/>
        <v>218.67482999999999</v>
      </c>
      <c r="Y401" s="72">
        <f t="shared" si="94"/>
        <v>187.57977699999998</v>
      </c>
      <c r="Z401" s="73">
        <f t="shared" si="78"/>
        <v>5448.1183459999993</v>
      </c>
      <c r="AA401" s="74">
        <f t="shared" si="84"/>
        <v>30</v>
      </c>
      <c r="AB401" s="91">
        <f t="shared" si="85"/>
        <v>5448.1183459999993</v>
      </c>
      <c r="AD401" s="101"/>
    </row>
    <row r="402" spans="1:30" ht="15.75" x14ac:dyDescent="0.25">
      <c r="A402" s="90">
        <f t="shared" si="82"/>
        <v>47300</v>
      </c>
      <c r="B402" s="72">
        <f t="shared" ref="B402:Y402" si="95">+B50*$AA50+B138*$AA138+B226*$AA226+B314*$AA314</f>
        <v>172.214944</v>
      </c>
      <c r="C402" s="72">
        <f t="shared" si="95"/>
        <v>160.59687600000001</v>
      </c>
      <c r="D402" s="72">
        <f t="shared" si="95"/>
        <v>153.36964499999996</v>
      </c>
      <c r="E402" s="72">
        <f t="shared" si="95"/>
        <v>150.34746099999998</v>
      </c>
      <c r="F402" s="72">
        <f t="shared" si="95"/>
        <v>154.812614</v>
      </c>
      <c r="G402" s="72">
        <f t="shared" si="95"/>
        <v>168.369091</v>
      </c>
      <c r="H402" s="72">
        <f t="shared" si="95"/>
        <v>189.33239600000002</v>
      </c>
      <c r="I402" s="72">
        <f t="shared" si="95"/>
        <v>212.17218000000003</v>
      </c>
      <c r="J402" s="72">
        <f t="shared" si="95"/>
        <v>237.95363900000001</v>
      </c>
      <c r="K402" s="72">
        <f t="shared" si="95"/>
        <v>258.42150400000003</v>
      </c>
      <c r="L402" s="72">
        <f t="shared" si="95"/>
        <v>274.91346299999998</v>
      </c>
      <c r="M402" s="72">
        <f t="shared" si="95"/>
        <v>290.82327999999995</v>
      </c>
      <c r="N402" s="72">
        <f t="shared" si="95"/>
        <v>288.46993999999995</v>
      </c>
      <c r="O402" s="72">
        <f t="shared" si="95"/>
        <v>282.413186</v>
      </c>
      <c r="P402" s="72">
        <f t="shared" si="95"/>
        <v>281.75672800000001</v>
      </c>
      <c r="Q402" s="72">
        <f t="shared" si="95"/>
        <v>280.07842499999998</v>
      </c>
      <c r="R402" s="72">
        <f t="shared" si="95"/>
        <v>276.83948600000002</v>
      </c>
      <c r="S402" s="72">
        <f t="shared" si="95"/>
        <v>272.36813999999993</v>
      </c>
      <c r="T402" s="72">
        <f t="shared" si="95"/>
        <v>278.11524400000002</v>
      </c>
      <c r="U402" s="72">
        <f t="shared" si="95"/>
        <v>294.60100999999997</v>
      </c>
      <c r="V402" s="72">
        <f t="shared" si="95"/>
        <v>282.07876399999998</v>
      </c>
      <c r="W402" s="72">
        <f t="shared" si="95"/>
        <v>260.21747399999998</v>
      </c>
      <c r="X402" s="72">
        <f t="shared" si="95"/>
        <v>226.48420300000001</v>
      </c>
      <c r="Y402" s="72">
        <f t="shared" si="95"/>
        <v>195.74215099999998</v>
      </c>
      <c r="Z402" s="73">
        <f t="shared" si="78"/>
        <v>5642.4918439999992</v>
      </c>
      <c r="AA402" s="74">
        <f t="shared" si="84"/>
        <v>31</v>
      </c>
      <c r="AB402" s="91">
        <f t="shared" si="85"/>
        <v>5642.4918439999992</v>
      </c>
      <c r="AD402" s="101"/>
    </row>
    <row r="403" spans="1:30" ht="15.75" x14ac:dyDescent="0.25">
      <c r="A403" s="90">
        <f t="shared" si="82"/>
        <v>47331</v>
      </c>
      <c r="B403" s="72">
        <f t="shared" ref="B403:Y403" si="96">+B51*$AA51+B139*$AA139+B227*$AA227+B315*$AA315</f>
        <v>174.308178</v>
      </c>
      <c r="C403" s="72">
        <f t="shared" si="96"/>
        <v>162.02745899999999</v>
      </c>
      <c r="D403" s="72">
        <f t="shared" si="96"/>
        <v>155.28328200000001</v>
      </c>
      <c r="E403" s="72">
        <f t="shared" si="96"/>
        <v>152.42211599999999</v>
      </c>
      <c r="F403" s="72">
        <f t="shared" si="96"/>
        <v>157.24027000000001</v>
      </c>
      <c r="G403" s="72">
        <f t="shared" si="96"/>
        <v>173.806545</v>
      </c>
      <c r="H403" s="72">
        <f t="shared" si="96"/>
        <v>194.85655199999997</v>
      </c>
      <c r="I403" s="72">
        <f t="shared" si="96"/>
        <v>216.58159599999996</v>
      </c>
      <c r="J403" s="72">
        <f t="shared" si="96"/>
        <v>241.830457</v>
      </c>
      <c r="K403" s="72">
        <f t="shared" si="96"/>
        <v>261.37556499999999</v>
      </c>
      <c r="L403" s="72">
        <f t="shared" si="96"/>
        <v>280.12177599999995</v>
      </c>
      <c r="M403" s="72">
        <f t="shared" si="96"/>
        <v>295.72194300000001</v>
      </c>
      <c r="N403" s="72">
        <f t="shared" si="96"/>
        <v>292.842198</v>
      </c>
      <c r="O403" s="72">
        <f t="shared" si="96"/>
        <v>288.05500899999998</v>
      </c>
      <c r="P403" s="72">
        <f t="shared" si="96"/>
        <v>287.96211399999999</v>
      </c>
      <c r="Q403" s="72">
        <f t="shared" si="96"/>
        <v>285.32389600000005</v>
      </c>
      <c r="R403" s="72">
        <f t="shared" si="96"/>
        <v>281.10026999999997</v>
      </c>
      <c r="S403" s="72">
        <f t="shared" si="96"/>
        <v>276.43074799999999</v>
      </c>
      <c r="T403" s="72">
        <f t="shared" si="96"/>
        <v>284.760333</v>
      </c>
      <c r="U403" s="72">
        <f t="shared" si="96"/>
        <v>297.69750999999997</v>
      </c>
      <c r="V403" s="72">
        <f t="shared" si="96"/>
        <v>284.27108599999997</v>
      </c>
      <c r="W403" s="72">
        <f t="shared" si="96"/>
        <v>261.80288200000001</v>
      </c>
      <c r="X403" s="72">
        <f t="shared" si="96"/>
        <v>227.320258</v>
      </c>
      <c r="Y403" s="72">
        <f t="shared" si="96"/>
        <v>196.20043299999998</v>
      </c>
      <c r="Z403" s="73">
        <f t="shared" si="78"/>
        <v>5729.3424759999998</v>
      </c>
      <c r="AA403" s="74">
        <f t="shared" si="84"/>
        <v>31</v>
      </c>
      <c r="AB403" s="91">
        <f t="shared" si="85"/>
        <v>5729.3424759999998</v>
      </c>
      <c r="AD403" s="101"/>
    </row>
    <row r="404" spans="1:30" ht="15.75" x14ac:dyDescent="0.25">
      <c r="A404" s="90">
        <f t="shared" si="82"/>
        <v>47362</v>
      </c>
      <c r="B404" s="72">
        <f t="shared" ref="B404:Y404" si="97">+B52*$AA52+B140*$AA140+B228*$AA228+B316*$AA316</f>
        <v>167.58258000000001</v>
      </c>
      <c r="C404" s="72">
        <f t="shared" si="97"/>
        <v>155.84684499999997</v>
      </c>
      <c r="D404" s="72">
        <f t="shared" si="97"/>
        <v>149.49901999999997</v>
      </c>
      <c r="E404" s="72">
        <f t="shared" si="97"/>
        <v>146.65024</v>
      </c>
      <c r="F404" s="72">
        <f t="shared" si="97"/>
        <v>151.75946499999998</v>
      </c>
      <c r="G404" s="72">
        <f t="shared" si="97"/>
        <v>167.24196499999999</v>
      </c>
      <c r="H404" s="72">
        <f t="shared" si="97"/>
        <v>189.32000999999997</v>
      </c>
      <c r="I404" s="72">
        <f t="shared" si="97"/>
        <v>210.53103499999997</v>
      </c>
      <c r="J404" s="72">
        <f t="shared" si="97"/>
        <v>231.711095</v>
      </c>
      <c r="K404" s="72">
        <f t="shared" si="97"/>
        <v>251.77641499999999</v>
      </c>
      <c r="L404" s="72">
        <f t="shared" si="97"/>
        <v>271.37725999999998</v>
      </c>
      <c r="M404" s="72">
        <f t="shared" si="97"/>
        <v>286.14756499999999</v>
      </c>
      <c r="N404" s="72">
        <f t="shared" si="97"/>
        <v>282.02921999999995</v>
      </c>
      <c r="O404" s="72">
        <f t="shared" si="97"/>
        <v>277.75604999999996</v>
      </c>
      <c r="P404" s="72">
        <f t="shared" si="97"/>
        <v>277.84894500000001</v>
      </c>
      <c r="Q404" s="72">
        <f t="shared" si="97"/>
        <v>275.89814999999999</v>
      </c>
      <c r="R404" s="72">
        <f t="shared" si="97"/>
        <v>271.65594499999997</v>
      </c>
      <c r="S404" s="72">
        <f t="shared" si="97"/>
        <v>270.54120499999999</v>
      </c>
      <c r="T404" s="72">
        <f t="shared" si="97"/>
        <v>285.52826499999998</v>
      </c>
      <c r="U404" s="72">
        <f t="shared" si="97"/>
        <v>287.44809500000002</v>
      </c>
      <c r="V404" s="72">
        <f t="shared" si="97"/>
        <v>273.54480999999998</v>
      </c>
      <c r="W404" s="72">
        <f t="shared" si="97"/>
        <v>251.80737999999997</v>
      </c>
      <c r="X404" s="72">
        <f t="shared" si="97"/>
        <v>218.6129</v>
      </c>
      <c r="Y404" s="72">
        <f t="shared" si="97"/>
        <v>188.11237500000001</v>
      </c>
      <c r="Z404" s="73">
        <f t="shared" si="78"/>
        <v>5540.2268349999995</v>
      </c>
      <c r="AA404" s="74">
        <f t="shared" si="84"/>
        <v>30</v>
      </c>
      <c r="AB404" s="91">
        <f t="shared" si="85"/>
        <v>5540.2268349999995</v>
      </c>
      <c r="AD404" s="101"/>
    </row>
    <row r="405" spans="1:30" ht="15.75" x14ac:dyDescent="0.25">
      <c r="A405" s="90">
        <f t="shared" si="82"/>
        <v>47392</v>
      </c>
      <c r="B405" s="72">
        <f t="shared" ref="B405:Y405" si="98">+B53*$AA53+B141*$AA141+B229*$AA229+B317*$AA317</f>
        <v>170.53044800000004</v>
      </c>
      <c r="C405" s="72">
        <f t="shared" si="98"/>
        <v>158.33643099999998</v>
      </c>
      <c r="D405" s="72">
        <f t="shared" si="98"/>
        <v>152.18678199999999</v>
      </c>
      <c r="E405" s="72">
        <f t="shared" si="98"/>
        <v>149.78389800000002</v>
      </c>
      <c r="F405" s="72">
        <f t="shared" si="98"/>
        <v>154.02610300000001</v>
      </c>
      <c r="G405" s="72">
        <f t="shared" si="98"/>
        <v>163.780078</v>
      </c>
      <c r="H405" s="72">
        <f t="shared" si="98"/>
        <v>188.539692</v>
      </c>
      <c r="I405" s="72">
        <f t="shared" si="98"/>
        <v>214.17251900000002</v>
      </c>
      <c r="J405" s="72">
        <f t="shared" si="98"/>
        <v>241.15541999999999</v>
      </c>
      <c r="K405" s="72">
        <f t="shared" si="98"/>
        <v>262.16207599999996</v>
      </c>
      <c r="L405" s="72">
        <f t="shared" si="98"/>
        <v>281.12504199999995</v>
      </c>
      <c r="M405" s="72">
        <f t="shared" si="98"/>
        <v>296.13068099999998</v>
      </c>
      <c r="N405" s="72">
        <f t="shared" si="98"/>
        <v>293.554393</v>
      </c>
      <c r="O405" s="72">
        <f t="shared" si="98"/>
        <v>288.38323800000001</v>
      </c>
      <c r="P405" s="72">
        <f t="shared" si="98"/>
        <v>288.59379999999999</v>
      </c>
      <c r="Q405" s="72">
        <f t="shared" si="98"/>
        <v>284.82845600000002</v>
      </c>
      <c r="R405" s="72">
        <f t="shared" si="98"/>
        <v>280.55528599999997</v>
      </c>
      <c r="S405" s="72">
        <f t="shared" si="98"/>
        <v>282.61136199999999</v>
      </c>
      <c r="T405" s="72">
        <f t="shared" si="98"/>
        <v>297.74705399999999</v>
      </c>
      <c r="U405" s="72">
        <f t="shared" si="98"/>
        <v>292.17335400000002</v>
      </c>
      <c r="V405" s="72">
        <f t="shared" si="98"/>
        <v>278.11524400000002</v>
      </c>
      <c r="W405" s="72">
        <f t="shared" si="98"/>
        <v>256.384007</v>
      </c>
      <c r="X405" s="72">
        <f t="shared" si="98"/>
        <v>225.01646199999999</v>
      </c>
      <c r="Y405" s="72">
        <f t="shared" si="98"/>
        <v>194.11339199999998</v>
      </c>
      <c r="Z405" s="73">
        <f t="shared" si="78"/>
        <v>5694.0052179999993</v>
      </c>
      <c r="AA405" s="74">
        <f t="shared" si="84"/>
        <v>31</v>
      </c>
      <c r="AB405" s="91">
        <f t="shared" si="85"/>
        <v>5694.0052179999993</v>
      </c>
      <c r="AD405" s="101"/>
    </row>
    <row r="406" spans="1:30" ht="15.75" x14ac:dyDescent="0.25">
      <c r="A406" s="90">
        <f t="shared" si="82"/>
        <v>47423</v>
      </c>
      <c r="B406" s="72">
        <f t="shared" ref="B406:Y406" si="99">+B54*$AA54+B142*$AA142+B230*$AA230+B318*$AA318</f>
        <v>167.55780799999999</v>
      </c>
      <c r="C406" s="72">
        <f t="shared" si="99"/>
        <v>155.75395</v>
      </c>
      <c r="D406" s="72">
        <f t="shared" si="99"/>
        <v>149.09028199999997</v>
      </c>
      <c r="E406" s="72">
        <f t="shared" si="99"/>
        <v>146.365362</v>
      </c>
      <c r="F406" s="72">
        <f t="shared" si="99"/>
        <v>150.44035599999998</v>
      </c>
      <c r="G406" s="72">
        <f t="shared" si="99"/>
        <v>160.70835</v>
      </c>
      <c r="H406" s="72">
        <f t="shared" si="99"/>
        <v>183.288028</v>
      </c>
      <c r="I406" s="72">
        <f t="shared" si="99"/>
        <v>207.97332599999999</v>
      </c>
      <c r="J406" s="72">
        <f t="shared" si="99"/>
        <v>232.79486999999997</v>
      </c>
      <c r="K406" s="72">
        <f t="shared" si="99"/>
        <v>251.55965999999998</v>
      </c>
      <c r="L406" s="72">
        <f t="shared" si="99"/>
        <v>268.75142799999998</v>
      </c>
      <c r="M406" s="72">
        <f t="shared" si="99"/>
        <v>283.73848799999996</v>
      </c>
      <c r="N406" s="72">
        <f t="shared" si="99"/>
        <v>282.66090599999995</v>
      </c>
      <c r="O406" s="72">
        <f t="shared" si="99"/>
        <v>277.71889199999998</v>
      </c>
      <c r="P406" s="72">
        <f t="shared" si="99"/>
        <v>278.77170199999995</v>
      </c>
      <c r="Q406" s="72">
        <f t="shared" si="99"/>
        <v>276.43074799999999</v>
      </c>
      <c r="R406" s="72">
        <f t="shared" si="99"/>
        <v>272.72733399999998</v>
      </c>
      <c r="S406" s="72">
        <f t="shared" si="99"/>
        <v>276.19541399999997</v>
      </c>
      <c r="T406" s="72">
        <f t="shared" si="99"/>
        <v>290.73657800000001</v>
      </c>
      <c r="U406" s="72">
        <f t="shared" si="99"/>
        <v>286.27761800000002</v>
      </c>
      <c r="V406" s="72">
        <f t="shared" si="99"/>
        <v>273.18561599999998</v>
      </c>
      <c r="W406" s="72">
        <f t="shared" si="99"/>
        <v>252.10464399999998</v>
      </c>
      <c r="X406" s="72">
        <f t="shared" si="99"/>
        <v>220.45841399999998</v>
      </c>
      <c r="Y406" s="72">
        <f t="shared" si="99"/>
        <v>189.67920399999997</v>
      </c>
      <c r="Z406" s="73">
        <f t="shared" si="78"/>
        <v>5534.968977999999</v>
      </c>
      <c r="AA406" s="74">
        <f t="shared" si="84"/>
        <v>30</v>
      </c>
      <c r="AB406" s="91">
        <f t="shared" si="85"/>
        <v>5534.9689779999999</v>
      </c>
      <c r="AD406" s="101"/>
    </row>
    <row r="407" spans="1:30" ht="16.5" thickBot="1" x14ac:dyDescent="0.3">
      <c r="A407" s="92">
        <f t="shared" si="82"/>
        <v>47453</v>
      </c>
      <c r="B407" s="75">
        <f t="shared" ref="B407:Y407" si="100">+B55*$AA55+B143*$AA143+B231*$AA231+B319*$AA319</f>
        <v>182.90406199999995</v>
      </c>
      <c r="C407" s="75">
        <f t="shared" si="100"/>
        <v>168.45579299999997</v>
      </c>
      <c r="D407" s="75">
        <f t="shared" si="100"/>
        <v>160.41108600000001</v>
      </c>
      <c r="E407" s="75">
        <f t="shared" si="100"/>
        <v>156.42898699999998</v>
      </c>
      <c r="F407" s="75">
        <f t="shared" si="100"/>
        <v>158.893801</v>
      </c>
      <c r="G407" s="75">
        <f t="shared" si="100"/>
        <v>167.81172099999998</v>
      </c>
      <c r="H407" s="75">
        <f t="shared" si="100"/>
        <v>187.74698800000004</v>
      </c>
      <c r="I407" s="75">
        <f t="shared" si="100"/>
        <v>212.55614599999996</v>
      </c>
      <c r="J407" s="75">
        <f t="shared" si="100"/>
        <v>239.27274799999995</v>
      </c>
      <c r="K407" s="75">
        <f t="shared" si="100"/>
        <v>259.369033</v>
      </c>
      <c r="L407" s="75">
        <f t="shared" si="100"/>
        <v>277.149136</v>
      </c>
      <c r="M407" s="75">
        <f t="shared" si="100"/>
        <v>292.024722</v>
      </c>
      <c r="N407" s="75">
        <f t="shared" si="100"/>
        <v>293.021795</v>
      </c>
      <c r="O407" s="75">
        <f t="shared" si="100"/>
        <v>289.36792500000001</v>
      </c>
      <c r="P407" s="75">
        <f t="shared" si="100"/>
        <v>288.209834</v>
      </c>
      <c r="Q407" s="75">
        <f t="shared" si="100"/>
        <v>285.17526399999997</v>
      </c>
      <c r="R407" s="75">
        <f t="shared" si="100"/>
        <v>279.97314399999999</v>
      </c>
      <c r="S407" s="75">
        <f t="shared" si="100"/>
        <v>278.53017499999999</v>
      </c>
      <c r="T407" s="75">
        <f t="shared" si="100"/>
        <v>297.22684199999998</v>
      </c>
      <c r="U407" s="75">
        <f t="shared" si="100"/>
        <v>297.82136999999994</v>
      </c>
      <c r="V407" s="75">
        <f t="shared" si="100"/>
        <v>285.00805299999996</v>
      </c>
      <c r="W407" s="75">
        <f t="shared" si="100"/>
        <v>266.16275400000001</v>
      </c>
      <c r="X407" s="75">
        <f t="shared" si="100"/>
        <v>237.58205899999996</v>
      </c>
      <c r="Y407" s="75">
        <f t="shared" si="100"/>
        <v>207.11249900000001</v>
      </c>
      <c r="Z407" s="76">
        <f t="shared" si="78"/>
        <v>5768.215936999999</v>
      </c>
      <c r="AA407" s="77">
        <f t="shared" si="84"/>
        <v>31</v>
      </c>
      <c r="AB407" s="93">
        <f t="shared" si="85"/>
        <v>5768.2159369999981</v>
      </c>
      <c r="AD407" s="101"/>
    </row>
    <row r="408" spans="1:30" ht="15.75" x14ac:dyDescent="0.25">
      <c r="A408" s="88">
        <f t="shared" si="82"/>
        <v>47484</v>
      </c>
      <c r="B408" s="69">
        <f t="shared" ref="B408:Y408" si="101">+B56*$AA56+B144*$AA144+B232*$AA232+B320*$AA320</f>
        <v>179.39263100000002</v>
      </c>
      <c r="C408" s="69">
        <f t="shared" si="101"/>
        <v>166.418296</v>
      </c>
      <c r="D408" s="69">
        <f t="shared" si="101"/>
        <v>158.79471299999997</v>
      </c>
      <c r="E408" s="69">
        <f t="shared" si="101"/>
        <v>155.64247599999999</v>
      </c>
      <c r="F408" s="69">
        <f t="shared" si="101"/>
        <v>158.45409799999999</v>
      </c>
      <c r="G408" s="69">
        <f t="shared" si="101"/>
        <v>170.36323699999994</v>
      </c>
      <c r="H408" s="69">
        <f t="shared" si="101"/>
        <v>188.91127199999997</v>
      </c>
      <c r="I408" s="69">
        <f t="shared" si="101"/>
        <v>209.088066</v>
      </c>
      <c r="J408" s="69">
        <f t="shared" si="101"/>
        <v>234.85713899999999</v>
      </c>
      <c r="K408" s="69">
        <f t="shared" si="101"/>
        <v>255.62226799999999</v>
      </c>
      <c r="L408" s="69">
        <f t="shared" si="101"/>
        <v>274.337514</v>
      </c>
      <c r="M408" s="69">
        <f t="shared" si="101"/>
        <v>290.73657800000001</v>
      </c>
      <c r="N408" s="69">
        <f t="shared" si="101"/>
        <v>291.30633399999999</v>
      </c>
      <c r="O408" s="69">
        <f t="shared" si="101"/>
        <v>287.212761</v>
      </c>
      <c r="P408" s="69">
        <f t="shared" si="101"/>
        <v>288.01785099999995</v>
      </c>
      <c r="Q408" s="69">
        <f t="shared" si="101"/>
        <v>286.35812699999997</v>
      </c>
      <c r="R408" s="69">
        <f t="shared" si="101"/>
        <v>281.74434200000002</v>
      </c>
      <c r="S408" s="69">
        <f t="shared" si="101"/>
        <v>276.91999499999997</v>
      </c>
      <c r="T408" s="69">
        <f t="shared" si="101"/>
        <v>289.38650399999995</v>
      </c>
      <c r="U408" s="69">
        <f t="shared" si="101"/>
        <v>298.24249399999997</v>
      </c>
      <c r="V408" s="69">
        <f t="shared" si="101"/>
        <v>286.215688</v>
      </c>
      <c r="W408" s="69">
        <f t="shared" si="101"/>
        <v>266.28042099999993</v>
      </c>
      <c r="X408" s="69">
        <f t="shared" si="101"/>
        <v>235.39592999999996</v>
      </c>
      <c r="Y408" s="69">
        <f t="shared" si="101"/>
        <v>202.17048500000001</v>
      </c>
      <c r="Z408" s="70">
        <f t="shared" si="78"/>
        <v>5731.8692199999987</v>
      </c>
      <c r="AA408" s="71">
        <f t="shared" si="84"/>
        <v>31</v>
      </c>
      <c r="AB408" s="89">
        <f t="shared" si="85"/>
        <v>5731.8692199999978</v>
      </c>
      <c r="AD408" s="101"/>
    </row>
    <row r="409" spans="1:30" ht="15.75" x14ac:dyDescent="0.25">
      <c r="A409" s="90">
        <f t="shared" si="82"/>
        <v>47515</v>
      </c>
      <c r="B409" s="72">
        <f t="shared" ref="B409:Y409" si="102">+B57*$AA57+B145*$AA145+B233*$AA233+B321*$AA321</f>
        <v>162.00888</v>
      </c>
      <c r="C409" s="72">
        <f t="shared" si="102"/>
        <v>150.78716400000002</v>
      </c>
      <c r="D409" s="72">
        <f t="shared" si="102"/>
        <v>144.44553199999999</v>
      </c>
      <c r="E409" s="72">
        <f t="shared" si="102"/>
        <v>142.16650800000002</v>
      </c>
      <c r="F409" s="72">
        <f t="shared" si="102"/>
        <v>146.7741</v>
      </c>
      <c r="G409" s="72">
        <f t="shared" si="102"/>
        <v>165.55127599999997</v>
      </c>
      <c r="H409" s="72">
        <f t="shared" si="102"/>
        <v>186.23589599999997</v>
      </c>
      <c r="I409" s="72">
        <f t="shared" si="102"/>
        <v>201.76794000000001</v>
      </c>
      <c r="J409" s="72">
        <f t="shared" si="102"/>
        <v>223.83979199999999</v>
      </c>
      <c r="K409" s="72">
        <f t="shared" si="102"/>
        <v>241.35359600000001</v>
      </c>
      <c r="L409" s="72">
        <f t="shared" si="102"/>
        <v>257.72788800000001</v>
      </c>
      <c r="M409" s="72">
        <f t="shared" si="102"/>
        <v>271.22862799999996</v>
      </c>
      <c r="N409" s="72">
        <f t="shared" si="102"/>
        <v>267.28987999999998</v>
      </c>
      <c r="O409" s="72">
        <f t="shared" si="102"/>
        <v>264.96131199999996</v>
      </c>
      <c r="P409" s="72">
        <f t="shared" si="102"/>
        <v>267.85963599999997</v>
      </c>
      <c r="Q409" s="72">
        <f t="shared" si="102"/>
        <v>267.04215999999997</v>
      </c>
      <c r="R409" s="72">
        <f t="shared" si="102"/>
        <v>262.70706000000001</v>
      </c>
      <c r="S409" s="72">
        <f t="shared" si="102"/>
        <v>254.87910800000003</v>
      </c>
      <c r="T409" s="72">
        <f t="shared" si="102"/>
        <v>260.03168399999998</v>
      </c>
      <c r="U409" s="72">
        <f t="shared" si="102"/>
        <v>272.73971999999998</v>
      </c>
      <c r="V409" s="72">
        <f t="shared" si="102"/>
        <v>263.15295599999996</v>
      </c>
      <c r="W409" s="72">
        <f t="shared" si="102"/>
        <v>244.37578000000002</v>
      </c>
      <c r="X409" s="72">
        <f t="shared" si="102"/>
        <v>214.00530799999996</v>
      </c>
      <c r="Y409" s="72">
        <f t="shared" si="102"/>
        <v>182.59441199999998</v>
      </c>
      <c r="Z409" s="73">
        <f t="shared" si="78"/>
        <v>5315.5262159999993</v>
      </c>
      <c r="AA409" s="74">
        <f t="shared" si="84"/>
        <v>28</v>
      </c>
      <c r="AB409" s="91">
        <f t="shared" si="85"/>
        <v>5315.5262159999993</v>
      </c>
      <c r="AD409" s="101"/>
    </row>
    <row r="410" spans="1:30" ht="15.75" x14ac:dyDescent="0.25">
      <c r="A410" s="90">
        <f t="shared" si="82"/>
        <v>47543</v>
      </c>
      <c r="B410" s="72">
        <f t="shared" ref="B410:Y410" si="103">+B58*$AA58+B146*$AA146+B234*$AA234+B322*$AA322</f>
        <v>177.200309</v>
      </c>
      <c r="C410" s="72">
        <f t="shared" si="103"/>
        <v>164.83908099999999</v>
      </c>
      <c r="D410" s="72">
        <f t="shared" si="103"/>
        <v>158.30546599999997</v>
      </c>
      <c r="E410" s="72">
        <f t="shared" si="103"/>
        <v>155.37617699999998</v>
      </c>
      <c r="F410" s="72">
        <f t="shared" si="103"/>
        <v>160.05189199999998</v>
      </c>
      <c r="G410" s="72">
        <f t="shared" si="103"/>
        <v>178.94054199999999</v>
      </c>
      <c r="H410" s="72">
        <f t="shared" si="103"/>
        <v>199.08017799999999</v>
      </c>
      <c r="I410" s="72">
        <f t="shared" si="103"/>
        <v>219.16407699999999</v>
      </c>
      <c r="J410" s="72">
        <f t="shared" si="103"/>
        <v>243.58307599999998</v>
      </c>
      <c r="K410" s="72">
        <f t="shared" si="103"/>
        <v>261.84623299999998</v>
      </c>
      <c r="L410" s="72">
        <f t="shared" si="103"/>
        <v>279.63872199999997</v>
      </c>
      <c r="M410" s="72">
        <f t="shared" si="103"/>
        <v>294.12414899999999</v>
      </c>
      <c r="N410" s="72">
        <f t="shared" si="103"/>
        <v>291.89466899999996</v>
      </c>
      <c r="O410" s="72">
        <f t="shared" si="103"/>
        <v>287.91256999999996</v>
      </c>
      <c r="P410" s="72">
        <f t="shared" si="103"/>
        <v>289.08304699999997</v>
      </c>
      <c r="Q410" s="72">
        <f t="shared" si="103"/>
        <v>287.16940999999997</v>
      </c>
      <c r="R410" s="72">
        <f t="shared" si="103"/>
        <v>283.30497800000001</v>
      </c>
      <c r="S410" s="72">
        <f t="shared" si="103"/>
        <v>278.777895</v>
      </c>
      <c r="T410" s="72">
        <f t="shared" si="103"/>
        <v>286.68635599999993</v>
      </c>
      <c r="U410" s="72">
        <f t="shared" si="103"/>
        <v>299.25814600000001</v>
      </c>
      <c r="V410" s="72">
        <f t="shared" si="103"/>
        <v>286.64300499999996</v>
      </c>
      <c r="W410" s="72">
        <f t="shared" si="103"/>
        <v>265.74782299999998</v>
      </c>
      <c r="X410" s="72">
        <f t="shared" si="103"/>
        <v>233.302696</v>
      </c>
      <c r="Y410" s="72">
        <f t="shared" si="103"/>
        <v>199.57561799999996</v>
      </c>
      <c r="Z410" s="73">
        <f t="shared" si="78"/>
        <v>5781.5061149999992</v>
      </c>
      <c r="AA410" s="74">
        <f t="shared" si="84"/>
        <v>31</v>
      </c>
      <c r="AB410" s="91">
        <f t="shared" si="85"/>
        <v>5781.5061150000001</v>
      </c>
      <c r="AD410" s="101"/>
    </row>
    <row r="411" spans="1:30" ht="15.75" x14ac:dyDescent="0.25">
      <c r="A411" s="90">
        <f t="shared" si="82"/>
        <v>47574</v>
      </c>
      <c r="B411" s="72">
        <f t="shared" ref="B411:Y411" si="104">+B59*$AA59+B147*$AA147+B235*$AA235+B323*$AA323</f>
        <v>169.82444600000002</v>
      </c>
      <c r="C411" s="72">
        <f t="shared" si="104"/>
        <v>157.760482</v>
      </c>
      <c r="D411" s="72">
        <f t="shared" si="104"/>
        <v>151.28260399999999</v>
      </c>
      <c r="E411" s="72">
        <f t="shared" si="104"/>
        <v>148.49575400000001</v>
      </c>
      <c r="F411" s="72">
        <f t="shared" si="104"/>
        <v>153.02903000000001</v>
      </c>
      <c r="G411" s="72">
        <f t="shared" si="104"/>
        <v>168.27619599999997</v>
      </c>
      <c r="H411" s="72">
        <f t="shared" si="104"/>
        <v>188.65116599999999</v>
      </c>
      <c r="I411" s="72">
        <f t="shared" si="104"/>
        <v>210.69824599999998</v>
      </c>
      <c r="J411" s="72">
        <f t="shared" si="104"/>
        <v>232.74532599999995</v>
      </c>
      <c r="K411" s="72">
        <f t="shared" si="104"/>
        <v>253.65289399999997</v>
      </c>
      <c r="L411" s="72">
        <f t="shared" si="104"/>
        <v>270.02718599999997</v>
      </c>
      <c r="M411" s="72">
        <f t="shared" si="104"/>
        <v>284.18438399999997</v>
      </c>
      <c r="N411" s="72">
        <f t="shared" si="104"/>
        <v>282.19023800000002</v>
      </c>
      <c r="O411" s="72">
        <f t="shared" si="104"/>
        <v>276.56699399999997</v>
      </c>
      <c r="P411" s="72">
        <f t="shared" si="104"/>
        <v>275.34078</v>
      </c>
      <c r="Q411" s="72">
        <f t="shared" si="104"/>
        <v>273.81730199999998</v>
      </c>
      <c r="R411" s="72">
        <f t="shared" si="104"/>
        <v>270.15104600000001</v>
      </c>
      <c r="S411" s="72">
        <f t="shared" si="104"/>
        <v>267.83486399999998</v>
      </c>
      <c r="T411" s="72">
        <f t="shared" si="104"/>
        <v>279.11850999999996</v>
      </c>
      <c r="U411" s="72">
        <f t="shared" si="104"/>
        <v>286.81021599999997</v>
      </c>
      <c r="V411" s="72">
        <f t="shared" si="104"/>
        <v>274.56046199999997</v>
      </c>
      <c r="W411" s="72">
        <f t="shared" si="104"/>
        <v>254.25980799999999</v>
      </c>
      <c r="X411" s="72">
        <f t="shared" si="104"/>
        <v>223.542528</v>
      </c>
      <c r="Y411" s="72">
        <f t="shared" si="104"/>
        <v>192.32980800000001</v>
      </c>
      <c r="Z411" s="73">
        <f t="shared" si="78"/>
        <v>5545.1502700000001</v>
      </c>
      <c r="AA411" s="74">
        <f t="shared" si="84"/>
        <v>30</v>
      </c>
      <c r="AB411" s="91">
        <f t="shared" si="85"/>
        <v>5545.1502700000001</v>
      </c>
      <c r="AD411" s="101"/>
    </row>
    <row r="412" spans="1:30" ht="15.75" x14ac:dyDescent="0.25">
      <c r="A412" s="90">
        <f t="shared" si="82"/>
        <v>47604</v>
      </c>
      <c r="B412" s="72">
        <f t="shared" ref="B412:Y412" si="105">+B60*$AA60+B148*$AA148+B236*$AA236+B324*$AA324</f>
        <v>174.66117899999998</v>
      </c>
      <c r="C412" s="72">
        <f t="shared" si="105"/>
        <v>162.57863599999996</v>
      </c>
      <c r="D412" s="72">
        <f t="shared" si="105"/>
        <v>155.94593299999997</v>
      </c>
      <c r="E412" s="72">
        <f t="shared" si="105"/>
        <v>152.91136299999999</v>
      </c>
      <c r="F412" s="72">
        <f t="shared" si="105"/>
        <v>158.10728999999998</v>
      </c>
      <c r="G412" s="72">
        <f t="shared" si="105"/>
        <v>172.95810399999999</v>
      </c>
      <c r="H412" s="72">
        <f t="shared" si="105"/>
        <v>197.40187499999996</v>
      </c>
      <c r="I412" s="72">
        <f t="shared" si="105"/>
        <v>220.105413</v>
      </c>
      <c r="J412" s="72">
        <f t="shared" si="105"/>
        <v>245.22422099999997</v>
      </c>
      <c r="K412" s="72">
        <f t="shared" si="105"/>
        <v>265.12852299999997</v>
      </c>
      <c r="L412" s="72">
        <f t="shared" si="105"/>
        <v>283.13157399999994</v>
      </c>
      <c r="M412" s="72">
        <f t="shared" si="105"/>
        <v>297.90187900000001</v>
      </c>
      <c r="N412" s="72">
        <f t="shared" si="105"/>
        <v>293.82069200000001</v>
      </c>
      <c r="O412" s="72">
        <f t="shared" si="105"/>
        <v>288.24699199999998</v>
      </c>
      <c r="P412" s="72">
        <f t="shared" si="105"/>
        <v>288.395624</v>
      </c>
      <c r="Q412" s="72">
        <f t="shared" si="105"/>
        <v>286.76067199999994</v>
      </c>
      <c r="R412" s="72">
        <f t="shared" si="105"/>
        <v>281.131235</v>
      </c>
      <c r="S412" s="72">
        <f t="shared" si="105"/>
        <v>278.81505300000003</v>
      </c>
      <c r="T412" s="72">
        <f t="shared" si="105"/>
        <v>289.96864600000004</v>
      </c>
      <c r="U412" s="72">
        <f t="shared" si="105"/>
        <v>297.87091399999997</v>
      </c>
      <c r="V412" s="72">
        <f t="shared" si="105"/>
        <v>284.859421</v>
      </c>
      <c r="W412" s="72">
        <f t="shared" si="105"/>
        <v>262.57700699999998</v>
      </c>
      <c r="X412" s="72">
        <f t="shared" si="105"/>
        <v>229.48780799999997</v>
      </c>
      <c r="Y412" s="72">
        <f t="shared" si="105"/>
        <v>196.83211900000001</v>
      </c>
      <c r="Z412" s="73">
        <f t="shared" si="78"/>
        <v>5764.8221729999996</v>
      </c>
      <c r="AA412" s="74">
        <f t="shared" si="84"/>
        <v>31</v>
      </c>
      <c r="AB412" s="91">
        <f t="shared" si="85"/>
        <v>5764.8221729999996</v>
      </c>
      <c r="AD412" s="101"/>
    </row>
    <row r="413" spans="1:30" ht="15.75" x14ac:dyDescent="0.25">
      <c r="A413" s="90">
        <f t="shared" si="82"/>
        <v>47635</v>
      </c>
      <c r="B413" s="72">
        <f t="shared" ref="B413:Y413" si="106">+B61*$AA61+B149*$AA149+B237*$AA237+B325*$AA325</f>
        <v>169.01316300000002</v>
      </c>
      <c r="C413" s="72">
        <f t="shared" si="106"/>
        <v>156.577619</v>
      </c>
      <c r="D413" s="72">
        <f t="shared" si="106"/>
        <v>149.62287999999998</v>
      </c>
      <c r="E413" s="72">
        <f t="shared" si="106"/>
        <v>146.68120499999998</v>
      </c>
      <c r="F413" s="72">
        <f t="shared" si="106"/>
        <v>150.97295400000002</v>
      </c>
      <c r="G413" s="72">
        <f t="shared" si="106"/>
        <v>162.59721500000001</v>
      </c>
      <c r="H413" s="72">
        <f t="shared" si="106"/>
        <v>185.003489</v>
      </c>
      <c r="I413" s="72">
        <f t="shared" si="106"/>
        <v>208.47495899999996</v>
      </c>
      <c r="J413" s="72">
        <f t="shared" si="106"/>
        <v>233.22218699999999</v>
      </c>
      <c r="K413" s="72">
        <f t="shared" si="106"/>
        <v>252.928313</v>
      </c>
      <c r="L413" s="72">
        <f t="shared" si="106"/>
        <v>268.86909500000002</v>
      </c>
      <c r="M413" s="72">
        <f t="shared" si="106"/>
        <v>283.39787299999995</v>
      </c>
      <c r="N413" s="72">
        <f t="shared" si="106"/>
        <v>282.47511600000001</v>
      </c>
      <c r="O413" s="72">
        <f t="shared" si="106"/>
        <v>276.86425800000001</v>
      </c>
      <c r="P413" s="72">
        <f t="shared" si="106"/>
        <v>274.81437499999998</v>
      </c>
      <c r="Q413" s="72">
        <f t="shared" si="106"/>
        <v>271.95320900000002</v>
      </c>
      <c r="R413" s="72">
        <f t="shared" si="106"/>
        <v>267.79151299999995</v>
      </c>
      <c r="S413" s="72">
        <f t="shared" si="106"/>
        <v>265.76640199999997</v>
      </c>
      <c r="T413" s="72">
        <f t="shared" si="106"/>
        <v>275.83622000000003</v>
      </c>
      <c r="U413" s="72">
        <f t="shared" si="106"/>
        <v>288.61237899999998</v>
      </c>
      <c r="V413" s="72">
        <f t="shared" si="106"/>
        <v>276.21399299999996</v>
      </c>
      <c r="W413" s="72">
        <f t="shared" si="106"/>
        <v>254.32173799999998</v>
      </c>
      <c r="X413" s="72">
        <f t="shared" si="106"/>
        <v>222.06240099999999</v>
      </c>
      <c r="Y413" s="72">
        <f t="shared" si="106"/>
        <v>190.60196099999999</v>
      </c>
      <c r="Z413" s="73">
        <f t="shared" si="78"/>
        <v>5514.6745170000013</v>
      </c>
      <c r="AA413" s="74">
        <f t="shared" si="84"/>
        <v>30</v>
      </c>
      <c r="AB413" s="91">
        <f t="shared" si="85"/>
        <v>5514.6745170000004</v>
      </c>
      <c r="AD413" s="101"/>
    </row>
    <row r="414" spans="1:30" ht="15.75" x14ac:dyDescent="0.25">
      <c r="A414" s="90">
        <f t="shared" si="82"/>
        <v>47665</v>
      </c>
      <c r="B414" s="72">
        <f t="shared" ref="B414:Y414" si="107">+B62*$AA62+B150*$AA150+B238*$AA238+B326*$AA326</f>
        <v>174.84077600000001</v>
      </c>
      <c r="C414" s="72">
        <f t="shared" si="107"/>
        <v>163.22890099999998</v>
      </c>
      <c r="D414" s="72">
        <f t="shared" si="107"/>
        <v>155.93973999999997</v>
      </c>
      <c r="E414" s="72">
        <f t="shared" si="107"/>
        <v>153.07238100000001</v>
      </c>
      <c r="F414" s="72">
        <f t="shared" si="107"/>
        <v>158.05774600000001</v>
      </c>
      <c r="G414" s="72">
        <f t="shared" si="107"/>
        <v>173.02003400000001</v>
      </c>
      <c r="H414" s="72">
        <f t="shared" si="107"/>
        <v>195.19097399999998</v>
      </c>
      <c r="I414" s="72">
        <f t="shared" si="107"/>
        <v>218.58193500000002</v>
      </c>
      <c r="J414" s="72">
        <f t="shared" si="107"/>
        <v>244.79690399999998</v>
      </c>
      <c r="K414" s="72">
        <f t="shared" si="107"/>
        <v>265.41340099999996</v>
      </c>
      <c r="L414" s="72">
        <f t="shared" si="107"/>
        <v>282.60516899999999</v>
      </c>
      <c r="M414" s="72">
        <f t="shared" si="107"/>
        <v>298.96707499999997</v>
      </c>
      <c r="N414" s="72">
        <f t="shared" si="107"/>
        <v>295.93869799999999</v>
      </c>
      <c r="O414" s="72">
        <f t="shared" si="107"/>
        <v>289.97483899999997</v>
      </c>
      <c r="P414" s="72">
        <f t="shared" si="107"/>
        <v>290.01819</v>
      </c>
      <c r="Q414" s="72">
        <f t="shared" si="107"/>
        <v>288.88487099999998</v>
      </c>
      <c r="R414" s="72">
        <f t="shared" si="107"/>
        <v>285.42917700000004</v>
      </c>
      <c r="S414" s="72">
        <f t="shared" si="107"/>
        <v>280.146548</v>
      </c>
      <c r="T414" s="72">
        <f t="shared" si="107"/>
        <v>285.36724700000002</v>
      </c>
      <c r="U414" s="72">
        <f t="shared" si="107"/>
        <v>302.01403100000005</v>
      </c>
      <c r="V414" s="72">
        <f t="shared" si="107"/>
        <v>289.00253800000002</v>
      </c>
      <c r="W414" s="72">
        <f t="shared" si="107"/>
        <v>266.21849099999997</v>
      </c>
      <c r="X414" s="72">
        <f t="shared" si="107"/>
        <v>231.26519899999997</v>
      </c>
      <c r="Y414" s="72">
        <f t="shared" si="107"/>
        <v>199.649934</v>
      </c>
      <c r="Z414" s="73">
        <f t="shared" si="78"/>
        <v>5787.6247989999993</v>
      </c>
      <c r="AA414" s="74">
        <f t="shared" si="84"/>
        <v>31</v>
      </c>
      <c r="AB414" s="91">
        <f t="shared" si="85"/>
        <v>5787.6247990000002</v>
      </c>
      <c r="AD414" s="101"/>
    </row>
    <row r="415" spans="1:30" ht="15.75" x14ac:dyDescent="0.25">
      <c r="A415" s="90">
        <f t="shared" si="82"/>
        <v>47696</v>
      </c>
      <c r="B415" s="72">
        <f t="shared" ref="B415:Y415" si="108">+B63*$AA63+B151*$AA151+B239*$AA239+B327*$AA327</f>
        <v>177.63381900000002</v>
      </c>
      <c r="C415" s="72">
        <f t="shared" si="108"/>
        <v>165.11157299999999</v>
      </c>
      <c r="D415" s="72">
        <f t="shared" si="108"/>
        <v>158.24353600000001</v>
      </c>
      <c r="E415" s="72">
        <f t="shared" si="108"/>
        <v>155.13464999999997</v>
      </c>
      <c r="F415" s="72">
        <f t="shared" si="108"/>
        <v>159.971383</v>
      </c>
      <c r="G415" s="72">
        <f t="shared" si="108"/>
        <v>176.296131</v>
      </c>
      <c r="H415" s="72">
        <f t="shared" si="108"/>
        <v>197.55050700000001</v>
      </c>
      <c r="I415" s="72">
        <f t="shared" si="108"/>
        <v>219.882465</v>
      </c>
      <c r="J415" s="72">
        <f t="shared" si="108"/>
        <v>245.775398</v>
      </c>
      <c r="K415" s="72">
        <f t="shared" si="108"/>
        <v>265.71685799999995</v>
      </c>
      <c r="L415" s="72">
        <f t="shared" si="108"/>
        <v>284.71698199999997</v>
      </c>
      <c r="M415" s="72">
        <f t="shared" si="108"/>
        <v>300.51532499999996</v>
      </c>
      <c r="N415" s="72">
        <f t="shared" si="108"/>
        <v>297.71608900000001</v>
      </c>
      <c r="O415" s="72">
        <f t="shared" si="108"/>
        <v>292.52635500000002</v>
      </c>
      <c r="P415" s="72">
        <f t="shared" si="108"/>
        <v>292.13000299999999</v>
      </c>
      <c r="Q415" s="72">
        <f t="shared" si="108"/>
        <v>289.28741599999995</v>
      </c>
      <c r="R415" s="72">
        <f t="shared" si="108"/>
        <v>284.92135099999996</v>
      </c>
      <c r="S415" s="72">
        <f t="shared" si="108"/>
        <v>280.25802199999998</v>
      </c>
      <c r="T415" s="72">
        <f t="shared" si="108"/>
        <v>289.13259099999999</v>
      </c>
      <c r="U415" s="72">
        <f t="shared" si="108"/>
        <v>302.261751</v>
      </c>
      <c r="V415" s="72">
        <f t="shared" si="108"/>
        <v>288.73004599999996</v>
      </c>
      <c r="W415" s="72">
        <f t="shared" si="108"/>
        <v>266.11321000000004</v>
      </c>
      <c r="X415" s="72">
        <f t="shared" si="108"/>
        <v>231.35190099999994</v>
      </c>
      <c r="Y415" s="72">
        <f t="shared" si="108"/>
        <v>199.87907499999997</v>
      </c>
      <c r="Z415" s="73">
        <f t="shared" si="78"/>
        <v>5820.8564369999995</v>
      </c>
      <c r="AA415" s="74">
        <f t="shared" si="84"/>
        <v>31</v>
      </c>
      <c r="AB415" s="91">
        <f t="shared" si="85"/>
        <v>5820.8564369999995</v>
      </c>
      <c r="AD415" s="101"/>
    </row>
    <row r="416" spans="1:30" ht="15.75" x14ac:dyDescent="0.25">
      <c r="A416" s="90">
        <f t="shared" si="82"/>
        <v>47727</v>
      </c>
      <c r="B416" s="72">
        <f t="shared" ref="B416:Y416" si="109">+B64*$AA64+B152*$AA152+B240*$AA240+B328*$AA328</f>
        <v>170.66050099999998</v>
      </c>
      <c r="C416" s="72">
        <f t="shared" si="109"/>
        <v>158.61511599999997</v>
      </c>
      <c r="D416" s="72">
        <f t="shared" si="109"/>
        <v>152.22394</v>
      </c>
      <c r="E416" s="72">
        <f t="shared" si="109"/>
        <v>149.319423</v>
      </c>
      <c r="F416" s="72">
        <f t="shared" si="109"/>
        <v>154.70733300000001</v>
      </c>
      <c r="G416" s="72">
        <f t="shared" si="109"/>
        <v>170.97015099999999</v>
      </c>
      <c r="H416" s="72">
        <f t="shared" si="109"/>
        <v>193.64272399999999</v>
      </c>
      <c r="I416" s="72">
        <f t="shared" si="109"/>
        <v>215.00238099999999</v>
      </c>
      <c r="J416" s="72">
        <f t="shared" si="109"/>
        <v>236.13289699999999</v>
      </c>
      <c r="K416" s="72">
        <f t="shared" si="109"/>
        <v>256.66269199999999</v>
      </c>
      <c r="L416" s="72">
        <f t="shared" si="109"/>
        <v>276.72801199999998</v>
      </c>
      <c r="M416" s="72">
        <f t="shared" si="109"/>
        <v>291.90086199999996</v>
      </c>
      <c r="N416" s="72">
        <f t="shared" si="109"/>
        <v>287.67723599999999</v>
      </c>
      <c r="O416" s="72">
        <f t="shared" si="109"/>
        <v>283.33594299999993</v>
      </c>
      <c r="P416" s="72">
        <f t="shared" si="109"/>
        <v>283.96762899999999</v>
      </c>
      <c r="Q416" s="72">
        <f t="shared" si="109"/>
        <v>282.15927299999998</v>
      </c>
      <c r="R416" s="72">
        <f t="shared" si="109"/>
        <v>277.787015</v>
      </c>
      <c r="S416" s="72">
        <f t="shared" si="109"/>
        <v>276.27592299999998</v>
      </c>
      <c r="T416" s="72">
        <f t="shared" si="109"/>
        <v>291.34349199999997</v>
      </c>
      <c r="U416" s="72">
        <f t="shared" si="109"/>
        <v>293.36241000000001</v>
      </c>
      <c r="V416" s="72">
        <f t="shared" si="109"/>
        <v>279.20521199999996</v>
      </c>
      <c r="W416" s="72">
        <f t="shared" si="109"/>
        <v>256.85467499999999</v>
      </c>
      <c r="X416" s="72">
        <f t="shared" si="109"/>
        <v>222.76220999999998</v>
      </c>
      <c r="Y416" s="72">
        <f t="shared" si="109"/>
        <v>191.50613899999996</v>
      </c>
      <c r="Z416" s="73">
        <f t="shared" si="78"/>
        <v>5652.8031889999993</v>
      </c>
      <c r="AA416" s="74">
        <f t="shared" si="84"/>
        <v>30</v>
      </c>
      <c r="AB416" s="91">
        <f t="shared" si="85"/>
        <v>5652.8031889999984</v>
      </c>
      <c r="AD416" s="101"/>
    </row>
    <row r="417" spans="1:30" ht="15.75" x14ac:dyDescent="0.25">
      <c r="A417" s="90">
        <f t="shared" si="82"/>
        <v>47757</v>
      </c>
      <c r="B417" s="72">
        <f t="shared" ref="B417:Y417" si="110">+B65*$AA65+B153*$AA153+B241*$AA241+B329*$AA329</f>
        <v>173.626948</v>
      </c>
      <c r="C417" s="72">
        <f t="shared" si="110"/>
        <v>161.10470199999995</v>
      </c>
      <c r="D417" s="72">
        <f t="shared" si="110"/>
        <v>154.89931599999997</v>
      </c>
      <c r="E417" s="72">
        <f t="shared" si="110"/>
        <v>152.47165999999999</v>
      </c>
      <c r="F417" s="72">
        <f t="shared" si="110"/>
        <v>156.73863699999998</v>
      </c>
      <c r="G417" s="72">
        <f t="shared" si="110"/>
        <v>166.740332</v>
      </c>
      <c r="H417" s="72">
        <f t="shared" si="110"/>
        <v>191.84675399999998</v>
      </c>
      <c r="I417" s="72">
        <f t="shared" si="110"/>
        <v>218.03075799999996</v>
      </c>
      <c r="J417" s="72">
        <f t="shared" si="110"/>
        <v>245.52767800000001</v>
      </c>
      <c r="K417" s="72">
        <f t="shared" si="110"/>
        <v>266.94307199999997</v>
      </c>
      <c r="L417" s="72">
        <f t="shared" si="110"/>
        <v>286.24046000000004</v>
      </c>
      <c r="M417" s="72">
        <f t="shared" si="110"/>
        <v>301.59909999999996</v>
      </c>
      <c r="N417" s="72">
        <f t="shared" si="110"/>
        <v>298.76270599999992</v>
      </c>
      <c r="O417" s="72">
        <f t="shared" si="110"/>
        <v>293.560586</v>
      </c>
      <c r="P417" s="72">
        <f t="shared" si="110"/>
        <v>293.87023599999998</v>
      </c>
      <c r="Q417" s="72">
        <f t="shared" si="110"/>
        <v>289.91290899999996</v>
      </c>
      <c r="R417" s="72">
        <f t="shared" si="110"/>
        <v>285.664511</v>
      </c>
      <c r="S417" s="72">
        <f t="shared" si="110"/>
        <v>287.72677999999996</v>
      </c>
      <c r="T417" s="72">
        <f t="shared" si="110"/>
        <v>303.11638499999998</v>
      </c>
      <c r="U417" s="72">
        <f t="shared" si="110"/>
        <v>297.54887800000006</v>
      </c>
      <c r="V417" s="72">
        <f t="shared" si="110"/>
        <v>283.16253899999998</v>
      </c>
      <c r="W417" s="72">
        <f t="shared" si="110"/>
        <v>261.07210799999996</v>
      </c>
      <c r="X417" s="72">
        <f t="shared" si="110"/>
        <v>229.15338599999995</v>
      </c>
      <c r="Y417" s="72">
        <f t="shared" si="110"/>
        <v>197.53812099999996</v>
      </c>
      <c r="Z417" s="73">
        <f t="shared" si="78"/>
        <v>5796.8585620000003</v>
      </c>
      <c r="AA417" s="74">
        <f t="shared" si="84"/>
        <v>31</v>
      </c>
      <c r="AB417" s="91">
        <f t="shared" si="85"/>
        <v>5796.8585620000003</v>
      </c>
      <c r="AD417" s="101"/>
    </row>
    <row r="418" spans="1:30" ht="15.75" x14ac:dyDescent="0.25">
      <c r="A418" s="90">
        <f t="shared" si="82"/>
        <v>47788</v>
      </c>
      <c r="B418" s="72">
        <f t="shared" ref="B418:Y418" si="111">+B66*$AA66+B154*$AA154+B242*$AA242+B330*$AA330</f>
        <v>170.66669400000001</v>
      </c>
      <c r="C418" s="72">
        <f t="shared" si="111"/>
        <v>158.621309</v>
      </c>
      <c r="D418" s="72">
        <f t="shared" si="111"/>
        <v>151.87093899999999</v>
      </c>
      <c r="E418" s="72">
        <f t="shared" si="111"/>
        <v>148.96642199999997</v>
      </c>
      <c r="F418" s="72">
        <f t="shared" si="111"/>
        <v>152.93613500000001</v>
      </c>
      <c r="G418" s="72">
        <f t="shared" si="111"/>
        <v>163.08026900000002</v>
      </c>
      <c r="H418" s="72">
        <f t="shared" si="111"/>
        <v>185.94482499999998</v>
      </c>
      <c r="I418" s="72">
        <f t="shared" si="111"/>
        <v>211.23703699999996</v>
      </c>
      <c r="J418" s="72">
        <f t="shared" si="111"/>
        <v>236.566407</v>
      </c>
      <c r="K418" s="72">
        <f t="shared" si="111"/>
        <v>255.78947899999997</v>
      </c>
      <c r="L418" s="72">
        <f t="shared" si="111"/>
        <v>273.30947599999996</v>
      </c>
      <c r="M418" s="72">
        <f t="shared" si="111"/>
        <v>288.40800999999993</v>
      </c>
      <c r="N418" s="72">
        <f t="shared" si="111"/>
        <v>287.42332299999998</v>
      </c>
      <c r="O418" s="72">
        <f t="shared" si="111"/>
        <v>282.134501</v>
      </c>
      <c r="P418" s="72">
        <f t="shared" si="111"/>
        <v>282.77237999999994</v>
      </c>
      <c r="Q418" s="72">
        <f t="shared" si="111"/>
        <v>280.33853100000005</v>
      </c>
      <c r="R418" s="72">
        <f t="shared" si="111"/>
        <v>276.62273099999999</v>
      </c>
      <c r="S418" s="72">
        <f t="shared" si="111"/>
        <v>280.10319699999997</v>
      </c>
      <c r="T418" s="72">
        <f t="shared" si="111"/>
        <v>295.22650299999998</v>
      </c>
      <c r="U418" s="72">
        <f t="shared" si="111"/>
        <v>290.90378899999996</v>
      </c>
      <c r="V418" s="72">
        <f t="shared" si="111"/>
        <v>277.64457599999992</v>
      </c>
      <c r="W418" s="72">
        <f t="shared" si="111"/>
        <v>256.29730499999999</v>
      </c>
      <c r="X418" s="72">
        <f t="shared" si="111"/>
        <v>224.40335499999998</v>
      </c>
      <c r="Y418" s="72">
        <f t="shared" si="111"/>
        <v>193.30210899999997</v>
      </c>
      <c r="Z418" s="73">
        <f t="shared" si="78"/>
        <v>5624.5693019999999</v>
      </c>
      <c r="AA418" s="74">
        <f t="shared" si="84"/>
        <v>30</v>
      </c>
      <c r="AB418" s="91">
        <f t="shared" si="85"/>
        <v>5624.5693019999999</v>
      </c>
      <c r="AD418" s="101"/>
    </row>
    <row r="419" spans="1:30" ht="16.5" thickBot="1" x14ac:dyDescent="0.3">
      <c r="A419" s="92">
        <f t="shared" si="82"/>
        <v>47818</v>
      </c>
      <c r="B419" s="75">
        <f t="shared" ref="B419:Y419" si="112">+B67*$AA67+B155*$AA155+B243*$AA243+B331*$AA331</f>
        <v>186.05010599999997</v>
      </c>
      <c r="C419" s="75">
        <f t="shared" si="112"/>
        <v>171.37269599999996</v>
      </c>
      <c r="D419" s="75">
        <f t="shared" si="112"/>
        <v>163.235094</v>
      </c>
      <c r="E419" s="75">
        <f t="shared" si="112"/>
        <v>159.296346</v>
      </c>
      <c r="F419" s="75">
        <f t="shared" si="112"/>
        <v>161.96552899999998</v>
      </c>
      <c r="G419" s="75">
        <f t="shared" si="112"/>
        <v>171.45320499999997</v>
      </c>
      <c r="H419" s="75">
        <f t="shared" si="112"/>
        <v>192.31742199999999</v>
      </c>
      <c r="I419" s="75">
        <f t="shared" si="112"/>
        <v>218.08030199999999</v>
      </c>
      <c r="J419" s="75">
        <f t="shared" si="112"/>
        <v>245.68869599999996</v>
      </c>
      <c r="K419" s="75">
        <f t="shared" si="112"/>
        <v>266.13798200000002</v>
      </c>
      <c r="L419" s="75">
        <f t="shared" si="112"/>
        <v>284.33920899999998</v>
      </c>
      <c r="M419" s="75">
        <f t="shared" si="112"/>
        <v>299.47490099999999</v>
      </c>
      <c r="N419" s="75">
        <f t="shared" si="112"/>
        <v>300.20567499999993</v>
      </c>
      <c r="O419" s="75">
        <f t="shared" si="112"/>
        <v>296.30408499999999</v>
      </c>
      <c r="P419" s="75">
        <f t="shared" si="112"/>
        <v>295.52995999999996</v>
      </c>
      <c r="Q419" s="75">
        <f t="shared" si="112"/>
        <v>292.53254799999996</v>
      </c>
      <c r="R419" s="75">
        <f t="shared" si="112"/>
        <v>287.126059</v>
      </c>
      <c r="S419" s="75">
        <f t="shared" si="112"/>
        <v>285.404405</v>
      </c>
      <c r="T419" s="75">
        <f t="shared" si="112"/>
        <v>304.07010700000001</v>
      </c>
      <c r="U419" s="75">
        <f t="shared" si="112"/>
        <v>304.55935399999998</v>
      </c>
      <c r="V419" s="75">
        <f t="shared" si="112"/>
        <v>291.201053</v>
      </c>
      <c r="W419" s="75">
        <f t="shared" si="112"/>
        <v>271.971788</v>
      </c>
      <c r="X419" s="75">
        <f t="shared" si="112"/>
        <v>242.62316099999998</v>
      </c>
      <c r="Y419" s="75">
        <f t="shared" si="112"/>
        <v>211.42282700000001</v>
      </c>
      <c r="Z419" s="76">
        <f t="shared" si="78"/>
        <v>5902.3625100000008</v>
      </c>
      <c r="AA419" s="77">
        <f t="shared" si="84"/>
        <v>31</v>
      </c>
      <c r="AB419" s="93">
        <f t="shared" si="85"/>
        <v>5902.3625099999999</v>
      </c>
      <c r="AD419" s="101"/>
    </row>
    <row r="420" spans="1:30" ht="15.75" x14ac:dyDescent="0.25">
      <c r="A420" s="88">
        <f t="shared" si="82"/>
        <v>47849</v>
      </c>
      <c r="B420" s="69">
        <f t="shared" ref="B420:Y420" si="113">+B68*$AA68+B156*$AA156+B244*$AA244+B332*$AA332</f>
        <v>182.67492099999998</v>
      </c>
      <c r="C420" s="69">
        <f t="shared" si="113"/>
        <v>169.32900599999996</v>
      </c>
      <c r="D420" s="69">
        <f t="shared" si="113"/>
        <v>161.69922999999997</v>
      </c>
      <c r="E420" s="69">
        <f t="shared" si="113"/>
        <v>158.50983499999998</v>
      </c>
      <c r="F420" s="69">
        <f t="shared" si="113"/>
        <v>161.45770299999995</v>
      </c>
      <c r="G420" s="69">
        <f t="shared" si="113"/>
        <v>173.49689499999997</v>
      </c>
      <c r="H420" s="69">
        <f t="shared" si="113"/>
        <v>192.38554500000001</v>
      </c>
      <c r="I420" s="69">
        <f t="shared" si="113"/>
        <v>212.760515</v>
      </c>
      <c r="J420" s="69">
        <f t="shared" si="113"/>
        <v>239.155081</v>
      </c>
      <c r="K420" s="69">
        <f t="shared" si="113"/>
        <v>260.20508799999999</v>
      </c>
      <c r="L420" s="69">
        <f t="shared" si="113"/>
        <v>279.27952799999997</v>
      </c>
      <c r="M420" s="69">
        <f t="shared" si="113"/>
        <v>295.96966300000003</v>
      </c>
      <c r="N420" s="69">
        <f t="shared" si="113"/>
        <v>296.60134899999997</v>
      </c>
      <c r="O420" s="69">
        <f t="shared" si="113"/>
        <v>292.50777599999992</v>
      </c>
      <c r="P420" s="69">
        <f t="shared" si="113"/>
        <v>293.22616399999998</v>
      </c>
      <c r="Q420" s="69">
        <f t="shared" si="113"/>
        <v>291.59121200000004</v>
      </c>
      <c r="R420" s="69">
        <f t="shared" si="113"/>
        <v>286.82260199999996</v>
      </c>
      <c r="S420" s="69">
        <f t="shared" si="113"/>
        <v>282.02921999999995</v>
      </c>
      <c r="T420" s="69">
        <f t="shared" si="113"/>
        <v>294.56385200000005</v>
      </c>
      <c r="U420" s="69">
        <f t="shared" si="113"/>
        <v>303.66756199999992</v>
      </c>
      <c r="V420" s="69">
        <f t="shared" si="113"/>
        <v>291.42400099999998</v>
      </c>
      <c r="W420" s="69">
        <f t="shared" si="113"/>
        <v>271.13573299999996</v>
      </c>
      <c r="X420" s="69">
        <f t="shared" si="113"/>
        <v>239.67529299999998</v>
      </c>
      <c r="Y420" s="69">
        <f t="shared" si="113"/>
        <v>205.90486399999998</v>
      </c>
      <c r="Z420" s="70">
        <f t="shared" si="78"/>
        <v>5836.0726380000006</v>
      </c>
      <c r="AA420" s="71">
        <f t="shared" si="84"/>
        <v>31</v>
      </c>
      <c r="AB420" s="89">
        <f t="shared" si="85"/>
        <v>5836.0726379999996</v>
      </c>
      <c r="AD420" s="101"/>
    </row>
    <row r="421" spans="1:30" ht="15.75" x14ac:dyDescent="0.25">
      <c r="A421" s="90">
        <f t="shared" si="82"/>
        <v>47880</v>
      </c>
      <c r="B421" s="72">
        <f t="shared" ref="B421:Y421" si="114">+B69*$AA69+B157*$AA157+B245*$AA245+B333*$AA333</f>
        <v>164.95674799999998</v>
      </c>
      <c r="C421" s="72">
        <f t="shared" si="114"/>
        <v>153.56162799999998</v>
      </c>
      <c r="D421" s="72">
        <f t="shared" si="114"/>
        <v>147.096136</v>
      </c>
      <c r="E421" s="72">
        <f t="shared" si="114"/>
        <v>144.74279599999997</v>
      </c>
      <c r="F421" s="72">
        <f t="shared" si="114"/>
        <v>149.47424799999999</v>
      </c>
      <c r="G421" s="72">
        <f t="shared" si="114"/>
        <v>168.548688</v>
      </c>
      <c r="H421" s="72">
        <f t="shared" si="114"/>
        <v>189.53057200000001</v>
      </c>
      <c r="I421" s="72">
        <f t="shared" si="114"/>
        <v>205.409424</v>
      </c>
      <c r="J421" s="72">
        <f t="shared" si="114"/>
        <v>227.951944</v>
      </c>
      <c r="K421" s="72">
        <f t="shared" si="114"/>
        <v>245.71346799999998</v>
      </c>
      <c r="L421" s="72">
        <f t="shared" si="114"/>
        <v>262.40979599999997</v>
      </c>
      <c r="M421" s="72">
        <f t="shared" si="114"/>
        <v>276.20779999999996</v>
      </c>
      <c r="N421" s="72">
        <f t="shared" si="114"/>
        <v>272.14519199999995</v>
      </c>
      <c r="O421" s="72">
        <f t="shared" si="114"/>
        <v>269.76707999999996</v>
      </c>
      <c r="P421" s="72">
        <f t="shared" si="114"/>
        <v>272.66540400000002</v>
      </c>
      <c r="Q421" s="72">
        <f t="shared" si="114"/>
        <v>271.82315599999998</v>
      </c>
      <c r="R421" s="72">
        <f t="shared" si="114"/>
        <v>267.438512</v>
      </c>
      <c r="S421" s="72">
        <f t="shared" si="114"/>
        <v>259.51147199999997</v>
      </c>
      <c r="T421" s="72">
        <f t="shared" si="114"/>
        <v>264.73836399999999</v>
      </c>
      <c r="U421" s="72">
        <f t="shared" si="114"/>
        <v>277.79320799999999</v>
      </c>
      <c r="V421" s="72">
        <f t="shared" si="114"/>
        <v>268.03303999999997</v>
      </c>
      <c r="W421" s="72">
        <f t="shared" si="114"/>
        <v>248.78519599999998</v>
      </c>
      <c r="X421" s="72">
        <f t="shared" si="114"/>
        <v>217.77065199999998</v>
      </c>
      <c r="Y421" s="72">
        <f t="shared" si="114"/>
        <v>185.86431599999997</v>
      </c>
      <c r="Z421" s="73">
        <f t="shared" si="78"/>
        <v>5411.9388400000007</v>
      </c>
      <c r="AA421" s="74">
        <f t="shared" si="84"/>
        <v>28</v>
      </c>
      <c r="AB421" s="91">
        <f t="shared" si="85"/>
        <v>5411.9388399999989</v>
      </c>
      <c r="AD421" s="101"/>
    </row>
    <row r="422" spans="1:30" ht="15.75" x14ac:dyDescent="0.25">
      <c r="A422" s="90">
        <f t="shared" si="82"/>
        <v>47908</v>
      </c>
      <c r="B422" s="72">
        <f t="shared" ref="B422:Y422" si="115">+B70*$AA70+B158*$AA158+B246*$AA246+B334*$AA334</f>
        <v>180.34016</v>
      </c>
      <c r="C422" s="72">
        <f t="shared" si="115"/>
        <v>167.910809</v>
      </c>
      <c r="D422" s="72">
        <f t="shared" si="115"/>
        <v>161.18521100000004</v>
      </c>
      <c r="E422" s="72">
        <f t="shared" si="115"/>
        <v>158.09490399999996</v>
      </c>
      <c r="F422" s="72">
        <f t="shared" si="115"/>
        <v>162.86351400000001</v>
      </c>
      <c r="G422" s="72">
        <f t="shared" si="115"/>
        <v>182.21663899999999</v>
      </c>
      <c r="H422" s="72">
        <f t="shared" si="115"/>
        <v>202.641153</v>
      </c>
      <c r="I422" s="72">
        <f t="shared" si="115"/>
        <v>223.29480799999999</v>
      </c>
      <c r="J422" s="72">
        <f t="shared" si="115"/>
        <v>248.06680800000001</v>
      </c>
      <c r="K422" s="72">
        <f t="shared" si="115"/>
        <v>266.55291299999999</v>
      </c>
      <c r="L422" s="72">
        <f t="shared" si="115"/>
        <v>284.63647299999997</v>
      </c>
      <c r="M422" s="72">
        <f t="shared" si="115"/>
        <v>299.53683099999995</v>
      </c>
      <c r="N422" s="72">
        <f t="shared" si="115"/>
        <v>297.20826299999999</v>
      </c>
      <c r="O422" s="72">
        <f t="shared" si="115"/>
        <v>293.07753199999996</v>
      </c>
      <c r="P422" s="72">
        <f t="shared" si="115"/>
        <v>294.42760600000003</v>
      </c>
      <c r="Q422" s="72">
        <f t="shared" si="115"/>
        <v>292.35914399999996</v>
      </c>
      <c r="R422" s="72">
        <f t="shared" si="115"/>
        <v>288.488519</v>
      </c>
      <c r="S422" s="72">
        <f t="shared" si="115"/>
        <v>283.87473399999999</v>
      </c>
      <c r="T422" s="72">
        <f t="shared" si="115"/>
        <v>291.85131800000005</v>
      </c>
      <c r="U422" s="72">
        <f t="shared" si="115"/>
        <v>304.68321399999996</v>
      </c>
      <c r="V422" s="72">
        <f t="shared" si="115"/>
        <v>291.82035299999995</v>
      </c>
      <c r="W422" s="72">
        <f t="shared" si="115"/>
        <v>270.57216999999997</v>
      </c>
      <c r="X422" s="72">
        <f t="shared" si="115"/>
        <v>237.57586599999999</v>
      </c>
      <c r="Y422" s="72">
        <f t="shared" si="115"/>
        <v>203.18613699999997</v>
      </c>
      <c r="Z422" s="73">
        <f t="shared" si="78"/>
        <v>5886.4650789999996</v>
      </c>
      <c r="AA422" s="74">
        <f t="shared" si="84"/>
        <v>31</v>
      </c>
      <c r="AB422" s="91">
        <f t="shared" si="85"/>
        <v>5886.4650789999996</v>
      </c>
      <c r="AD422" s="101"/>
    </row>
    <row r="423" spans="1:30" ht="15.75" x14ac:dyDescent="0.25">
      <c r="A423" s="90">
        <f t="shared" si="82"/>
        <v>47939</v>
      </c>
      <c r="B423" s="72">
        <f t="shared" ref="B423:Y423" si="116">+B71*$AA71+B159*$AA159+B247*$AA247+B335*$AA335</f>
        <v>172.98287599999998</v>
      </c>
      <c r="C423" s="72">
        <f t="shared" si="116"/>
        <v>160.54733199999995</v>
      </c>
      <c r="D423" s="72">
        <f t="shared" si="116"/>
        <v>154.06945400000001</v>
      </c>
      <c r="E423" s="72">
        <f t="shared" si="116"/>
        <v>151.22067399999997</v>
      </c>
      <c r="F423" s="72">
        <f t="shared" si="116"/>
        <v>155.902582</v>
      </c>
      <c r="G423" s="72">
        <f t="shared" si="116"/>
        <v>171.310766</v>
      </c>
      <c r="H423" s="72">
        <f t="shared" si="116"/>
        <v>191.94584200000003</v>
      </c>
      <c r="I423" s="72">
        <f t="shared" si="116"/>
        <v>214.51313400000001</v>
      </c>
      <c r="J423" s="72">
        <f t="shared" si="116"/>
        <v>236.95656599999995</v>
      </c>
      <c r="K423" s="72">
        <f t="shared" si="116"/>
        <v>258.21094199999999</v>
      </c>
      <c r="L423" s="72">
        <f t="shared" si="116"/>
        <v>274.95681400000001</v>
      </c>
      <c r="M423" s="72">
        <f t="shared" si="116"/>
        <v>289.299802</v>
      </c>
      <c r="N423" s="72">
        <f t="shared" si="116"/>
        <v>287.305656</v>
      </c>
      <c r="O423" s="72">
        <f t="shared" si="116"/>
        <v>281.53377999999998</v>
      </c>
      <c r="P423" s="72">
        <f t="shared" si="116"/>
        <v>280.43142599999999</v>
      </c>
      <c r="Q423" s="72">
        <f t="shared" si="116"/>
        <v>278.72215799999998</v>
      </c>
      <c r="R423" s="72">
        <f t="shared" si="116"/>
        <v>275.055902</v>
      </c>
      <c r="S423" s="72">
        <f t="shared" si="116"/>
        <v>272.61586</v>
      </c>
      <c r="T423" s="72">
        <f t="shared" si="116"/>
        <v>284.14722599999999</v>
      </c>
      <c r="U423" s="72">
        <f t="shared" si="116"/>
        <v>291.99994999999996</v>
      </c>
      <c r="V423" s="72">
        <f t="shared" si="116"/>
        <v>279.56440600000002</v>
      </c>
      <c r="W423" s="72">
        <f t="shared" si="116"/>
        <v>258.80546999999996</v>
      </c>
      <c r="X423" s="72">
        <f t="shared" si="116"/>
        <v>227.55559199999999</v>
      </c>
      <c r="Y423" s="72">
        <f t="shared" si="116"/>
        <v>195.78550200000001</v>
      </c>
      <c r="Z423" s="73">
        <f t="shared" si="78"/>
        <v>5645.4397120000012</v>
      </c>
      <c r="AA423" s="74">
        <f t="shared" si="84"/>
        <v>30</v>
      </c>
      <c r="AB423" s="91">
        <f t="shared" si="85"/>
        <v>5645.4397119999994</v>
      </c>
      <c r="AD423" s="101"/>
    </row>
    <row r="424" spans="1:30" ht="15.75" x14ac:dyDescent="0.25">
      <c r="A424" s="90">
        <f t="shared" ref="A424:A443" si="117">+A336</f>
        <v>47969</v>
      </c>
      <c r="B424" s="72">
        <f t="shared" ref="B424:Y424" si="118">+B72*$AA72+B160*$AA160+B248*$AA248+B336*$AA336</f>
        <v>177.62143299999997</v>
      </c>
      <c r="C424" s="72">
        <f t="shared" si="118"/>
        <v>165.27259099999998</v>
      </c>
      <c r="D424" s="72">
        <f t="shared" si="118"/>
        <v>158.54079999999999</v>
      </c>
      <c r="E424" s="72">
        <f t="shared" si="118"/>
        <v>155.41952800000001</v>
      </c>
      <c r="F424" s="72">
        <f t="shared" si="118"/>
        <v>160.28103300000001</v>
      </c>
      <c r="G424" s="72">
        <f t="shared" si="118"/>
        <v>174.27721299999999</v>
      </c>
      <c r="H424" s="72">
        <f t="shared" si="118"/>
        <v>198.58473799999999</v>
      </c>
      <c r="I424" s="72">
        <f t="shared" si="118"/>
        <v>221.75275099999999</v>
      </c>
      <c r="J424" s="72">
        <f t="shared" si="118"/>
        <v>247.39177100000001</v>
      </c>
      <c r="K424" s="72">
        <f t="shared" si="118"/>
        <v>267.84105699999998</v>
      </c>
      <c r="L424" s="72">
        <f t="shared" si="118"/>
        <v>285.769792</v>
      </c>
      <c r="M424" s="72">
        <f t="shared" si="118"/>
        <v>300.93644899999998</v>
      </c>
      <c r="N424" s="72">
        <f t="shared" si="118"/>
        <v>297.24542100000002</v>
      </c>
      <c r="O424" s="72">
        <f t="shared" si="118"/>
        <v>291.50450999999998</v>
      </c>
      <c r="P424" s="72">
        <f t="shared" si="118"/>
        <v>290.64987600000001</v>
      </c>
      <c r="Q424" s="72">
        <f t="shared" si="118"/>
        <v>288.80436199999997</v>
      </c>
      <c r="R424" s="72">
        <f t="shared" si="118"/>
        <v>283.19969699999996</v>
      </c>
      <c r="S424" s="72">
        <f t="shared" si="118"/>
        <v>281.34179699999999</v>
      </c>
      <c r="T424" s="72">
        <f t="shared" si="118"/>
        <v>292.94747899999999</v>
      </c>
      <c r="U424" s="72">
        <f t="shared" si="118"/>
        <v>301.58671399999997</v>
      </c>
      <c r="V424" s="72">
        <f t="shared" si="118"/>
        <v>288.59379999999999</v>
      </c>
      <c r="W424" s="72">
        <f t="shared" si="118"/>
        <v>266.05747299999996</v>
      </c>
      <c r="X424" s="72">
        <f t="shared" si="118"/>
        <v>232.83202800000001</v>
      </c>
      <c r="Y424" s="72">
        <f t="shared" si="118"/>
        <v>199.97196999999997</v>
      </c>
      <c r="Z424" s="73">
        <f t="shared" si="78"/>
        <v>5828.4242829999985</v>
      </c>
      <c r="AA424" s="74">
        <f t="shared" ref="AA424:AA443" si="119">AA72+AA160+AA248+AA336</f>
        <v>31</v>
      </c>
      <c r="AB424" s="91">
        <f t="shared" ref="AB424:AB443" si="120">+AB72+AB160+AB248+AB336</f>
        <v>5828.4242829999994</v>
      </c>
      <c r="AD424" s="101"/>
    </row>
    <row r="425" spans="1:30" ht="15.75" x14ac:dyDescent="0.25">
      <c r="A425" s="90">
        <f t="shared" si="117"/>
        <v>48000</v>
      </c>
      <c r="B425" s="72">
        <f t="shared" ref="B425:Y425" si="121">+B73*$AA73+B161*$AA161+B249*$AA249+B337*$AA337</f>
        <v>171.78143399999999</v>
      </c>
      <c r="C425" s="72">
        <f t="shared" si="121"/>
        <v>159.110556</v>
      </c>
      <c r="D425" s="72">
        <f t="shared" si="121"/>
        <v>152.03195699999998</v>
      </c>
      <c r="E425" s="72">
        <f t="shared" si="121"/>
        <v>149.02215899999996</v>
      </c>
      <c r="F425" s="72">
        <f t="shared" si="121"/>
        <v>153.37583799999999</v>
      </c>
      <c r="G425" s="72">
        <f t="shared" si="121"/>
        <v>164.876239</v>
      </c>
      <c r="H425" s="72">
        <f t="shared" si="121"/>
        <v>187.54261899999997</v>
      </c>
      <c r="I425" s="72">
        <f t="shared" si="121"/>
        <v>211.05124699999999</v>
      </c>
      <c r="J425" s="72">
        <f t="shared" si="121"/>
        <v>236.03380899999999</v>
      </c>
      <c r="K425" s="72">
        <f t="shared" si="121"/>
        <v>255.93811099999999</v>
      </c>
      <c r="L425" s="72">
        <f t="shared" si="121"/>
        <v>272.17615699999999</v>
      </c>
      <c r="M425" s="72">
        <f t="shared" si="121"/>
        <v>286.95265499999994</v>
      </c>
      <c r="N425" s="72">
        <f t="shared" si="121"/>
        <v>286.50675899999999</v>
      </c>
      <c r="O425" s="72">
        <f t="shared" si="121"/>
        <v>280.951638</v>
      </c>
      <c r="P425" s="72">
        <f t="shared" si="121"/>
        <v>278.777895</v>
      </c>
      <c r="Q425" s="72">
        <f t="shared" si="121"/>
        <v>275.81144799999998</v>
      </c>
      <c r="R425" s="72">
        <f t="shared" si="121"/>
        <v>271.63736599999999</v>
      </c>
      <c r="S425" s="72">
        <f t="shared" si="121"/>
        <v>269.69895699999995</v>
      </c>
      <c r="T425" s="72">
        <f t="shared" si="121"/>
        <v>280.12796899999995</v>
      </c>
      <c r="U425" s="72">
        <f t="shared" si="121"/>
        <v>293.43053300000003</v>
      </c>
      <c r="V425" s="72">
        <f t="shared" si="121"/>
        <v>280.93305899999996</v>
      </c>
      <c r="W425" s="72">
        <f t="shared" si="121"/>
        <v>258.50820599999997</v>
      </c>
      <c r="X425" s="72">
        <f t="shared" si="121"/>
        <v>225.54906</v>
      </c>
      <c r="Y425" s="72">
        <f t="shared" si="121"/>
        <v>193.48789899999997</v>
      </c>
      <c r="Z425" s="73">
        <f t="shared" si="78"/>
        <v>5595.3135699999993</v>
      </c>
      <c r="AA425" s="74">
        <f t="shared" si="119"/>
        <v>30</v>
      </c>
      <c r="AB425" s="91">
        <f t="shared" si="120"/>
        <v>5595.3135699999993</v>
      </c>
      <c r="AD425" s="101"/>
    </row>
    <row r="426" spans="1:30" ht="15.75" x14ac:dyDescent="0.25">
      <c r="A426" s="90">
        <f t="shared" si="117"/>
        <v>48030</v>
      </c>
      <c r="B426" s="72">
        <f t="shared" ref="B426:Y426" si="122">+B74*$AA74+B162*$AA162+B250*$AA250+B338*$AA338</f>
        <v>178.023978</v>
      </c>
      <c r="C426" s="72">
        <f t="shared" si="122"/>
        <v>166.14580399999997</v>
      </c>
      <c r="D426" s="72">
        <f t="shared" si="122"/>
        <v>158.85664299999999</v>
      </c>
      <c r="E426" s="72">
        <f t="shared" si="122"/>
        <v>155.95831899999999</v>
      </c>
      <c r="F426" s="72">
        <f t="shared" si="122"/>
        <v>161.426738</v>
      </c>
      <c r="G426" s="72">
        <f t="shared" si="122"/>
        <v>177.57808199999999</v>
      </c>
      <c r="H426" s="72">
        <f t="shared" si="122"/>
        <v>201.00000799999998</v>
      </c>
      <c r="I426" s="72">
        <f t="shared" si="122"/>
        <v>225.52428799999998</v>
      </c>
      <c r="J426" s="72">
        <f t="shared" si="122"/>
        <v>252.68678599999996</v>
      </c>
      <c r="K426" s="72">
        <f t="shared" si="122"/>
        <v>274.00928499999998</v>
      </c>
      <c r="L426" s="72">
        <f t="shared" si="122"/>
        <v>291.52308899999997</v>
      </c>
      <c r="M426" s="72">
        <f t="shared" si="122"/>
        <v>308.21941700000002</v>
      </c>
      <c r="N426" s="72">
        <f t="shared" si="122"/>
        <v>304.40452900000003</v>
      </c>
      <c r="O426" s="72">
        <f t="shared" si="122"/>
        <v>298.29203799999999</v>
      </c>
      <c r="P426" s="72">
        <f t="shared" si="122"/>
        <v>298.84321499999999</v>
      </c>
      <c r="Q426" s="72">
        <f t="shared" si="122"/>
        <v>297.90187900000001</v>
      </c>
      <c r="R426" s="72">
        <f t="shared" si="122"/>
        <v>294.16749999999996</v>
      </c>
      <c r="S426" s="72">
        <f t="shared" si="122"/>
        <v>288.46994000000001</v>
      </c>
      <c r="T426" s="72">
        <f t="shared" si="122"/>
        <v>293.35002399999996</v>
      </c>
      <c r="U426" s="72">
        <f t="shared" si="122"/>
        <v>309.69335100000001</v>
      </c>
      <c r="V426" s="72">
        <f t="shared" si="122"/>
        <v>296.00682099999995</v>
      </c>
      <c r="W426" s="72">
        <f t="shared" si="122"/>
        <v>272.63443899999993</v>
      </c>
      <c r="X426" s="72">
        <f t="shared" si="122"/>
        <v>236.77696900000001</v>
      </c>
      <c r="Y426" s="72">
        <f t="shared" si="122"/>
        <v>204.54240399999998</v>
      </c>
      <c r="Z426" s="73">
        <f t="shared" si="78"/>
        <v>5946.035546000001</v>
      </c>
      <c r="AA426" s="74">
        <f t="shared" si="119"/>
        <v>31</v>
      </c>
      <c r="AB426" s="91">
        <f t="shared" si="120"/>
        <v>5946.0355459999992</v>
      </c>
      <c r="AD426" s="101"/>
    </row>
    <row r="427" spans="1:30" ht="15.75" x14ac:dyDescent="0.25">
      <c r="A427" s="90">
        <f t="shared" si="117"/>
        <v>48061</v>
      </c>
      <c r="B427" s="72">
        <f t="shared" ref="B427:Y427" si="123">+B75*$AA75+B163*$AA163+B251*$AA251+B339*$AA339</f>
        <v>180.98423200000002</v>
      </c>
      <c r="C427" s="72">
        <f t="shared" si="123"/>
        <v>168.31335399999998</v>
      </c>
      <c r="D427" s="72">
        <f t="shared" si="123"/>
        <v>161.06135099999997</v>
      </c>
      <c r="E427" s="72">
        <f t="shared" si="123"/>
        <v>157.98342999999997</v>
      </c>
      <c r="F427" s="72">
        <f t="shared" si="123"/>
        <v>162.67153099999999</v>
      </c>
      <c r="G427" s="72">
        <f t="shared" si="123"/>
        <v>178.50703199999998</v>
      </c>
      <c r="H427" s="72">
        <f t="shared" si="123"/>
        <v>199.433179</v>
      </c>
      <c r="I427" s="72">
        <f t="shared" si="123"/>
        <v>221.864225</v>
      </c>
      <c r="J427" s="72">
        <f t="shared" si="123"/>
        <v>248.085387</v>
      </c>
      <c r="K427" s="72">
        <f t="shared" si="123"/>
        <v>268.52228700000001</v>
      </c>
      <c r="L427" s="72">
        <f t="shared" si="123"/>
        <v>287.58434099999999</v>
      </c>
      <c r="M427" s="72">
        <f t="shared" si="123"/>
        <v>303.53131599999995</v>
      </c>
      <c r="N427" s="72">
        <f t="shared" si="123"/>
        <v>301.19036199999994</v>
      </c>
      <c r="O427" s="72">
        <f t="shared" si="123"/>
        <v>295.97585599999996</v>
      </c>
      <c r="P427" s="72">
        <f t="shared" si="123"/>
        <v>295.12122199999999</v>
      </c>
      <c r="Q427" s="72">
        <f t="shared" si="123"/>
        <v>292.08045900000002</v>
      </c>
      <c r="R427" s="72">
        <f t="shared" si="123"/>
        <v>287.70200799999998</v>
      </c>
      <c r="S427" s="72">
        <f t="shared" si="123"/>
        <v>283.42264499999993</v>
      </c>
      <c r="T427" s="72">
        <f t="shared" si="123"/>
        <v>292.63782900000001</v>
      </c>
      <c r="U427" s="72">
        <f t="shared" si="123"/>
        <v>306.38009600000004</v>
      </c>
      <c r="V427" s="72">
        <f t="shared" si="123"/>
        <v>292.86077699999998</v>
      </c>
      <c r="W427" s="72">
        <f t="shared" si="123"/>
        <v>269.93429099999997</v>
      </c>
      <c r="X427" s="72">
        <f t="shared" si="123"/>
        <v>234.96861299999998</v>
      </c>
      <c r="Y427" s="72">
        <f t="shared" si="123"/>
        <v>203.07466300000002</v>
      </c>
      <c r="Z427" s="73">
        <f t="shared" si="78"/>
        <v>5893.8904859999993</v>
      </c>
      <c r="AA427" s="74">
        <f t="shared" si="119"/>
        <v>31</v>
      </c>
      <c r="AB427" s="91">
        <f t="shared" si="120"/>
        <v>5893.8904859999984</v>
      </c>
      <c r="AD427" s="101"/>
    </row>
    <row r="428" spans="1:30" ht="15.75" x14ac:dyDescent="0.25">
      <c r="A428" s="90">
        <f t="shared" si="117"/>
        <v>48092</v>
      </c>
      <c r="B428" s="72">
        <f t="shared" ref="B428:Y428" si="124">+B76*$AA76+B164*$AA164+B252*$AA252+B340*$AA340</f>
        <v>173.54024599999997</v>
      </c>
      <c r="C428" s="72">
        <f t="shared" si="124"/>
        <v>161.46389600000001</v>
      </c>
      <c r="D428" s="72">
        <f t="shared" si="124"/>
        <v>154.86215799999999</v>
      </c>
      <c r="E428" s="72">
        <f t="shared" si="124"/>
        <v>152.18678199999999</v>
      </c>
      <c r="F428" s="72">
        <f t="shared" si="124"/>
        <v>157.884342</v>
      </c>
      <c r="G428" s="72">
        <f t="shared" si="124"/>
        <v>175.16281199999997</v>
      </c>
      <c r="H428" s="72">
        <f t="shared" si="124"/>
        <v>198.95631799999995</v>
      </c>
      <c r="I428" s="72">
        <f t="shared" si="124"/>
        <v>220.87953799999997</v>
      </c>
      <c r="J428" s="72">
        <f t="shared" si="124"/>
        <v>242.35686199999998</v>
      </c>
      <c r="K428" s="72">
        <f t="shared" si="124"/>
        <v>263.27681599999994</v>
      </c>
      <c r="L428" s="72">
        <f t="shared" si="124"/>
        <v>283.99859399999997</v>
      </c>
      <c r="M428" s="72">
        <f t="shared" si="124"/>
        <v>299.46870799999994</v>
      </c>
      <c r="N428" s="72">
        <f t="shared" si="124"/>
        <v>294.836344</v>
      </c>
      <c r="O428" s="72">
        <f t="shared" si="124"/>
        <v>290.40215599999999</v>
      </c>
      <c r="P428" s="72">
        <f t="shared" si="124"/>
        <v>291.38065</v>
      </c>
      <c r="Q428" s="72">
        <f t="shared" si="124"/>
        <v>289.68376799999999</v>
      </c>
      <c r="R428" s="72">
        <f t="shared" si="124"/>
        <v>285.212422</v>
      </c>
      <c r="S428" s="72">
        <f t="shared" si="124"/>
        <v>283.30497799999995</v>
      </c>
      <c r="T428" s="72">
        <f t="shared" si="124"/>
        <v>298.31680999999998</v>
      </c>
      <c r="U428" s="72">
        <f t="shared" si="124"/>
        <v>300.01369199999993</v>
      </c>
      <c r="V428" s="72">
        <f t="shared" si="124"/>
        <v>285.26196599999997</v>
      </c>
      <c r="W428" s="72">
        <f t="shared" si="124"/>
        <v>262.37263799999999</v>
      </c>
      <c r="X428" s="72">
        <f t="shared" si="124"/>
        <v>227.40696</v>
      </c>
      <c r="Y428" s="72">
        <f t="shared" si="124"/>
        <v>195.45107999999996</v>
      </c>
      <c r="Z428" s="73">
        <f t="shared" si="78"/>
        <v>5787.6805359999998</v>
      </c>
      <c r="AA428" s="74">
        <f t="shared" si="119"/>
        <v>30</v>
      </c>
      <c r="AB428" s="91">
        <f t="shared" si="120"/>
        <v>5787.6805359999989</v>
      </c>
      <c r="AD428" s="101"/>
    </row>
    <row r="429" spans="1:30" ht="15.75" x14ac:dyDescent="0.25">
      <c r="A429" s="90">
        <f t="shared" si="117"/>
        <v>48122</v>
      </c>
      <c r="B429" s="72">
        <f t="shared" ref="B429:Y429" si="125">+B77*$AA77+B165*$AA165+B253*$AA253+B341*$AA341</f>
        <v>176.72344800000002</v>
      </c>
      <c r="C429" s="72">
        <f t="shared" si="125"/>
        <v>164.00921899999997</v>
      </c>
      <c r="D429" s="72">
        <f t="shared" si="125"/>
        <v>157.64281500000001</v>
      </c>
      <c r="E429" s="72">
        <f t="shared" si="125"/>
        <v>155.18419399999996</v>
      </c>
      <c r="F429" s="72">
        <f t="shared" si="125"/>
        <v>159.56264499999997</v>
      </c>
      <c r="G429" s="72">
        <f t="shared" si="125"/>
        <v>169.725358</v>
      </c>
      <c r="H429" s="72">
        <f t="shared" si="125"/>
        <v>195.345799</v>
      </c>
      <c r="I429" s="72">
        <f t="shared" si="125"/>
        <v>221.88280399999999</v>
      </c>
      <c r="J429" s="72">
        <f t="shared" si="125"/>
        <v>249.93090100000001</v>
      </c>
      <c r="K429" s="72">
        <f t="shared" si="125"/>
        <v>271.86650700000001</v>
      </c>
      <c r="L429" s="72">
        <f t="shared" si="125"/>
        <v>291.38065</v>
      </c>
      <c r="M429" s="72">
        <f t="shared" si="125"/>
        <v>306.96223800000007</v>
      </c>
      <c r="N429" s="72">
        <f t="shared" si="125"/>
        <v>304.268283</v>
      </c>
      <c r="O429" s="72">
        <f t="shared" si="125"/>
        <v>298.89895199999995</v>
      </c>
      <c r="P429" s="72">
        <f t="shared" si="125"/>
        <v>299.17763699999995</v>
      </c>
      <c r="Q429" s="72">
        <f t="shared" si="125"/>
        <v>295.16457299999996</v>
      </c>
      <c r="R429" s="72">
        <f t="shared" si="125"/>
        <v>290.89140300000003</v>
      </c>
      <c r="S429" s="72">
        <f t="shared" si="125"/>
        <v>292.89793500000002</v>
      </c>
      <c r="T429" s="72">
        <f t="shared" si="125"/>
        <v>308.65292699999992</v>
      </c>
      <c r="U429" s="72">
        <f t="shared" si="125"/>
        <v>302.94917399999997</v>
      </c>
      <c r="V429" s="72">
        <f t="shared" si="125"/>
        <v>288.20983399999994</v>
      </c>
      <c r="W429" s="72">
        <f t="shared" si="125"/>
        <v>265.78498100000002</v>
      </c>
      <c r="X429" s="72">
        <f t="shared" si="125"/>
        <v>233.31508199999999</v>
      </c>
      <c r="Y429" s="72">
        <f t="shared" si="125"/>
        <v>201.154833</v>
      </c>
      <c r="Z429" s="73">
        <f t="shared" si="78"/>
        <v>5901.5821919999998</v>
      </c>
      <c r="AA429" s="74">
        <f t="shared" si="119"/>
        <v>31</v>
      </c>
      <c r="AB429" s="91">
        <f t="shared" si="120"/>
        <v>5901.5821920000017</v>
      </c>
      <c r="AD429" s="101"/>
    </row>
    <row r="430" spans="1:30" ht="15.75" x14ac:dyDescent="0.25">
      <c r="A430" s="90">
        <f t="shared" si="117"/>
        <v>48153</v>
      </c>
      <c r="B430" s="72">
        <f t="shared" ref="B430:Y430" si="126">+B78*$AA78+B166*$AA166+B254*$AA254+B342*$AA342</f>
        <v>173.99852800000002</v>
      </c>
      <c r="C430" s="72">
        <f t="shared" si="126"/>
        <v>161.60014200000001</v>
      </c>
      <c r="D430" s="72">
        <f t="shared" si="126"/>
        <v>154.56489400000001</v>
      </c>
      <c r="E430" s="72">
        <f t="shared" si="126"/>
        <v>151.579868</v>
      </c>
      <c r="F430" s="72">
        <f t="shared" si="126"/>
        <v>155.47526499999998</v>
      </c>
      <c r="G430" s="72">
        <f t="shared" si="126"/>
        <v>165.13015200000001</v>
      </c>
      <c r="H430" s="72">
        <f t="shared" si="126"/>
        <v>187.685058</v>
      </c>
      <c r="I430" s="72">
        <f t="shared" si="126"/>
        <v>213.119709</v>
      </c>
      <c r="J430" s="72">
        <f t="shared" si="126"/>
        <v>238.78350099999997</v>
      </c>
      <c r="K430" s="72">
        <f t="shared" si="126"/>
        <v>258.27287199999995</v>
      </c>
      <c r="L430" s="72">
        <f t="shared" si="126"/>
        <v>275.96007999999995</v>
      </c>
      <c r="M430" s="72">
        <f t="shared" si="126"/>
        <v>291.386843</v>
      </c>
      <c r="N430" s="72">
        <f t="shared" si="126"/>
        <v>290.67464799999993</v>
      </c>
      <c r="O430" s="72">
        <f t="shared" si="126"/>
        <v>285.39201899999995</v>
      </c>
      <c r="P430" s="72">
        <f t="shared" si="126"/>
        <v>285.58400199999994</v>
      </c>
      <c r="Q430" s="72">
        <f t="shared" si="126"/>
        <v>283.08202999999997</v>
      </c>
      <c r="R430" s="72">
        <f t="shared" si="126"/>
        <v>279.39100199999996</v>
      </c>
      <c r="S430" s="72">
        <f t="shared" si="126"/>
        <v>283.02629299999995</v>
      </c>
      <c r="T430" s="72">
        <f t="shared" si="126"/>
        <v>298.86798699999997</v>
      </c>
      <c r="U430" s="72">
        <f t="shared" si="126"/>
        <v>294.92304599999994</v>
      </c>
      <c r="V430" s="72">
        <f t="shared" si="126"/>
        <v>281.59571</v>
      </c>
      <c r="W430" s="72">
        <f t="shared" si="126"/>
        <v>260.10599999999999</v>
      </c>
      <c r="X430" s="72">
        <f t="shared" si="126"/>
        <v>227.87762799999996</v>
      </c>
      <c r="Y430" s="72">
        <f t="shared" si="126"/>
        <v>196.44195999999999</v>
      </c>
      <c r="Z430" s="73">
        <f t="shared" si="78"/>
        <v>5694.5192369999995</v>
      </c>
      <c r="AA430" s="74">
        <f t="shared" si="119"/>
        <v>30</v>
      </c>
      <c r="AB430" s="91">
        <f t="shared" si="120"/>
        <v>5694.5192369999995</v>
      </c>
      <c r="AD430" s="101"/>
    </row>
    <row r="431" spans="1:30" ht="16.5" thickBot="1" x14ac:dyDescent="0.3">
      <c r="A431" s="92">
        <f t="shared" si="117"/>
        <v>48183</v>
      </c>
      <c r="B431" s="75">
        <f t="shared" ref="B431:Y431" si="127">+B79*$AA79+B167*$AA167+B255*$AA255+B343*$AA343</f>
        <v>189.270466</v>
      </c>
      <c r="C431" s="75">
        <f t="shared" si="127"/>
        <v>174.388687</v>
      </c>
      <c r="D431" s="75">
        <f t="shared" si="127"/>
        <v>166.18296199999997</v>
      </c>
      <c r="E431" s="75">
        <f t="shared" si="127"/>
        <v>162.08938899999998</v>
      </c>
      <c r="F431" s="75">
        <f t="shared" si="127"/>
        <v>164.88862499999999</v>
      </c>
      <c r="G431" s="75">
        <f t="shared" si="127"/>
        <v>174.50016099999999</v>
      </c>
      <c r="H431" s="75">
        <f t="shared" si="127"/>
        <v>195.704993</v>
      </c>
      <c r="I431" s="75">
        <f t="shared" si="127"/>
        <v>221.99427800000001</v>
      </c>
      <c r="J431" s="75">
        <f t="shared" si="127"/>
        <v>250.07334</v>
      </c>
      <c r="K431" s="75">
        <f t="shared" si="127"/>
        <v>270.76415300000002</v>
      </c>
      <c r="L431" s="75">
        <f t="shared" si="127"/>
        <v>289.33695999999998</v>
      </c>
      <c r="M431" s="75">
        <f t="shared" si="127"/>
        <v>304.82565299999999</v>
      </c>
      <c r="N431" s="75">
        <f t="shared" si="127"/>
        <v>305.55023399999999</v>
      </c>
      <c r="O431" s="75">
        <f t="shared" si="127"/>
        <v>301.50001199999997</v>
      </c>
      <c r="P431" s="75">
        <f t="shared" si="127"/>
        <v>300.79400999999996</v>
      </c>
      <c r="Q431" s="75">
        <f t="shared" si="127"/>
        <v>297.67273799999998</v>
      </c>
      <c r="R431" s="75">
        <f t="shared" si="127"/>
        <v>292.26005600000002</v>
      </c>
      <c r="S431" s="75">
        <f t="shared" si="127"/>
        <v>290.40834899999999</v>
      </c>
      <c r="T431" s="75">
        <f t="shared" si="127"/>
        <v>309.50756099999995</v>
      </c>
      <c r="U431" s="75">
        <f t="shared" si="127"/>
        <v>309.96584299999995</v>
      </c>
      <c r="V431" s="75">
        <f t="shared" si="127"/>
        <v>296.40317299999992</v>
      </c>
      <c r="W431" s="75">
        <f t="shared" si="127"/>
        <v>276.82090699999992</v>
      </c>
      <c r="X431" s="75">
        <f t="shared" si="127"/>
        <v>246.815822</v>
      </c>
      <c r="Y431" s="75">
        <f t="shared" si="127"/>
        <v>215.113855</v>
      </c>
      <c r="Z431" s="76">
        <f t="shared" si="78"/>
        <v>6006.8322269999999</v>
      </c>
      <c r="AA431" s="77">
        <f t="shared" si="119"/>
        <v>31</v>
      </c>
      <c r="AB431" s="93">
        <f t="shared" si="120"/>
        <v>6006.8322269999999</v>
      </c>
      <c r="AD431" s="101"/>
    </row>
    <row r="432" spans="1:30" ht="15.75" x14ac:dyDescent="0.25">
      <c r="A432" s="88">
        <f t="shared" si="117"/>
        <v>48214</v>
      </c>
      <c r="B432" s="69">
        <f t="shared" ref="B432:Y432" si="128">+B80*$AA80+B168*$AA168+B256*$AA256+B344*$AA344</f>
        <v>186.087264</v>
      </c>
      <c r="C432" s="69">
        <f t="shared" si="128"/>
        <v>172.51220799999996</v>
      </c>
      <c r="D432" s="69">
        <f t="shared" si="128"/>
        <v>164.62232599999999</v>
      </c>
      <c r="E432" s="69">
        <f t="shared" si="128"/>
        <v>161.37100100000001</v>
      </c>
      <c r="F432" s="69">
        <f t="shared" si="128"/>
        <v>164.21978100000001</v>
      </c>
      <c r="G432" s="69">
        <f t="shared" si="128"/>
        <v>176.28993799999998</v>
      </c>
      <c r="H432" s="69">
        <f t="shared" si="128"/>
        <v>195.25290399999997</v>
      </c>
      <c r="I432" s="69">
        <f t="shared" si="128"/>
        <v>216.15427899999997</v>
      </c>
      <c r="J432" s="69">
        <f t="shared" si="128"/>
        <v>242.98235499999996</v>
      </c>
      <c r="K432" s="69">
        <f t="shared" si="128"/>
        <v>264.57734600000003</v>
      </c>
      <c r="L432" s="69">
        <f t="shared" si="128"/>
        <v>283.89331300000003</v>
      </c>
      <c r="M432" s="69">
        <f t="shared" si="128"/>
        <v>300.71350099999995</v>
      </c>
      <c r="N432" s="69">
        <f t="shared" si="128"/>
        <v>301.444275</v>
      </c>
      <c r="O432" s="69">
        <f t="shared" si="128"/>
        <v>297.14633299999997</v>
      </c>
      <c r="P432" s="69">
        <f t="shared" si="128"/>
        <v>297.42501799999991</v>
      </c>
      <c r="Q432" s="69">
        <f t="shared" si="128"/>
        <v>295.69717099999991</v>
      </c>
      <c r="R432" s="69">
        <f t="shared" si="128"/>
        <v>290.88521000000003</v>
      </c>
      <c r="S432" s="69">
        <f t="shared" si="128"/>
        <v>286.25284599999998</v>
      </c>
      <c r="T432" s="69">
        <f t="shared" si="128"/>
        <v>299.28291799999994</v>
      </c>
      <c r="U432" s="69">
        <f t="shared" si="128"/>
        <v>308.57241799999997</v>
      </c>
      <c r="V432" s="69">
        <f t="shared" si="128"/>
        <v>296.01920699999999</v>
      </c>
      <c r="W432" s="69">
        <f t="shared" si="128"/>
        <v>275.57611400000002</v>
      </c>
      <c r="X432" s="69">
        <f t="shared" si="128"/>
        <v>243.72551499999997</v>
      </c>
      <c r="Y432" s="69">
        <f t="shared" si="128"/>
        <v>209.60827799999998</v>
      </c>
      <c r="Z432" s="70">
        <f t="shared" si="78"/>
        <v>5930.3115189999999</v>
      </c>
      <c r="AA432" s="71">
        <f t="shared" si="119"/>
        <v>31</v>
      </c>
      <c r="AB432" s="89">
        <f t="shared" si="120"/>
        <v>5930.311518999999</v>
      </c>
      <c r="AD432" s="101"/>
    </row>
    <row r="433" spans="1:30" ht="15.75" x14ac:dyDescent="0.25">
      <c r="A433" s="90">
        <f t="shared" si="117"/>
        <v>48245</v>
      </c>
      <c r="B433" s="72">
        <f t="shared" ref="B433:Y433" si="129">+B81*$AA81+B169*$AA169+B257*$AA257+B345*$AA345</f>
        <v>174.14096699999999</v>
      </c>
      <c r="C433" s="72">
        <f t="shared" si="129"/>
        <v>162.064617</v>
      </c>
      <c r="D433" s="72">
        <f t="shared" si="129"/>
        <v>155.215159</v>
      </c>
      <c r="E433" s="72">
        <f t="shared" si="129"/>
        <v>152.55216899999999</v>
      </c>
      <c r="F433" s="72">
        <f t="shared" si="129"/>
        <v>157.37651600000001</v>
      </c>
      <c r="G433" s="72">
        <f t="shared" si="129"/>
        <v>176.82253599999999</v>
      </c>
      <c r="H433" s="72">
        <f t="shared" si="129"/>
        <v>198.49803599999998</v>
      </c>
      <c r="I433" s="72">
        <f t="shared" si="129"/>
        <v>214.96522299999998</v>
      </c>
      <c r="J433" s="72">
        <f t="shared" si="129"/>
        <v>238.72776400000001</v>
      </c>
      <c r="K433" s="72">
        <f t="shared" si="129"/>
        <v>257.473975</v>
      </c>
      <c r="L433" s="72">
        <f t="shared" si="129"/>
        <v>274.91346299999992</v>
      </c>
      <c r="M433" s="72">
        <f t="shared" si="129"/>
        <v>289.31218799999999</v>
      </c>
      <c r="N433" s="72">
        <f t="shared" si="129"/>
        <v>285.34866799999998</v>
      </c>
      <c r="O433" s="72">
        <f t="shared" si="129"/>
        <v>282.83431000000002</v>
      </c>
      <c r="P433" s="72">
        <f t="shared" si="129"/>
        <v>285.57780899999995</v>
      </c>
      <c r="Q433" s="72">
        <f t="shared" si="129"/>
        <v>284.54357800000002</v>
      </c>
      <c r="R433" s="72">
        <f t="shared" si="129"/>
        <v>280.02888100000001</v>
      </c>
      <c r="S433" s="72">
        <f t="shared" si="129"/>
        <v>271.96559500000001</v>
      </c>
      <c r="T433" s="72">
        <f t="shared" si="129"/>
        <v>277.71269899999999</v>
      </c>
      <c r="U433" s="72">
        <f t="shared" si="129"/>
        <v>291.80796699999996</v>
      </c>
      <c r="V433" s="72">
        <f t="shared" si="129"/>
        <v>281.71337700000004</v>
      </c>
      <c r="W433" s="72">
        <f t="shared" si="129"/>
        <v>261.48703899999998</v>
      </c>
      <c r="X433" s="72">
        <f t="shared" si="129"/>
        <v>229.07906999999997</v>
      </c>
      <c r="Y433" s="72">
        <f t="shared" si="129"/>
        <v>195.42011500000001</v>
      </c>
      <c r="Z433" s="73">
        <f t="shared" si="78"/>
        <v>5679.5817209999987</v>
      </c>
      <c r="AA433" s="74">
        <f t="shared" si="119"/>
        <v>29</v>
      </c>
      <c r="AB433" s="91">
        <f t="shared" si="120"/>
        <v>5679.5817209999987</v>
      </c>
      <c r="AD433" s="101"/>
    </row>
    <row r="434" spans="1:30" ht="15.75" x14ac:dyDescent="0.25">
      <c r="A434" s="90">
        <f t="shared" si="117"/>
        <v>48274</v>
      </c>
      <c r="B434" s="72">
        <f t="shared" ref="B434:Y434" si="130">+B82*$AA82+B170*$AA170+B258*$AA258+B346*$AA346</f>
        <v>183.72773100000001</v>
      </c>
      <c r="C434" s="72">
        <f t="shared" si="130"/>
        <v>170.92060699999999</v>
      </c>
      <c r="D434" s="72">
        <f t="shared" si="130"/>
        <v>164.151658</v>
      </c>
      <c r="E434" s="72">
        <f t="shared" si="130"/>
        <v>160.93129799999997</v>
      </c>
      <c r="F434" s="72">
        <f t="shared" si="130"/>
        <v>165.73087299999997</v>
      </c>
      <c r="G434" s="72">
        <f t="shared" si="130"/>
        <v>185.07780499999998</v>
      </c>
      <c r="H434" s="72">
        <f t="shared" si="130"/>
        <v>205.59521399999997</v>
      </c>
      <c r="I434" s="72">
        <f t="shared" si="130"/>
        <v>226.04449999999997</v>
      </c>
      <c r="J434" s="72">
        <f t="shared" si="130"/>
        <v>251.027062</v>
      </c>
      <c r="K434" s="72">
        <f t="shared" si="130"/>
        <v>269.77946599999996</v>
      </c>
      <c r="L434" s="72">
        <f t="shared" si="130"/>
        <v>288.030237</v>
      </c>
      <c r="M434" s="72">
        <f t="shared" si="130"/>
        <v>302.92440199999993</v>
      </c>
      <c r="N434" s="72">
        <f t="shared" si="130"/>
        <v>301.01076499999999</v>
      </c>
      <c r="O434" s="72">
        <f t="shared" si="130"/>
        <v>297.17729800000001</v>
      </c>
      <c r="P434" s="72">
        <f t="shared" si="130"/>
        <v>298.29203799999999</v>
      </c>
      <c r="Q434" s="72">
        <f t="shared" si="130"/>
        <v>296.25454100000002</v>
      </c>
      <c r="R434" s="72">
        <f t="shared" si="130"/>
        <v>292.46442499999995</v>
      </c>
      <c r="S434" s="72">
        <f t="shared" si="130"/>
        <v>287.90637699999991</v>
      </c>
      <c r="T434" s="72">
        <f t="shared" si="130"/>
        <v>296.366015</v>
      </c>
      <c r="U434" s="72">
        <f t="shared" si="130"/>
        <v>309.64380699999992</v>
      </c>
      <c r="V434" s="72">
        <f t="shared" si="130"/>
        <v>296.78713899999997</v>
      </c>
      <c r="W434" s="72">
        <f t="shared" si="130"/>
        <v>274.98158599999994</v>
      </c>
      <c r="X434" s="72">
        <f t="shared" si="130"/>
        <v>241.39075400000002</v>
      </c>
      <c r="Y434" s="72">
        <f t="shared" si="130"/>
        <v>206.35075999999995</v>
      </c>
      <c r="Z434" s="73">
        <f t="shared" si="78"/>
        <v>5972.5663579999991</v>
      </c>
      <c r="AA434" s="74">
        <f t="shared" si="119"/>
        <v>31</v>
      </c>
      <c r="AB434" s="91">
        <f t="shared" si="120"/>
        <v>5972.566358</v>
      </c>
      <c r="AD434" s="101"/>
    </row>
    <row r="435" spans="1:30" ht="15.75" x14ac:dyDescent="0.25">
      <c r="A435" s="90">
        <f t="shared" si="117"/>
        <v>48305</v>
      </c>
      <c r="B435" s="72">
        <f t="shared" ref="B435:Y435" si="131">+B83*$AA83+B171*$AA171+B259*$AA259+B347*$AA347</f>
        <v>175.893586</v>
      </c>
      <c r="C435" s="72">
        <f t="shared" si="131"/>
        <v>163.43326999999999</v>
      </c>
      <c r="D435" s="72">
        <f t="shared" si="131"/>
        <v>156.98016400000003</v>
      </c>
      <c r="E435" s="72">
        <f t="shared" si="131"/>
        <v>154.29240199999998</v>
      </c>
      <c r="F435" s="72">
        <f t="shared" si="131"/>
        <v>159.44497800000002</v>
      </c>
      <c r="G435" s="72">
        <f t="shared" si="131"/>
        <v>176.72344799999999</v>
      </c>
      <c r="H435" s="72">
        <f t="shared" si="131"/>
        <v>198.90677399999998</v>
      </c>
      <c r="I435" s="72">
        <f t="shared" si="131"/>
        <v>222.29154199999999</v>
      </c>
      <c r="J435" s="72">
        <f t="shared" si="131"/>
        <v>245.42858999999999</v>
      </c>
      <c r="K435" s="72">
        <f t="shared" si="131"/>
        <v>267.25272200000001</v>
      </c>
      <c r="L435" s="72">
        <f t="shared" si="131"/>
        <v>284.40733199999994</v>
      </c>
      <c r="M435" s="72">
        <f t="shared" si="131"/>
        <v>299.17144399999995</v>
      </c>
      <c r="N435" s="72">
        <f t="shared" si="131"/>
        <v>296.43413799999996</v>
      </c>
      <c r="O435" s="72">
        <f t="shared" si="131"/>
        <v>290.36499800000001</v>
      </c>
      <c r="P435" s="72">
        <f t="shared" si="131"/>
        <v>289.62183799999997</v>
      </c>
      <c r="Q435" s="72">
        <f t="shared" si="131"/>
        <v>288.46994000000001</v>
      </c>
      <c r="R435" s="72">
        <f t="shared" si="131"/>
        <v>284.54357799999997</v>
      </c>
      <c r="S435" s="72">
        <f t="shared" si="131"/>
        <v>281.39753399999995</v>
      </c>
      <c r="T435" s="72">
        <f t="shared" si="131"/>
        <v>292.569706</v>
      </c>
      <c r="U435" s="72">
        <f t="shared" si="131"/>
        <v>300.24902599999996</v>
      </c>
      <c r="V435" s="72">
        <f t="shared" si="131"/>
        <v>286.97123399999998</v>
      </c>
      <c r="W435" s="72">
        <f t="shared" si="131"/>
        <v>265.51868200000001</v>
      </c>
      <c r="X435" s="72">
        <f t="shared" si="131"/>
        <v>233.21599399999999</v>
      </c>
      <c r="Y435" s="72">
        <f t="shared" si="131"/>
        <v>200.20730399999999</v>
      </c>
      <c r="Z435" s="73">
        <f t="shared" si="78"/>
        <v>5813.7902239999994</v>
      </c>
      <c r="AA435" s="74">
        <f t="shared" si="119"/>
        <v>30</v>
      </c>
      <c r="AB435" s="91">
        <f t="shared" si="120"/>
        <v>5813.7902239999994</v>
      </c>
      <c r="AD435" s="101"/>
    </row>
    <row r="436" spans="1:30" ht="15.75" x14ac:dyDescent="0.25">
      <c r="A436" s="90">
        <f t="shared" si="117"/>
        <v>48335</v>
      </c>
      <c r="B436" s="72">
        <f t="shared" ref="B436:Y436" si="132">+B84*$AA84+B172*$AA172+B260*$AA260+B348*$AA348</f>
        <v>180.73031899999998</v>
      </c>
      <c r="C436" s="72">
        <f t="shared" si="132"/>
        <v>168.096599</v>
      </c>
      <c r="D436" s="72">
        <f t="shared" si="132"/>
        <v>161.17901799999999</v>
      </c>
      <c r="E436" s="72">
        <f t="shared" si="132"/>
        <v>157.884342</v>
      </c>
      <c r="F436" s="72">
        <f t="shared" si="132"/>
        <v>162.49193399999999</v>
      </c>
      <c r="G436" s="72">
        <f t="shared" si="132"/>
        <v>175.81307699999996</v>
      </c>
      <c r="H436" s="72">
        <f t="shared" si="132"/>
        <v>199.57561799999996</v>
      </c>
      <c r="I436" s="72">
        <f t="shared" si="132"/>
        <v>222.681701</v>
      </c>
      <c r="J436" s="72">
        <f t="shared" si="132"/>
        <v>248.53747599999997</v>
      </c>
      <c r="K436" s="72">
        <f t="shared" si="132"/>
        <v>269.11062200000003</v>
      </c>
      <c r="L436" s="72">
        <f t="shared" si="132"/>
        <v>287.27469100000002</v>
      </c>
      <c r="M436" s="72">
        <f t="shared" si="132"/>
        <v>302.69526100000002</v>
      </c>
      <c r="N436" s="72">
        <f t="shared" si="132"/>
        <v>299.75977899999998</v>
      </c>
      <c r="O436" s="72">
        <f t="shared" si="132"/>
        <v>294.04983300000004</v>
      </c>
      <c r="P436" s="72">
        <f t="shared" si="132"/>
        <v>292.51396900000003</v>
      </c>
      <c r="Q436" s="72">
        <f t="shared" si="132"/>
        <v>290.61891099999997</v>
      </c>
      <c r="R436" s="72">
        <f t="shared" si="132"/>
        <v>285.26815899999997</v>
      </c>
      <c r="S436" s="72">
        <f t="shared" si="132"/>
        <v>283.67036499999995</v>
      </c>
      <c r="T436" s="72">
        <f t="shared" si="132"/>
        <v>295.63524099999995</v>
      </c>
      <c r="U436" s="72">
        <f t="shared" si="132"/>
        <v>305.12910999999997</v>
      </c>
      <c r="V436" s="72">
        <f t="shared" si="132"/>
        <v>292.36533699999995</v>
      </c>
      <c r="W436" s="72">
        <f t="shared" si="132"/>
        <v>269.618448</v>
      </c>
      <c r="X436" s="72">
        <f t="shared" si="132"/>
        <v>235.73654500000001</v>
      </c>
      <c r="Y436" s="72">
        <f t="shared" si="132"/>
        <v>202.43059099999999</v>
      </c>
      <c r="Z436" s="73">
        <f t="shared" si="78"/>
        <v>5882.8669460000001</v>
      </c>
      <c r="AA436" s="74">
        <f t="shared" si="119"/>
        <v>31</v>
      </c>
      <c r="AB436" s="91">
        <f t="shared" si="120"/>
        <v>5882.8669459999992</v>
      </c>
      <c r="AD436" s="101"/>
    </row>
    <row r="437" spans="1:30" ht="15.75" x14ac:dyDescent="0.25">
      <c r="A437" s="90">
        <f t="shared" si="117"/>
        <v>48366</v>
      </c>
      <c r="B437" s="72">
        <f t="shared" ref="B437:Y437" si="133">+B85*$AA85+B173*$AA173+B261*$AA261+B349*$AA349</f>
        <v>175.18758399999999</v>
      </c>
      <c r="C437" s="72">
        <f t="shared" si="133"/>
        <v>162.45477600000001</v>
      </c>
      <c r="D437" s="72">
        <f t="shared" si="133"/>
        <v>155.264703</v>
      </c>
      <c r="E437" s="72">
        <f t="shared" si="133"/>
        <v>152.42211599999999</v>
      </c>
      <c r="F437" s="72">
        <f t="shared" si="133"/>
        <v>157.432253</v>
      </c>
      <c r="G437" s="72">
        <f t="shared" si="133"/>
        <v>170.97015100000002</v>
      </c>
      <c r="H437" s="72">
        <f t="shared" si="133"/>
        <v>195.73595800000001</v>
      </c>
      <c r="I437" s="72">
        <f t="shared" si="133"/>
        <v>220.59466</v>
      </c>
      <c r="J437" s="72">
        <f t="shared" si="133"/>
        <v>246.61145300000001</v>
      </c>
      <c r="K437" s="72">
        <f t="shared" si="133"/>
        <v>266.75728199999998</v>
      </c>
      <c r="L437" s="72">
        <f t="shared" si="133"/>
        <v>283.583663</v>
      </c>
      <c r="M437" s="72">
        <f t="shared" si="133"/>
        <v>298.96707499999991</v>
      </c>
      <c r="N437" s="72">
        <f t="shared" si="133"/>
        <v>297.16491200000002</v>
      </c>
      <c r="O437" s="72">
        <f t="shared" si="133"/>
        <v>291.18247399999996</v>
      </c>
      <c r="P437" s="72">
        <f t="shared" si="133"/>
        <v>290.08012000000002</v>
      </c>
      <c r="Q437" s="72">
        <f t="shared" si="133"/>
        <v>287.44190199999997</v>
      </c>
      <c r="R437" s="72">
        <f t="shared" si="133"/>
        <v>283.05725799999999</v>
      </c>
      <c r="S437" s="72">
        <f t="shared" si="133"/>
        <v>280.07842499999998</v>
      </c>
      <c r="T437" s="72">
        <f t="shared" si="133"/>
        <v>289.90671600000002</v>
      </c>
      <c r="U437" s="72">
        <f t="shared" si="133"/>
        <v>302.64571699999999</v>
      </c>
      <c r="V437" s="72">
        <f t="shared" si="133"/>
        <v>289.18832800000001</v>
      </c>
      <c r="W437" s="72">
        <f t="shared" si="133"/>
        <v>265.97696399999995</v>
      </c>
      <c r="X437" s="72">
        <f t="shared" si="133"/>
        <v>231.80398999999997</v>
      </c>
      <c r="Y437" s="72">
        <f t="shared" si="133"/>
        <v>198.54758000000001</v>
      </c>
      <c r="Z437" s="73">
        <f t="shared" si="78"/>
        <v>5793.0560600000008</v>
      </c>
      <c r="AA437" s="74">
        <f t="shared" si="119"/>
        <v>30</v>
      </c>
      <c r="AB437" s="91">
        <f t="shared" si="120"/>
        <v>5793.0560599999981</v>
      </c>
      <c r="AD437" s="101"/>
    </row>
    <row r="438" spans="1:30" ht="15.75" x14ac:dyDescent="0.25">
      <c r="A438" s="90">
        <f t="shared" si="117"/>
        <v>48396</v>
      </c>
      <c r="B438" s="72">
        <f t="shared" ref="B438:Y438" si="134">+B86*$AA86+B174*$AA174+B262*$AA262+B350*$AA350</f>
        <v>181.73358499999998</v>
      </c>
      <c r="C438" s="72">
        <f t="shared" si="134"/>
        <v>169.46525199999999</v>
      </c>
      <c r="D438" s="72">
        <f t="shared" si="134"/>
        <v>161.77973900000001</v>
      </c>
      <c r="E438" s="72">
        <f t="shared" si="134"/>
        <v>158.63369499999996</v>
      </c>
      <c r="F438" s="72">
        <f t="shared" si="134"/>
        <v>163.48281400000002</v>
      </c>
      <c r="G438" s="72">
        <f t="shared" si="134"/>
        <v>178.02397799999997</v>
      </c>
      <c r="H438" s="72">
        <f t="shared" si="134"/>
        <v>200.64700699999997</v>
      </c>
      <c r="I438" s="72">
        <f t="shared" si="134"/>
        <v>225.10316399999996</v>
      </c>
      <c r="J438" s="72">
        <f t="shared" si="134"/>
        <v>252.60008399999998</v>
      </c>
      <c r="K438" s="72">
        <f t="shared" si="134"/>
        <v>274.36228600000004</v>
      </c>
      <c r="L438" s="72">
        <f t="shared" si="134"/>
        <v>292.012336</v>
      </c>
      <c r="M438" s="72">
        <f t="shared" si="134"/>
        <v>308.69627800000001</v>
      </c>
      <c r="N438" s="72">
        <f t="shared" si="134"/>
        <v>305.99612999999999</v>
      </c>
      <c r="O438" s="72">
        <f t="shared" si="134"/>
        <v>299.48109399999998</v>
      </c>
      <c r="P438" s="72">
        <f t="shared" si="134"/>
        <v>298.68219699999997</v>
      </c>
      <c r="Q438" s="72">
        <f t="shared" si="134"/>
        <v>296.82429699999994</v>
      </c>
      <c r="R438" s="72">
        <f t="shared" si="134"/>
        <v>293.17042700000002</v>
      </c>
      <c r="S438" s="72">
        <f t="shared" si="134"/>
        <v>288.43278199999997</v>
      </c>
      <c r="T438" s="72">
        <f t="shared" si="134"/>
        <v>294.45237799999995</v>
      </c>
      <c r="U438" s="72">
        <f t="shared" si="134"/>
        <v>311.60079500000001</v>
      </c>
      <c r="V438" s="72">
        <f t="shared" si="134"/>
        <v>298.27345899999995</v>
      </c>
      <c r="W438" s="72">
        <f t="shared" si="134"/>
        <v>275.03112999999996</v>
      </c>
      <c r="X438" s="72">
        <f t="shared" si="134"/>
        <v>239.65052099999997</v>
      </c>
      <c r="Y438" s="72">
        <f t="shared" si="134"/>
        <v>207.16204299999998</v>
      </c>
      <c r="Z438" s="73">
        <f t="shared" si="78"/>
        <v>5975.2974709999999</v>
      </c>
      <c r="AA438" s="74">
        <f t="shared" si="119"/>
        <v>31</v>
      </c>
      <c r="AB438" s="91">
        <f t="shared" si="120"/>
        <v>5975.2974709999989</v>
      </c>
      <c r="AD438" s="101"/>
    </row>
    <row r="439" spans="1:30" ht="15.75" x14ac:dyDescent="0.25">
      <c r="A439" s="90">
        <f t="shared" si="117"/>
        <v>48427</v>
      </c>
      <c r="B439" s="72">
        <f t="shared" ref="B439:Y439" si="135">+B87*$AA87+B175*$AA175+B263*$AA263+B351*$AA351</f>
        <v>183.90732800000001</v>
      </c>
      <c r="C439" s="72">
        <f t="shared" si="135"/>
        <v>170.95776499999997</v>
      </c>
      <c r="D439" s="72">
        <f t="shared" si="135"/>
        <v>163.90393799999998</v>
      </c>
      <c r="E439" s="72">
        <f t="shared" si="135"/>
        <v>160.80743799999999</v>
      </c>
      <c r="F439" s="72">
        <f t="shared" si="135"/>
        <v>165.74325900000002</v>
      </c>
      <c r="G439" s="72">
        <f t="shared" si="135"/>
        <v>183.009343</v>
      </c>
      <c r="H439" s="72">
        <f t="shared" si="135"/>
        <v>204.691036</v>
      </c>
      <c r="I439" s="72">
        <f t="shared" si="135"/>
        <v>227.307872</v>
      </c>
      <c r="J439" s="72">
        <f t="shared" si="135"/>
        <v>253.64670099999998</v>
      </c>
      <c r="K439" s="72">
        <f t="shared" si="135"/>
        <v>274.07740799999999</v>
      </c>
      <c r="L439" s="72">
        <f t="shared" si="135"/>
        <v>293.84546399999999</v>
      </c>
      <c r="M439" s="72">
        <f t="shared" si="135"/>
        <v>310.30645799999996</v>
      </c>
      <c r="N439" s="72">
        <f t="shared" si="135"/>
        <v>307.47006399999998</v>
      </c>
      <c r="O439" s="72">
        <f t="shared" si="135"/>
        <v>302.78815600000001</v>
      </c>
      <c r="P439" s="72">
        <f t="shared" si="135"/>
        <v>302.72622599999994</v>
      </c>
      <c r="Q439" s="72">
        <f t="shared" si="135"/>
        <v>300.06323599999996</v>
      </c>
      <c r="R439" s="72">
        <f t="shared" si="135"/>
        <v>295.66001299999999</v>
      </c>
      <c r="S439" s="72">
        <f t="shared" si="135"/>
        <v>290.69941999999998</v>
      </c>
      <c r="T439" s="72">
        <f t="shared" si="135"/>
        <v>299.58637499999998</v>
      </c>
      <c r="U439" s="72">
        <f t="shared" si="135"/>
        <v>313.55778299999997</v>
      </c>
      <c r="V439" s="72">
        <f t="shared" si="135"/>
        <v>299.74119999999999</v>
      </c>
      <c r="W439" s="72">
        <f t="shared" si="135"/>
        <v>275.99104499999999</v>
      </c>
      <c r="X439" s="72">
        <f t="shared" si="135"/>
        <v>239.45853799999998</v>
      </c>
      <c r="Y439" s="72">
        <f t="shared" si="135"/>
        <v>206.48700599999998</v>
      </c>
      <c r="Z439" s="73">
        <f t="shared" si="78"/>
        <v>6026.4330719999998</v>
      </c>
      <c r="AA439" s="74">
        <f t="shared" si="119"/>
        <v>31</v>
      </c>
      <c r="AB439" s="91">
        <f t="shared" si="120"/>
        <v>6026.4330719999998</v>
      </c>
      <c r="AD439" s="101"/>
    </row>
    <row r="440" spans="1:30" ht="15.75" x14ac:dyDescent="0.25">
      <c r="A440" s="90">
        <f t="shared" si="117"/>
        <v>48458</v>
      </c>
      <c r="B440" s="72">
        <f t="shared" ref="B440:Y440" si="136">+B88*$AA88+B176*$AA176+B264*$AA264+B352*$AA352</f>
        <v>176.69867600000001</v>
      </c>
      <c r="C440" s="72">
        <f t="shared" si="136"/>
        <v>164.30028999999999</v>
      </c>
      <c r="D440" s="72">
        <f t="shared" si="136"/>
        <v>157.64900800000001</v>
      </c>
      <c r="E440" s="72">
        <f t="shared" si="136"/>
        <v>154.94886000000002</v>
      </c>
      <c r="F440" s="72">
        <f t="shared" si="136"/>
        <v>160.78266599999998</v>
      </c>
      <c r="G440" s="72">
        <f t="shared" si="136"/>
        <v>178.35839999999996</v>
      </c>
      <c r="H440" s="72">
        <f t="shared" si="136"/>
        <v>202.49871399999998</v>
      </c>
      <c r="I440" s="72">
        <f t="shared" si="136"/>
        <v>224.79351400000002</v>
      </c>
      <c r="J440" s="72">
        <f t="shared" si="136"/>
        <v>246.80343599999998</v>
      </c>
      <c r="K440" s="72">
        <f t="shared" si="136"/>
        <v>267.98349599999995</v>
      </c>
      <c r="L440" s="72">
        <f t="shared" si="136"/>
        <v>289.18832800000001</v>
      </c>
      <c r="M440" s="72">
        <f t="shared" si="136"/>
        <v>305.00525000000005</v>
      </c>
      <c r="N440" s="72">
        <f t="shared" si="136"/>
        <v>300.21186799999998</v>
      </c>
      <c r="O440" s="72">
        <f t="shared" si="136"/>
        <v>295.641434</v>
      </c>
      <c r="P440" s="72">
        <f t="shared" si="136"/>
        <v>296.70662999999996</v>
      </c>
      <c r="Q440" s="72">
        <f t="shared" si="136"/>
        <v>294.98497599999996</v>
      </c>
      <c r="R440" s="72">
        <f t="shared" si="136"/>
        <v>290.32784000000004</v>
      </c>
      <c r="S440" s="72">
        <f t="shared" si="136"/>
        <v>288.49471199999999</v>
      </c>
      <c r="T440" s="72">
        <f t="shared" si="136"/>
        <v>303.717106</v>
      </c>
      <c r="U440" s="72">
        <f t="shared" si="136"/>
        <v>305.46353199999999</v>
      </c>
      <c r="V440" s="72">
        <f t="shared" si="136"/>
        <v>290.38977</v>
      </c>
      <c r="W440" s="72">
        <f t="shared" si="136"/>
        <v>267.12886199999997</v>
      </c>
      <c r="X440" s="72">
        <f t="shared" si="136"/>
        <v>231.581042</v>
      </c>
      <c r="Y440" s="72">
        <f t="shared" si="136"/>
        <v>198.95631799999998</v>
      </c>
      <c r="Z440" s="73">
        <f t="shared" si="78"/>
        <v>5892.6147279999986</v>
      </c>
      <c r="AA440" s="74">
        <f t="shared" si="119"/>
        <v>30</v>
      </c>
      <c r="AB440" s="91">
        <f t="shared" si="120"/>
        <v>5892.6147279999977</v>
      </c>
      <c r="AD440" s="101"/>
    </row>
    <row r="441" spans="1:30" ht="15.75" x14ac:dyDescent="0.25">
      <c r="A441" s="90">
        <f t="shared" si="117"/>
        <v>48488</v>
      </c>
      <c r="B441" s="72">
        <f t="shared" ref="B441:Y441" si="137">+B89*$AA89+B177*$AA177+B265*$AA265+B353*$AA353</f>
        <v>180.24107199999997</v>
      </c>
      <c r="C441" s="72">
        <f t="shared" si="137"/>
        <v>167.29770199999999</v>
      </c>
      <c r="D441" s="72">
        <f t="shared" si="137"/>
        <v>160.62784099999996</v>
      </c>
      <c r="E441" s="72">
        <f t="shared" si="137"/>
        <v>157.94627199999999</v>
      </c>
      <c r="F441" s="72">
        <f t="shared" si="137"/>
        <v>162.015073</v>
      </c>
      <c r="G441" s="72">
        <f t="shared" si="137"/>
        <v>171.45939800000002</v>
      </c>
      <c r="H441" s="72">
        <f t="shared" si="137"/>
        <v>196.77018899999996</v>
      </c>
      <c r="I441" s="72">
        <f t="shared" si="137"/>
        <v>223.42486099999996</v>
      </c>
      <c r="J441" s="72">
        <f t="shared" si="137"/>
        <v>251.93124</v>
      </c>
      <c r="K441" s="72">
        <f t="shared" si="137"/>
        <v>273.98451299999999</v>
      </c>
      <c r="L441" s="72">
        <f t="shared" si="137"/>
        <v>293.72160400000001</v>
      </c>
      <c r="M441" s="72">
        <f t="shared" si="137"/>
        <v>309.47040299999998</v>
      </c>
      <c r="N441" s="72">
        <f t="shared" si="137"/>
        <v>307.18518599999999</v>
      </c>
      <c r="O441" s="72">
        <f t="shared" si="137"/>
        <v>301.69818800000002</v>
      </c>
      <c r="P441" s="72">
        <f t="shared" si="137"/>
        <v>301.091274</v>
      </c>
      <c r="Q441" s="72">
        <f t="shared" si="137"/>
        <v>296.97912199999996</v>
      </c>
      <c r="R441" s="72">
        <f t="shared" si="137"/>
        <v>292.52635499999997</v>
      </c>
      <c r="S441" s="72">
        <f t="shared" si="137"/>
        <v>295.04071299999998</v>
      </c>
      <c r="T441" s="72">
        <f t="shared" si="137"/>
        <v>311.64414599999998</v>
      </c>
      <c r="U441" s="72">
        <f t="shared" si="137"/>
        <v>306.29958699999992</v>
      </c>
      <c r="V441" s="72">
        <f t="shared" si="137"/>
        <v>291.659335</v>
      </c>
      <c r="W441" s="72">
        <f t="shared" si="137"/>
        <v>269.31499100000002</v>
      </c>
      <c r="X441" s="72">
        <f t="shared" si="137"/>
        <v>236.83889899999994</v>
      </c>
      <c r="Y441" s="72">
        <f t="shared" si="137"/>
        <v>204.52382499999999</v>
      </c>
      <c r="Z441" s="73">
        <f t="shared" si="78"/>
        <v>5963.6917889999995</v>
      </c>
      <c r="AA441" s="74">
        <f t="shared" si="119"/>
        <v>31</v>
      </c>
      <c r="AB441" s="91">
        <f t="shared" si="120"/>
        <v>5963.6917889999995</v>
      </c>
      <c r="AD441" s="101"/>
    </row>
    <row r="442" spans="1:30" ht="15.75" x14ac:dyDescent="0.25">
      <c r="A442" s="90">
        <f t="shared" si="117"/>
        <v>48519</v>
      </c>
      <c r="B442" s="72">
        <f t="shared" ref="B442:Y442" si="138">+B90*$AA90+B178*$AA178+B266*$AA266+B354*$AA354</f>
        <v>176.884466</v>
      </c>
      <c r="C442" s="72">
        <f t="shared" si="138"/>
        <v>164.325062</v>
      </c>
      <c r="D442" s="72">
        <f t="shared" si="138"/>
        <v>157.27742800000001</v>
      </c>
      <c r="E442" s="72">
        <f t="shared" si="138"/>
        <v>154.36671799999999</v>
      </c>
      <c r="F442" s="72">
        <f t="shared" si="138"/>
        <v>158.714204</v>
      </c>
      <c r="G442" s="72">
        <f t="shared" si="138"/>
        <v>169.60149799999996</v>
      </c>
      <c r="H442" s="72">
        <f t="shared" si="138"/>
        <v>193.395004</v>
      </c>
      <c r="I442" s="72">
        <f t="shared" si="138"/>
        <v>219.49230599999999</v>
      </c>
      <c r="J442" s="72">
        <f t="shared" si="138"/>
        <v>245.75062599999998</v>
      </c>
      <c r="K442" s="72">
        <f t="shared" si="138"/>
        <v>265.50629599999996</v>
      </c>
      <c r="L442" s="72">
        <f t="shared" si="138"/>
        <v>283.589856</v>
      </c>
      <c r="M442" s="72">
        <f t="shared" si="138"/>
        <v>299.456322</v>
      </c>
      <c r="N442" s="72">
        <f t="shared" si="138"/>
        <v>298.32919599999997</v>
      </c>
      <c r="O442" s="72">
        <f t="shared" si="138"/>
        <v>293.00321599999995</v>
      </c>
      <c r="P442" s="72">
        <f t="shared" si="138"/>
        <v>294.16750000000002</v>
      </c>
      <c r="Q442" s="72">
        <f t="shared" si="138"/>
        <v>291.78938799999997</v>
      </c>
      <c r="R442" s="72">
        <f t="shared" si="138"/>
        <v>287.91256999999996</v>
      </c>
      <c r="S442" s="72">
        <f t="shared" si="138"/>
        <v>291.47973799999994</v>
      </c>
      <c r="T442" s="72">
        <f t="shared" si="138"/>
        <v>306.77644799999996</v>
      </c>
      <c r="U442" s="72">
        <f t="shared" si="138"/>
        <v>302.10692599999999</v>
      </c>
      <c r="V442" s="72">
        <f t="shared" si="138"/>
        <v>288.34608000000003</v>
      </c>
      <c r="W442" s="72">
        <f t="shared" si="138"/>
        <v>266.03889399999997</v>
      </c>
      <c r="X442" s="72">
        <f t="shared" si="138"/>
        <v>232.69578199999998</v>
      </c>
      <c r="Y442" s="72">
        <f t="shared" si="138"/>
        <v>200.31877799999998</v>
      </c>
      <c r="Z442" s="73">
        <f t="shared" si="78"/>
        <v>5841.324302</v>
      </c>
      <c r="AA442" s="74">
        <f t="shared" si="119"/>
        <v>30</v>
      </c>
      <c r="AB442" s="91">
        <f t="shared" si="120"/>
        <v>5841.324302</v>
      </c>
      <c r="AD442" s="101"/>
    </row>
    <row r="443" spans="1:30" ht="16.5" thickBot="1" x14ac:dyDescent="0.3">
      <c r="A443" s="92">
        <f t="shared" si="117"/>
        <v>48549</v>
      </c>
      <c r="B443" s="75">
        <f t="shared" ref="B443:Y443" si="139">+B91*$AA91+B179*$AA179+B267*$AA267+B355*$AA355</f>
        <v>192.72615999999996</v>
      </c>
      <c r="C443" s="75">
        <f t="shared" si="139"/>
        <v>177.52234499999997</v>
      </c>
      <c r="D443" s="75">
        <f t="shared" si="139"/>
        <v>169.13082999999995</v>
      </c>
      <c r="E443" s="75">
        <f t="shared" si="139"/>
        <v>165.06822199999996</v>
      </c>
      <c r="F443" s="75">
        <f t="shared" si="139"/>
        <v>167.89842300000001</v>
      </c>
      <c r="G443" s="75">
        <f t="shared" si="139"/>
        <v>178.023978</v>
      </c>
      <c r="H443" s="75">
        <f t="shared" si="139"/>
        <v>199.80475899999999</v>
      </c>
      <c r="I443" s="75">
        <f t="shared" si="139"/>
        <v>226.49658899999997</v>
      </c>
      <c r="J443" s="75">
        <f t="shared" si="139"/>
        <v>255.07728399999999</v>
      </c>
      <c r="K443" s="75">
        <f t="shared" si="139"/>
        <v>276.10251899999997</v>
      </c>
      <c r="L443" s="75">
        <f t="shared" si="139"/>
        <v>295.06548499999997</v>
      </c>
      <c r="M443" s="75">
        <f t="shared" si="139"/>
        <v>310.82666999999998</v>
      </c>
      <c r="N443" s="75">
        <f t="shared" si="139"/>
        <v>311.606988</v>
      </c>
      <c r="O443" s="75">
        <f t="shared" si="139"/>
        <v>307.7921</v>
      </c>
      <c r="P443" s="75">
        <f t="shared" si="139"/>
        <v>307.46387099999998</v>
      </c>
      <c r="Q443" s="75">
        <f t="shared" si="139"/>
        <v>304.44168699999994</v>
      </c>
      <c r="R443" s="75">
        <f t="shared" si="139"/>
        <v>298.731741</v>
      </c>
      <c r="S443" s="75">
        <f t="shared" si="139"/>
        <v>296.557998</v>
      </c>
      <c r="T443" s="75">
        <f t="shared" si="139"/>
        <v>315.72533299999998</v>
      </c>
      <c r="U443" s="75">
        <f t="shared" si="139"/>
        <v>316.24554499999999</v>
      </c>
      <c r="V443" s="75">
        <f t="shared" si="139"/>
        <v>302.50947099999996</v>
      </c>
      <c r="W443" s="75">
        <f t="shared" si="139"/>
        <v>282.34506299999998</v>
      </c>
      <c r="X443" s="75">
        <f t="shared" si="139"/>
        <v>251.75783599999997</v>
      </c>
      <c r="Y443" s="75">
        <f t="shared" si="139"/>
        <v>219.27555099999995</v>
      </c>
      <c r="Z443" s="76">
        <f t="shared" si="78"/>
        <v>6128.1964479999997</v>
      </c>
      <c r="AA443" s="77">
        <f t="shared" si="119"/>
        <v>31</v>
      </c>
      <c r="AB443" s="93">
        <f t="shared" si="120"/>
        <v>6128.1964479999997</v>
      </c>
      <c r="AD443" s="101"/>
    </row>
  </sheetData>
  <conditionalFormatting sqref="B1:Y1048576">
    <cfRule type="cellIs" dxfId="10" priority="2" operator="lessThan">
      <formula>0</formula>
    </cfRule>
  </conditionalFormatting>
  <conditionalFormatting sqref="AA8:AA91">
    <cfRule type="cellIs" dxfId="9" priority="350" operator="lessThan">
      <formula>0</formula>
    </cfRule>
  </conditionalFormatting>
  <conditionalFormatting sqref="AA96:AA179">
    <cfRule type="cellIs" dxfId="8" priority="104" operator="lessThan">
      <formula>0</formula>
    </cfRule>
  </conditionalFormatting>
  <conditionalFormatting sqref="AA184:AA267">
    <cfRule type="cellIs" dxfId="7" priority="78" operator="lessThan">
      <formula>0</formula>
    </cfRule>
  </conditionalFormatting>
  <conditionalFormatting sqref="AA272:AA355">
    <cfRule type="cellIs" dxfId="6" priority="52" operator="lessThan">
      <formula>0</formula>
    </cfRule>
  </conditionalFormatting>
  <conditionalFormatting sqref="AA360:AA443">
    <cfRule type="cellIs" dxfId="5" priority="26" operator="lessThan">
      <formula>0</formula>
    </cfRule>
  </conditionalFormatting>
  <pageMargins left="0.75" right="0.75" top="1" bottom="1" header="0" footer="0"/>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7DDB2-E196-4F71-9E63-CADD074C7F6B}">
  <sheetPr>
    <tabColor theme="9" tint="0.39997558519241921"/>
  </sheetPr>
  <dimension ref="A1:M38"/>
  <sheetViews>
    <sheetView view="pageBreakPreview" topLeftCell="A10" zoomScale="60" zoomScaleNormal="100" zoomScalePageLayoutView="30" workbookViewId="0">
      <selection activeCell="C11" sqref="C11"/>
    </sheetView>
  </sheetViews>
  <sheetFormatPr baseColWidth="10" defaultColWidth="17.85546875" defaultRowHeight="24.75" x14ac:dyDescent="0.3"/>
  <cols>
    <col min="1" max="1" width="11.42578125" style="1" customWidth="1"/>
    <col min="2" max="2" width="16.42578125" style="1" bestFit="1" customWidth="1"/>
    <col min="3" max="3" width="14.85546875" style="1" customWidth="1"/>
    <col min="4" max="4" width="16.42578125" style="1" customWidth="1"/>
    <col min="5" max="5" width="22.7109375" style="1" customWidth="1"/>
    <col min="6" max="6" width="21.140625" style="1" customWidth="1"/>
    <col min="7" max="7" width="23" style="1" customWidth="1"/>
    <col min="8" max="10" width="22.7109375" style="1" customWidth="1"/>
    <col min="11" max="11" width="28.42578125" style="1" customWidth="1"/>
    <col min="12" max="12" width="15.42578125" style="1" customWidth="1"/>
    <col min="13" max="13" width="8.85546875" style="1" bestFit="1" customWidth="1"/>
    <col min="14" max="16384" width="17.85546875" style="1"/>
  </cols>
  <sheetData>
    <row r="1" spans="1:13" ht="171.2" customHeight="1" x14ac:dyDescent="0.3"/>
    <row r="2" spans="1:13" x14ac:dyDescent="0.3">
      <c r="A2" s="2"/>
      <c r="B2" s="2"/>
      <c r="C2" s="2"/>
      <c r="D2" s="103" t="s">
        <v>0</v>
      </c>
      <c r="E2" s="103"/>
      <c r="F2" s="103"/>
      <c r="G2" s="103"/>
      <c r="H2" s="103"/>
      <c r="I2" s="103"/>
      <c r="J2" s="103"/>
      <c r="K2" s="2"/>
      <c r="L2" s="2"/>
      <c r="M2" s="2"/>
    </row>
    <row r="3" spans="1:13" ht="89.25" customHeight="1" x14ac:dyDescent="0.3">
      <c r="A3" s="2"/>
      <c r="B3" s="2"/>
      <c r="C3" s="108" t="s">
        <v>64</v>
      </c>
      <c r="D3" s="108"/>
      <c r="E3" s="108"/>
      <c r="F3" s="108"/>
      <c r="G3" s="108"/>
      <c r="H3" s="108"/>
      <c r="I3" s="108"/>
      <c r="J3" s="108"/>
      <c r="K3" s="108"/>
      <c r="L3" s="2"/>
      <c r="M3" s="2"/>
    </row>
    <row r="4" spans="1:13" x14ac:dyDescent="0.3">
      <c r="A4" s="2"/>
      <c r="B4" s="2"/>
      <c r="C4" s="3"/>
      <c r="D4" s="105" t="s">
        <v>53</v>
      </c>
      <c r="E4" s="105"/>
      <c r="F4" s="105"/>
      <c r="G4" s="105"/>
      <c r="H4" s="105"/>
      <c r="I4" s="105"/>
      <c r="J4" s="105"/>
      <c r="K4" s="3"/>
      <c r="L4" s="2"/>
      <c r="M4" s="2"/>
    </row>
    <row r="5" spans="1:13" ht="19.5" customHeight="1" x14ac:dyDescent="0.3">
      <c r="A5" s="4"/>
      <c r="B5" s="5"/>
      <c r="C5" s="5"/>
      <c r="D5" s="6"/>
      <c r="E5" s="7"/>
      <c r="F5" s="7"/>
      <c r="G5" s="7"/>
      <c r="H5" s="7"/>
      <c r="I5" s="7"/>
      <c r="J5" s="8"/>
      <c r="K5" s="9"/>
      <c r="L5" s="4"/>
      <c r="M5" s="4"/>
    </row>
    <row r="6" spans="1:13" x14ac:dyDescent="0.3">
      <c r="A6" s="4"/>
      <c r="B6" s="5"/>
      <c r="C6" s="10" t="s">
        <v>2</v>
      </c>
      <c r="D6" s="5"/>
      <c r="E6" s="5"/>
      <c r="G6" s="5"/>
      <c r="H6" s="5"/>
      <c r="I6" s="5"/>
      <c r="J6" s="5"/>
      <c r="K6" s="9"/>
      <c r="L6" s="4"/>
      <c r="M6" s="4"/>
    </row>
    <row r="7" spans="1:13" x14ac:dyDescent="0.3">
      <c r="A7" s="4"/>
      <c r="B7" s="5"/>
      <c r="C7" s="10" t="s">
        <v>3</v>
      </c>
      <c r="D7" s="5"/>
      <c r="E7" s="5"/>
      <c r="G7" s="5"/>
      <c r="H7" s="5"/>
      <c r="I7" s="5"/>
      <c r="J7" s="5"/>
      <c r="K7" s="9"/>
      <c r="L7" s="4"/>
      <c r="M7" s="4"/>
    </row>
    <row r="8" spans="1:13" x14ac:dyDescent="0.3">
      <c r="B8" s="11"/>
      <c r="C8" s="10" t="s">
        <v>4</v>
      </c>
      <c r="D8" s="5"/>
      <c r="E8" s="5"/>
      <c r="G8" s="11"/>
      <c r="H8" s="11"/>
      <c r="I8" s="11"/>
      <c r="J8" s="11"/>
      <c r="K8" s="12"/>
    </row>
    <row r="9" spans="1:13" x14ac:dyDescent="0.3">
      <c r="B9" s="11"/>
      <c r="C9" s="13" t="str">
        <f>"PRODUCTO OFERTADO: "&amp;D4</f>
        <v>PRODUCTO OFERTADO: PRODUCTO No. 2</v>
      </c>
      <c r="D9" s="5"/>
      <c r="E9" s="5"/>
      <c r="G9" s="11"/>
      <c r="H9" s="11"/>
      <c r="I9" s="11"/>
      <c r="J9" s="11"/>
      <c r="K9" s="12"/>
    </row>
    <row r="10" spans="1:13" x14ac:dyDescent="0.3">
      <c r="B10" s="11"/>
      <c r="C10" s="13"/>
      <c r="D10" s="5"/>
      <c r="E10" s="5"/>
      <c r="G10" s="11"/>
      <c r="H10" s="11"/>
      <c r="I10" s="11"/>
      <c r="J10" s="11"/>
      <c r="K10" s="12"/>
    </row>
    <row r="11" spans="1:13" x14ac:dyDescent="0.3">
      <c r="B11" s="11"/>
      <c r="C11" s="10" t="s">
        <v>65</v>
      </c>
      <c r="D11" s="14"/>
      <c r="E11" s="14"/>
      <c r="F11" s="15"/>
      <c r="G11" s="11"/>
      <c r="H11" s="11"/>
      <c r="I11" s="11"/>
      <c r="J11" s="11"/>
      <c r="K11" s="12"/>
    </row>
    <row r="12" spans="1:13" x14ac:dyDescent="0.3">
      <c r="B12" s="16"/>
      <c r="C12" s="15"/>
    </row>
    <row r="13" spans="1:13" x14ac:dyDescent="0.3">
      <c r="F13" s="106" t="str">
        <f>"Oferta " &amp; PROPER(D4)</f>
        <v>Oferta Producto No. 2</v>
      </c>
      <c r="G13" s="106"/>
      <c r="H13" s="106"/>
      <c r="I13" s="106"/>
      <c r="J13" s="106"/>
    </row>
    <row r="14" spans="1:13" ht="72.75" customHeight="1" x14ac:dyDescent="0.3">
      <c r="F14" s="17" t="s">
        <v>5</v>
      </c>
      <c r="G14" s="18" t="s">
        <v>39</v>
      </c>
      <c r="H14" s="18" t="s">
        <v>40</v>
      </c>
      <c r="I14" s="18" t="s">
        <v>41</v>
      </c>
      <c r="J14" s="19" t="s">
        <v>6</v>
      </c>
    </row>
    <row r="15" spans="1:13" x14ac:dyDescent="0.3">
      <c r="A15" s="21">
        <v>22.85</v>
      </c>
      <c r="B15" s="21">
        <v>31</v>
      </c>
      <c r="F15" s="22">
        <f>+'Cantidades Producto No. 2'!A8</f>
        <v>46023</v>
      </c>
      <c r="G15" s="60">
        <f>+'Cantidades Producto No. 2'!AB24</f>
        <v>4464</v>
      </c>
      <c r="H15" s="23"/>
      <c r="I15" s="61"/>
      <c r="J15" s="109"/>
      <c r="L15" s="24"/>
      <c r="M15" s="24"/>
    </row>
    <row r="16" spans="1:13" x14ac:dyDescent="0.3">
      <c r="A16" s="20"/>
      <c r="B16" s="21">
        <v>28</v>
      </c>
      <c r="F16" s="22">
        <f>+'Cantidades Producto No. 2'!A9</f>
        <v>46054</v>
      </c>
      <c r="G16" s="60">
        <f>+'Cantidades Producto No. 2'!AB25</f>
        <v>4032</v>
      </c>
      <c r="H16" s="23"/>
      <c r="I16" s="61"/>
      <c r="J16" s="110"/>
      <c r="L16" s="24"/>
      <c r="M16" s="24"/>
    </row>
    <row r="17" spans="1:13" x14ac:dyDescent="0.3">
      <c r="A17" s="20"/>
      <c r="B17" s="21">
        <v>31</v>
      </c>
      <c r="F17" s="22">
        <f>+'Cantidades Producto No. 2'!A10</f>
        <v>46082</v>
      </c>
      <c r="G17" s="60">
        <f>+'Cantidades Producto No. 2'!AB26</f>
        <v>4464</v>
      </c>
      <c r="H17" s="23"/>
      <c r="I17" s="61"/>
      <c r="J17" s="110"/>
      <c r="L17" s="24"/>
      <c r="M17" s="24"/>
    </row>
    <row r="18" spans="1:13" x14ac:dyDescent="0.3">
      <c r="A18" s="20"/>
      <c r="B18" s="21">
        <v>30</v>
      </c>
      <c r="F18" s="22">
        <f>+'Cantidades Producto No. 2'!A11</f>
        <v>46113</v>
      </c>
      <c r="G18" s="60">
        <f>+'Cantidades Producto No. 2'!AB27</f>
        <v>4320</v>
      </c>
      <c r="H18" s="23"/>
      <c r="I18" s="61"/>
      <c r="J18" s="110"/>
      <c r="L18" s="24"/>
      <c r="M18" s="24"/>
    </row>
    <row r="19" spans="1:13" x14ac:dyDescent="0.3">
      <c r="A19" s="20"/>
      <c r="B19" s="21">
        <v>31</v>
      </c>
      <c r="F19" s="22">
        <f>+'Cantidades Producto No. 2'!A12</f>
        <v>46143</v>
      </c>
      <c r="G19" s="60">
        <f>+'Cantidades Producto No. 2'!AB28</f>
        <v>4464</v>
      </c>
      <c r="H19" s="23"/>
      <c r="I19" s="61"/>
      <c r="J19" s="110"/>
      <c r="L19" s="24"/>
      <c r="M19" s="24"/>
    </row>
    <row r="20" spans="1:13" x14ac:dyDescent="0.3">
      <c r="A20" s="25"/>
      <c r="B20" s="21">
        <v>30</v>
      </c>
      <c r="F20" s="22">
        <f>+'Cantidades Producto No. 2'!A13</f>
        <v>46174</v>
      </c>
      <c r="G20" s="60">
        <f>+'Cantidades Producto No. 2'!AB29</f>
        <v>4320</v>
      </c>
      <c r="H20" s="23"/>
      <c r="I20" s="61"/>
      <c r="J20" s="110"/>
      <c r="L20" s="24"/>
      <c r="M20" s="24"/>
    </row>
    <row r="21" spans="1:13" x14ac:dyDescent="0.3">
      <c r="A21" s="20"/>
      <c r="B21" s="21">
        <v>31</v>
      </c>
      <c r="F21" s="22">
        <f>+'Cantidades Producto No. 2'!A14</f>
        <v>46204</v>
      </c>
      <c r="G21" s="60">
        <f>+'Cantidades Producto No. 2'!AB30</f>
        <v>4464</v>
      </c>
      <c r="H21" s="23"/>
      <c r="I21" s="61"/>
      <c r="J21" s="110"/>
      <c r="L21" s="24"/>
      <c r="M21" s="24"/>
    </row>
    <row r="22" spans="1:13" x14ac:dyDescent="0.3">
      <c r="A22" s="20"/>
      <c r="B22" s="21">
        <v>31</v>
      </c>
      <c r="F22" s="22">
        <f>+'Cantidades Producto No. 2'!A15</f>
        <v>46235</v>
      </c>
      <c r="G22" s="60">
        <f>+'Cantidades Producto No. 2'!AB31</f>
        <v>4464</v>
      </c>
      <c r="H22" s="23"/>
      <c r="I22" s="61"/>
      <c r="J22" s="110"/>
      <c r="L22" s="24"/>
      <c r="M22" s="24"/>
    </row>
    <row r="23" spans="1:13" x14ac:dyDescent="0.3">
      <c r="A23" s="25"/>
      <c r="B23" s="21">
        <v>30</v>
      </c>
      <c r="F23" s="22">
        <f>+'Cantidades Producto No. 2'!A16</f>
        <v>46266</v>
      </c>
      <c r="G23" s="60">
        <f>+'Cantidades Producto No. 2'!AB32</f>
        <v>4320</v>
      </c>
      <c r="H23" s="23"/>
      <c r="I23" s="61"/>
      <c r="J23" s="110"/>
      <c r="L23" s="24"/>
      <c r="M23" s="24"/>
    </row>
    <row r="24" spans="1:13" x14ac:dyDescent="0.3">
      <c r="A24" s="25"/>
      <c r="B24" s="21">
        <v>31</v>
      </c>
      <c r="F24" s="22">
        <f>+'Cantidades Producto No. 2'!A17</f>
        <v>46296</v>
      </c>
      <c r="G24" s="60">
        <f>+'Cantidades Producto No. 2'!AB33</f>
        <v>4464</v>
      </c>
      <c r="H24" s="23"/>
      <c r="I24" s="61"/>
      <c r="J24" s="110"/>
      <c r="L24" s="24"/>
      <c r="M24" s="24"/>
    </row>
    <row r="25" spans="1:13" x14ac:dyDescent="0.3">
      <c r="A25" s="20"/>
      <c r="B25" s="21">
        <v>30</v>
      </c>
      <c r="F25" s="22">
        <f>+'Cantidades Producto No. 2'!A18</f>
        <v>46327</v>
      </c>
      <c r="G25" s="60">
        <f>+'Cantidades Producto No. 2'!AB34</f>
        <v>4320</v>
      </c>
      <c r="H25" s="23"/>
      <c r="I25" s="61"/>
      <c r="J25" s="110"/>
      <c r="L25" s="24"/>
      <c r="M25" s="24"/>
    </row>
    <row r="26" spans="1:13" x14ac:dyDescent="0.3">
      <c r="A26" s="20"/>
      <c r="B26" s="21">
        <v>31</v>
      </c>
      <c r="D26" s="62"/>
      <c r="E26" s="62"/>
      <c r="F26" s="22">
        <f>+'Cantidades Producto No. 2'!A19</f>
        <v>46357</v>
      </c>
      <c r="G26" s="60">
        <f>+'Cantidades Producto No. 2'!AB35</f>
        <v>4464</v>
      </c>
      <c r="H26" s="23"/>
      <c r="I26" s="61"/>
      <c r="J26" s="111"/>
      <c r="L26" s="24"/>
      <c r="M26" s="24"/>
    </row>
    <row r="27" spans="1:13" x14ac:dyDescent="0.3">
      <c r="F27" s="26" t="s">
        <v>7</v>
      </c>
      <c r="G27" s="28">
        <f>SUM(G15:G26)</f>
        <v>52560</v>
      </c>
      <c r="H27" s="63"/>
      <c r="I27" s="63"/>
      <c r="J27" s="64"/>
    </row>
    <row r="28" spans="1:13" x14ac:dyDescent="0.3">
      <c r="F28" s="29"/>
      <c r="G28" s="27"/>
    </row>
    <row r="29" spans="1:13" x14ac:dyDescent="0.3">
      <c r="B29" s="30" t="s">
        <v>8</v>
      </c>
      <c r="C29" s="31"/>
      <c r="D29" s="31"/>
      <c r="E29" s="31"/>
      <c r="F29" s="31"/>
      <c r="G29" s="31"/>
      <c r="L29" s="31"/>
    </row>
    <row r="30" spans="1:13" x14ac:dyDescent="0.3">
      <c r="B30" s="30"/>
      <c r="C30" s="31"/>
      <c r="D30" s="31"/>
      <c r="E30" s="31"/>
      <c r="F30" s="31"/>
      <c r="G30" s="31"/>
      <c r="H30" s="31"/>
      <c r="I30" s="31"/>
      <c r="J30" s="31"/>
      <c r="K30" s="31"/>
      <c r="L30" s="31"/>
    </row>
    <row r="31" spans="1:13" ht="24.75" customHeight="1" x14ac:dyDescent="0.3">
      <c r="B31" s="102" t="s">
        <v>9</v>
      </c>
      <c r="C31" s="102"/>
      <c r="D31" s="102"/>
      <c r="E31" s="102"/>
      <c r="F31" s="102"/>
      <c r="G31" s="102"/>
      <c r="H31" s="102"/>
      <c r="I31" s="102"/>
      <c r="J31" s="102"/>
      <c r="K31" s="102"/>
      <c r="L31" s="102"/>
    </row>
    <row r="32" spans="1:13" ht="39" customHeight="1" x14ac:dyDescent="0.3">
      <c r="B32" s="102" t="str">
        <f>"(2) Las cantidades se distribuyen de acuerdo a la curva del Anexo 1. Ofertas y Cantidades "&amp; D4 &amp;" de los Pliegos de Condiciones definitivos"</f>
        <v>(2) Las cantidades se distribuyen de acuerdo a la curva del Anexo 1. Ofertas y Cantidades PRODUCTO No. 2 de los Pliegos de Condiciones definitivos</v>
      </c>
      <c r="C32" s="102"/>
      <c r="D32" s="102"/>
      <c r="E32" s="102"/>
      <c r="F32" s="102"/>
      <c r="G32" s="102"/>
      <c r="H32" s="102"/>
      <c r="I32" s="102"/>
      <c r="J32" s="102"/>
      <c r="K32" s="102"/>
      <c r="L32" s="102"/>
    </row>
    <row r="33" spans="1:12" ht="83.25" customHeight="1" x14ac:dyDescent="0.3">
      <c r="B33" s="107" t="s">
        <v>67</v>
      </c>
      <c r="C33" s="107"/>
      <c r="D33" s="107"/>
      <c r="E33" s="107"/>
      <c r="F33" s="107"/>
      <c r="G33" s="107"/>
      <c r="H33" s="107"/>
      <c r="I33" s="107"/>
      <c r="J33" s="107"/>
      <c r="K33" s="107"/>
      <c r="L33" s="107"/>
    </row>
    <row r="34" spans="1:12" ht="43.5" customHeight="1" x14ac:dyDescent="0.3">
      <c r="B34" s="107" t="s">
        <v>42</v>
      </c>
      <c r="C34" s="107"/>
      <c r="D34" s="107"/>
      <c r="E34" s="107"/>
      <c r="F34" s="107"/>
      <c r="G34" s="107"/>
      <c r="H34" s="107"/>
      <c r="I34" s="107"/>
      <c r="J34" s="107"/>
      <c r="K34" s="107"/>
      <c r="L34" s="107"/>
    </row>
    <row r="35" spans="1:12" ht="60" customHeight="1" x14ac:dyDescent="0.3">
      <c r="B35" s="107" t="s">
        <v>43</v>
      </c>
      <c r="C35" s="107"/>
      <c r="D35" s="107"/>
      <c r="E35" s="107"/>
      <c r="F35" s="107"/>
      <c r="G35" s="107"/>
      <c r="H35" s="107"/>
      <c r="I35" s="107"/>
      <c r="J35" s="107"/>
      <c r="K35" s="107"/>
      <c r="L35" s="107"/>
    </row>
    <row r="36" spans="1:12" ht="80.25" customHeight="1" x14ac:dyDescent="0.3">
      <c r="A36" s="15"/>
      <c r="B36" s="107" t="s">
        <v>44</v>
      </c>
      <c r="C36" s="107"/>
      <c r="D36" s="107"/>
      <c r="E36" s="107"/>
      <c r="F36" s="107"/>
      <c r="G36" s="107"/>
      <c r="H36" s="107"/>
      <c r="I36" s="107"/>
      <c r="J36" s="107"/>
      <c r="K36" s="107"/>
      <c r="L36" s="107"/>
    </row>
    <row r="38" spans="1:12" ht="24.75" customHeight="1" x14ac:dyDescent="0.3">
      <c r="B38" s="32"/>
      <c r="C38" s="32"/>
      <c r="D38" s="32"/>
      <c r="E38" s="32"/>
      <c r="F38" s="32"/>
      <c r="G38" s="32"/>
      <c r="H38" s="32"/>
      <c r="I38" s="32"/>
      <c r="J38" s="32"/>
      <c r="K38" s="32"/>
      <c r="L38" s="32"/>
    </row>
  </sheetData>
  <mergeCells count="11">
    <mergeCell ref="B32:L32"/>
    <mergeCell ref="B33:L33"/>
    <mergeCell ref="B34:L34"/>
    <mergeCell ref="B35:L35"/>
    <mergeCell ref="B36:L36"/>
    <mergeCell ref="B31:L31"/>
    <mergeCell ref="D2:J2"/>
    <mergeCell ref="C3:K3"/>
    <mergeCell ref="D4:J4"/>
    <mergeCell ref="F13:J13"/>
    <mergeCell ref="J15:J26"/>
  </mergeCells>
  <printOptions horizontalCentered="1" verticalCentered="1"/>
  <pageMargins left="0" right="0.39370078740157483" top="0.19685039370078741" bottom="0.19685039370078741" header="0.39370078740157483" footer="0.39370078740157483"/>
  <pageSetup scale="39" orientation="portrait" r:id="rId1"/>
  <colBreaks count="1" manualBreakCount="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417F0-CD8F-423A-9819-B123199BB0AD}">
  <sheetPr>
    <tabColor theme="9" tint="0.39997558519241921"/>
  </sheetPr>
  <dimension ref="A1:AF36"/>
  <sheetViews>
    <sheetView showGridLines="0" zoomScale="70" zoomScaleNormal="70" workbookViewId="0">
      <selection activeCell="A5" sqref="A5"/>
    </sheetView>
  </sheetViews>
  <sheetFormatPr baseColWidth="10" defaultColWidth="14.42578125" defaultRowHeight="15" x14ac:dyDescent="0.2"/>
  <cols>
    <col min="1" max="1" width="93.140625" style="33" bestFit="1" customWidth="1"/>
    <col min="2" max="25" width="10.7109375" style="34" customWidth="1"/>
    <col min="26" max="26" width="10.7109375" style="35" customWidth="1"/>
    <col min="27" max="27" width="6.7109375" style="33" customWidth="1"/>
    <col min="28" max="28" width="9.7109375" style="33" bestFit="1" customWidth="1"/>
    <col min="29" max="29" width="5.28515625" style="33" bestFit="1" customWidth="1"/>
    <col min="30" max="16384" width="14.42578125" style="33"/>
  </cols>
  <sheetData>
    <row r="1" spans="1:28" ht="93" customHeight="1" thickBot="1" x14ac:dyDescent="0.25"/>
    <row r="2" spans="1:28" ht="23.25" x14ac:dyDescent="0.35">
      <c r="A2" s="65" t="s">
        <v>10</v>
      </c>
    </row>
    <row r="3" spans="1:28" ht="21" thickBot="1" x14ac:dyDescent="0.35">
      <c r="A3" s="66" t="str">
        <f>'Oferta Producto No. 2'!D4</f>
        <v>PRODUCTO No. 2</v>
      </c>
    </row>
    <row r="4" spans="1:28" ht="15.75" thickBot="1" x14ac:dyDescent="0.25"/>
    <row r="5" spans="1:28" ht="16.5" thickBot="1" x14ac:dyDescent="0.3">
      <c r="A5" s="36" t="s">
        <v>61</v>
      </c>
      <c r="E5" s="67"/>
      <c r="F5" s="37"/>
      <c r="G5" s="37"/>
      <c r="H5" s="37"/>
      <c r="I5" s="37"/>
      <c r="J5" s="37"/>
      <c r="K5" s="37"/>
      <c r="L5" s="37"/>
      <c r="M5" s="37"/>
      <c r="N5" s="37"/>
      <c r="O5" s="37"/>
      <c r="P5" s="37"/>
      <c r="Q5" s="37"/>
      <c r="R5" s="37"/>
      <c r="S5" s="37"/>
      <c r="T5" s="37"/>
      <c r="U5" s="37"/>
      <c r="V5" s="37"/>
      <c r="W5" s="37"/>
      <c r="X5" s="37"/>
      <c r="Y5" s="37"/>
      <c r="AB5" s="38"/>
    </row>
    <row r="6" spans="1:28" ht="15.75" thickBot="1" x14ac:dyDescent="0.25"/>
    <row r="7" spans="1:28" ht="15.95" customHeight="1" thickBot="1" x14ac:dyDescent="0.25">
      <c r="A7" s="39" t="s">
        <v>11</v>
      </c>
      <c r="B7" s="40" t="s">
        <v>12</v>
      </c>
      <c r="C7" s="40" t="s">
        <v>13</v>
      </c>
      <c r="D7" s="40" t="s">
        <v>14</v>
      </c>
      <c r="E7" s="40" t="s">
        <v>15</v>
      </c>
      <c r="F7" s="40" t="s">
        <v>16</v>
      </c>
      <c r="G7" s="40" t="s">
        <v>17</v>
      </c>
      <c r="H7" s="40" t="s">
        <v>18</v>
      </c>
      <c r="I7" s="40" t="s">
        <v>19</v>
      </c>
      <c r="J7" s="40" t="s">
        <v>20</v>
      </c>
      <c r="K7" s="40" t="s">
        <v>21</v>
      </c>
      <c r="L7" s="40" t="s">
        <v>22</v>
      </c>
      <c r="M7" s="40" t="s">
        <v>23</v>
      </c>
      <c r="N7" s="40" t="s">
        <v>24</v>
      </c>
      <c r="O7" s="40" t="s">
        <v>25</v>
      </c>
      <c r="P7" s="40" t="s">
        <v>26</v>
      </c>
      <c r="Q7" s="40" t="s">
        <v>27</v>
      </c>
      <c r="R7" s="40" t="s">
        <v>28</v>
      </c>
      <c r="S7" s="40" t="s">
        <v>29</v>
      </c>
      <c r="T7" s="40" t="s">
        <v>30</v>
      </c>
      <c r="U7" s="40" t="s">
        <v>31</v>
      </c>
      <c r="V7" s="40" t="s">
        <v>32</v>
      </c>
      <c r="W7" s="40" t="s">
        <v>33</v>
      </c>
      <c r="X7" s="40" t="s">
        <v>34</v>
      </c>
      <c r="Y7" s="40" t="s">
        <v>35</v>
      </c>
      <c r="Z7" s="40" t="s">
        <v>7</v>
      </c>
      <c r="AA7" s="41" t="s">
        <v>36</v>
      </c>
      <c r="AB7" s="42"/>
    </row>
    <row r="8" spans="1:28" ht="15.95" customHeight="1" x14ac:dyDescent="0.25">
      <c r="A8" s="43">
        <v>46023</v>
      </c>
      <c r="B8" s="69">
        <v>6</v>
      </c>
      <c r="C8" s="69">
        <v>6</v>
      </c>
      <c r="D8" s="69">
        <v>6</v>
      </c>
      <c r="E8" s="69">
        <v>6</v>
      </c>
      <c r="F8" s="69">
        <v>6</v>
      </c>
      <c r="G8" s="69">
        <v>6</v>
      </c>
      <c r="H8" s="69">
        <v>6</v>
      </c>
      <c r="I8" s="69">
        <v>6</v>
      </c>
      <c r="J8" s="69">
        <v>6</v>
      </c>
      <c r="K8" s="69">
        <v>6</v>
      </c>
      <c r="L8" s="69">
        <v>6</v>
      </c>
      <c r="M8" s="69">
        <v>6</v>
      </c>
      <c r="N8" s="69">
        <v>6</v>
      </c>
      <c r="O8" s="69">
        <v>6</v>
      </c>
      <c r="P8" s="69">
        <v>6</v>
      </c>
      <c r="Q8" s="69">
        <v>6</v>
      </c>
      <c r="R8" s="69">
        <v>6</v>
      </c>
      <c r="S8" s="69">
        <v>6</v>
      </c>
      <c r="T8" s="69">
        <v>6</v>
      </c>
      <c r="U8" s="69">
        <v>6</v>
      </c>
      <c r="V8" s="69">
        <v>6</v>
      </c>
      <c r="W8" s="69">
        <v>6</v>
      </c>
      <c r="X8" s="69">
        <v>6</v>
      </c>
      <c r="Y8" s="69">
        <v>6</v>
      </c>
      <c r="Z8" s="70">
        <f t="shared" ref="Z8:Z19" si="0">SUM(B8:Y8)</f>
        <v>144</v>
      </c>
      <c r="AA8" s="71">
        <v>31</v>
      </c>
      <c r="AB8" s="46">
        <f>+Z8*AA8</f>
        <v>4464</v>
      </c>
    </row>
    <row r="9" spans="1:28" ht="15.95" customHeight="1" x14ac:dyDescent="0.25">
      <c r="A9" s="47">
        <v>46054</v>
      </c>
      <c r="B9" s="72">
        <v>6</v>
      </c>
      <c r="C9" s="72">
        <v>6</v>
      </c>
      <c r="D9" s="72">
        <v>6</v>
      </c>
      <c r="E9" s="72">
        <v>6</v>
      </c>
      <c r="F9" s="72">
        <v>6</v>
      </c>
      <c r="G9" s="72">
        <v>6</v>
      </c>
      <c r="H9" s="72">
        <v>6</v>
      </c>
      <c r="I9" s="72">
        <v>6</v>
      </c>
      <c r="J9" s="72">
        <v>6</v>
      </c>
      <c r="K9" s="72">
        <v>6</v>
      </c>
      <c r="L9" s="72">
        <v>6</v>
      </c>
      <c r="M9" s="72">
        <v>6</v>
      </c>
      <c r="N9" s="72">
        <v>6</v>
      </c>
      <c r="O9" s="72">
        <v>6</v>
      </c>
      <c r="P9" s="72">
        <v>6</v>
      </c>
      <c r="Q9" s="72">
        <v>6</v>
      </c>
      <c r="R9" s="72">
        <v>6</v>
      </c>
      <c r="S9" s="72">
        <v>6</v>
      </c>
      <c r="T9" s="72">
        <v>6</v>
      </c>
      <c r="U9" s="72">
        <v>6</v>
      </c>
      <c r="V9" s="72">
        <v>6</v>
      </c>
      <c r="W9" s="72">
        <v>6</v>
      </c>
      <c r="X9" s="72">
        <v>6</v>
      </c>
      <c r="Y9" s="72">
        <v>6</v>
      </c>
      <c r="Z9" s="73">
        <f t="shared" si="0"/>
        <v>144</v>
      </c>
      <c r="AA9" s="74">
        <v>28</v>
      </c>
      <c r="AB9" s="50">
        <f>+Z9*AA9</f>
        <v>4032</v>
      </c>
    </row>
    <row r="10" spans="1:28" ht="15.95" customHeight="1" x14ac:dyDescent="0.25">
      <c r="A10" s="47">
        <v>46082</v>
      </c>
      <c r="B10" s="72">
        <v>6</v>
      </c>
      <c r="C10" s="72">
        <v>6</v>
      </c>
      <c r="D10" s="72">
        <v>6</v>
      </c>
      <c r="E10" s="72">
        <v>6</v>
      </c>
      <c r="F10" s="72">
        <v>6</v>
      </c>
      <c r="G10" s="72">
        <v>6</v>
      </c>
      <c r="H10" s="72">
        <v>6</v>
      </c>
      <c r="I10" s="72">
        <v>6</v>
      </c>
      <c r="J10" s="72">
        <v>6</v>
      </c>
      <c r="K10" s="72">
        <v>6</v>
      </c>
      <c r="L10" s="72">
        <v>6</v>
      </c>
      <c r="M10" s="72">
        <v>6</v>
      </c>
      <c r="N10" s="72">
        <v>6</v>
      </c>
      <c r="O10" s="72">
        <v>6</v>
      </c>
      <c r="P10" s="72">
        <v>6</v>
      </c>
      <c r="Q10" s="72">
        <v>6</v>
      </c>
      <c r="R10" s="72">
        <v>6</v>
      </c>
      <c r="S10" s="72">
        <v>6</v>
      </c>
      <c r="T10" s="72">
        <v>6</v>
      </c>
      <c r="U10" s="72">
        <v>6</v>
      </c>
      <c r="V10" s="72">
        <v>6</v>
      </c>
      <c r="W10" s="72">
        <v>6</v>
      </c>
      <c r="X10" s="72">
        <v>6</v>
      </c>
      <c r="Y10" s="72">
        <v>6</v>
      </c>
      <c r="Z10" s="73">
        <f t="shared" si="0"/>
        <v>144</v>
      </c>
      <c r="AA10" s="74">
        <v>31</v>
      </c>
      <c r="AB10" s="50">
        <f t="shared" ref="AB10:AB19" si="1">+Z10*AA10</f>
        <v>4464</v>
      </c>
    </row>
    <row r="11" spans="1:28" ht="15.95" customHeight="1" x14ac:dyDescent="0.25">
      <c r="A11" s="47">
        <v>46113</v>
      </c>
      <c r="B11" s="72">
        <v>6</v>
      </c>
      <c r="C11" s="72">
        <v>6</v>
      </c>
      <c r="D11" s="72">
        <v>6</v>
      </c>
      <c r="E11" s="72">
        <v>6</v>
      </c>
      <c r="F11" s="72">
        <v>6</v>
      </c>
      <c r="G11" s="72">
        <v>6</v>
      </c>
      <c r="H11" s="72">
        <v>6</v>
      </c>
      <c r="I11" s="72">
        <v>6</v>
      </c>
      <c r="J11" s="72">
        <v>6</v>
      </c>
      <c r="K11" s="72">
        <v>6</v>
      </c>
      <c r="L11" s="72">
        <v>6</v>
      </c>
      <c r="M11" s="72">
        <v>6</v>
      </c>
      <c r="N11" s="72">
        <v>6</v>
      </c>
      <c r="O11" s="72">
        <v>6</v>
      </c>
      <c r="P11" s="72">
        <v>6</v>
      </c>
      <c r="Q11" s="72">
        <v>6</v>
      </c>
      <c r="R11" s="72">
        <v>6</v>
      </c>
      <c r="S11" s="72">
        <v>6</v>
      </c>
      <c r="T11" s="72">
        <v>6</v>
      </c>
      <c r="U11" s="72">
        <v>6</v>
      </c>
      <c r="V11" s="72">
        <v>6</v>
      </c>
      <c r="W11" s="72">
        <v>6</v>
      </c>
      <c r="X11" s="72">
        <v>6</v>
      </c>
      <c r="Y11" s="72">
        <v>6</v>
      </c>
      <c r="Z11" s="73">
        <f t="shared" si="0"/>
        <v>144</v>
      </c>
      <c r="AA11" s="74">
        <v>30</v>
      </c>
      <c r="AB11" s="50">
        <f t="shared" si="1"/>
        <v>4320</v>
      </c>
    </row>
    <row r="12" spans="1:28" ht="15.95" customHeight="1" x14ac:dyDescent="0.25">
      <c r="A12" s="47">
        <v>46143</v>
      </c>
      <c r="B12" s="72">
        <v>6</v>
      </c>
      <c r="C12" s="72">
        <v>6</v>
      </c>
      <c r="D12" s="72">
        <v>6</v>
      </c>
      <c r="E12" s="72">
        <v>6</v>
      </c>
      <c r="F12" s="72">
        <v>6</v>
      </c>
      <c r="G12" s="72">
        <v>6</v>
      </c>
      <c r="H12" s="72">
        <v>6</v>
      </c>
      <c r="I12" s="72">
        <v>6</v>
      </c>
      <c r="J12" s="72">
        <v>6</v>
      </c>
      <c r="K12" s="72">
        <v>6</v>
      </c>
      <c r="L12" s="72">
        <v>6</v>
      </c>
      <c r="M12" s="72">
        <v>6</v>
      </c>
      <c r="N12" s="72">
        <v>6</v>
      </c>
      <c r="O12" s="72">
        <v>6</v>
      </c>
      <c r="P12" s="72">
        <v>6</v>
      </c>
      <c r="Q12" s="72">
        <v>6</v>
      </c>
      <c r="R12" s="72">
        <v>6</v>
      </c>
      <c r="S12" s="72">
        <v>6</v>
      </c>
      <c r="T12" s="72">
        <v>6</v>
      </c>
      <c r="U12" s="72">
        <v>6</v>
      </c>
      <c r="V12" s="72">
        <v>6</v>
      </c>
      <c r="W12" s="72">
        <v>6</v>
      </c>
      <c r="X12" s="72">
        <v>6</v>
      </c>
      <c r="Y12" s="72">
        <v>6</v>
      </c>
      <c r="Z12" s="73">
        <f t="shared" si="0"/>
        <v>144</v>
      </c>
      <c r="AA12" s="74">
        <v>31</v>
      </c>
      <c r="AB12" s="50">
        <f t="shared" si="1"/>
        <v>4464</v>
      </c>
    </row>
    <row r="13" spans="1:28" ht="15.95" customHeight="1" x14ac:dyDescent="0.25">
      <c r="A13" s="47">
        <v>46174</v>
      </c>
      <c r="B13" s="72">
        <v>6</v>
      </c>
      <c r="C13" s="72">
        <v>6</v>
      </c>
      <c r="D13" s="72">
        <v>6</v>
      </c>
      <c r="E13" s="72">
        <v>6</v>
      </c>
      <c r="F13" s="72">
        <v>6</v>
      </c>
      <c r="G13" s="72">
        <v>6</v>
      </c>
      <c r="H13" s="72">
        <v>6</v>
      </c>
      <c r="I13" s="72">
        <v>6</v>
      </c>
      <c r="J13" s="72">
        <v>6</v>
      </c>
      <c r="K13" s="72">
        <v>6</v>
      </c>
      <c r="L13" s="72">
        <v>6</v>
      </c>
      <c r="M13" s="72">
        <v>6</v>
      </c>
      <c r="N13" s="72">
        <v>6</v>
      </c>
      <c r="O13" s="72">
        <v>6</v>
      </c>
      <c r="P13" s="72">
        <v>6</v>
      </c>
      <c r="Q13" s="72">
        <v>6</v>
      </c>
      <c r="R13" s="72">
        <v>6</v>
      </c>
      <c r="S13" s="72">
        <v>6</v>
      </c>
      <c r="T13" s="72">
        <v>6</v>
      </c>
      <c r="U13" s="72">
        <v>6</v>
      </c>
      <c r="V13" s="72">
        <v>6</v>
      </c>
      <c r="W13" s="72">
        <v>6</v>
      </c>
      <c r="X13" s="72">
        <v>6</v>
      </c>
      <c r="Y13" s="72">
        <v>6</v>
      </c>
      <c r="Z13" s="73">
        <f t="shared" si="0"/>
        <v>144</v>
      </c>
      <c r="AA13" s="74">
        <v>30</v>
      </c>
      <c r="AB13" s="50">
        <f t="shared" si="1"/>
        <v>4320</v>
      </c>
    </row>
    <row r="14" spans="1:28" ht="15.95" customHeight="1" x14ac:dyDescent="0.25">
      <c r="A14" s="47">
        <v>46204</v>
      </c>
      <c r="B14" s="72">
        <v>6</v>
      </c>
      <c r="C14" s="72">
        <v>6</v>
      </c>
      <c r="D14" s="72">
        <v>6</v>
      </c>
      <c r="E14" s="72">
        <v>6</v>
      </c>
      <c r="F14" s="72">
        <v>6</v>
      </c>
      <c r="G14" s="72">
        <v>6</v>
      </c>
      <c r="H14" s="72">
        <v>6</v>
      </c>
      <c r="I14" s="72">
        <v>6</v>
      </c>
      <c r="J14" s="72">
        <v>6</v>
      </c>
      <c r="K14" s="72">
        <v>6</v>
      </c>
      <c r="L14" s="72">
        <v>6</v>
      </c>
      <c r="M14" s="72">
        <v>6</v>
      </c>
      <c r="N14" s="72">
        <v>6</v>
      </c>
      <c r="O14" s="72">
        <v>6</v>
      </c>
      <c r="P14" s="72">
        <v>6</v>
      </c>
      <c r="Q14" s="72">
        <v>6</v>
      </c>
      <c r="R14" s="72">
        <v>6</v>
      </c>
      <c r="S14" s="72">
        <v>6</v>
      </c>
      <c r="T14" s="72">
        <v>6</v>
      </c>
      <c r="U14" s="72">
        <v>6</v>
      </c>
      <c r="V14" s="72">
        <v>6</v>
      </c>
      <c r="W14" s="72">
        <v>6</v>
      </c>
      <c r="X14" s="72">
        <v>6</v>
      </c>
      <c r="Y14" s="72">
        <v>6</v>
      </c>
      <c r="Z14" s="73">
        <f t="shared" si="0"/>
        <v>144</v>
      </c>
      <c r="AA14" s="74">
        <v>31</v>
      </c>
      <c r="AB14" s="50">
        <f t="shared" si="1"/>
        <v>4464</v>
      </c>
    </row>
    <row r="15" spans="1:28" ht="15.95" customHeight="1" x14ac:dyDescent="0.25">
      <c r="A15" s="47">
        <v>46235</v>
      </c>
      <c r="B15" s="72">
        <v>6</v>
      </c>
      <c r="C15" s="72">
        <v>6</v>
      </c>
      <c r="D15" s="72">
        <v>6</v>
      </c>
      <c r="E15" s="72">
        <v>6</v>
      </c>
      <c r="F15" s="72">
        <v>6</v>
      </c>
      <c r="G15" s="72">
        <v>6</v>
      </c>
      <c r="H15" s="72">
        <v>6</v>
      </c>
      <c r="I15" s="72">
        <v>6</v>
      </c>
      <c r="J15" s="72">
        <v>6</v>
      </c>
      <c r="K15" s="72">
        <v>6</v>
      </c>
      <c r="L15" s="72">
        <v>6</v>
      </c>
      <c r="M15" s="72">
        <v>6</v>
      </c>
      <c r="N15" s="72">
        <v>6</v>
      </c>
      <c r="O15" s="72">
        <v>6</v>
      </c>
      <c r="P15" s="72">
        <v>6</v>
      </c>
      <c r="Q15" s="72">
        <v>6</v>
      </c>
      <c r="R15" s="72">
        <v>6</v>
      </c>
      <c r="S15" s="72">
        <v>6</v>
      </c>
      <c r="T15" s="72">
        <v>6</v>
      </c>
      <c r="U15" s="72">
        <v>6</v>
      </c>
      <c r="V15" s="72">
        <v>6</v>
      </c>
      <c r="W15" s="72">
        <v>6</v>
      </c>
      <c r="X15" s="72">
        <v>6</v>
      </c>
      <c r="Y15" s="72">
        <v>6</v>
      </c>
      <c r="Z15" s="73">
        <f t="shared" si="0"/>
        <v>144</v>
      </c>
      <c r="AA15" s="74">
        <v>31</v>
      </c>
      <c r="AB15" s="50">
        <f t="shared" si="1"/>
        <v>4464</v>
      </c>
    </row>
    <row r="16" spans="1:28" ht="15.95" customHeight="1" x14ac:dyDescent="0.25">
      <c r="A16" s="47">
        <v>46266</v>
      </c>
      <c r="B16" s="72">
        <v>6</v>
      </c>
      <c r="C16" s="72">
        <v>6</v>
      </c>
      <c r="D16" s="72">
        <v>6</v>
      </c>
      <c r="E16" s="72">
        <v>6</v>
      </c>
      <c r="F16" s="72">
        <v>6</v>
      </c>
      <c r="G16" s="72">
        <v>6</v>
      </c>
      <c r="H16" s="72">
        <v>6</v>
      </c>
      <c r="I16" s="72">
        <v>6</v>
      </c>
      <c r="J16" s="72">
        <v>6</v>
      </c>
      <c r="K16" s="72">
        <v>6</v>
      </c>
      <c r="L16" s="72">
        <v>6</v>
      </c>
      <c r="M16" s="72">
        <v>6</v>
      </c>
      <c r="N16" s="72">
        <v>6</v>
      </c>
      <c r="O16" s="72">
        <v>6</v>
      </c>
      <c r="P16" s="72">
        <v>6</v>
      </c>
      <c r="Q16" s="72">
        <v>6</v>
      </c>
      <c r="R16" s="72">
        <v>6</v>
      </c>
      <c r="S16" s="72">
        <v>6</v>
      </c>
      <c r="T16" s="72">
        <v>6</v>
      </c>
      <c r="U16" s="72">
        <v>6</v>
      </c>
      <c r="V16" s="72">
        <v>6</v>
      </c>
      <c r="W16" s="72">
        <v>6</v>
      </c>
      <c r="X16" s="72">
        <v>6</v>
      </c>
      <c r="Y16" s="72">
        <v>6</v>
      </c>
      <c r="Z16" s="73">
        <f t="shared" si="0"/>
        <v>144</v>
      </c>
      <c r="AA16" s="74">
        <v>30</v>
      </c>
      <c r="AB16" s="50">
        <f t="shared" si="1"/>
        <v>4320</v>
      </c>
    </row>
    <row r="17" spans="1:31" ht="15.95" customHeight="1" x14ac:dyDescent="0.25">
      <c r="A17" s="47">
        <v>46296</v>
      </c>
      <c r="B17" s="72">
        <v>6</v>
      </c>
      <c r="C17" s="72">
        <v>6</v>
      </c>
      <c r="D17" s="72">
        <v>6</v>
      </c>
      <c r="E17" s="72">
        <v>6</v>
      </c>
      <c r="F17" s="72">
        <v>6</v>
      </c>
      <c r="G17" s="72">
        <v>6</v>
      </c>
      <c r="H17" s="72">
        <v>6</v>
      </c>
      <c r="I17" s="72">
        <v>6</v>
      </c>
      <c r="J17" s="72">
        <v>6</v>
      </c>
      <c r="K17" s="72">
        <v>6</v>
      </c>
      <c r="L17" s="72">
        <v>6</v>
      </c>
      <c r="M17" s="72">
        <v>6</v>
      </c>
      <c r="N17" s="72">
        <v>6</v>
      </c>
      <c r="O17" s="72">
        <v>6</v>
      </c>
      <c r="P17" s="72">
        <v>6</v>
      </c>
      <c r="Q17" s="72">
        <v>6</v>
      </c>
      <c r="R17" s="72">
        <v>6</v>
      </c>
      <c r="S17" s="72">
        <v>6</v>
      </c>
      <c r="T17" s="72">
        <v>6</v>
      </c>
      <c r="U17" s="72">
        <v>6</v>
      </c>
      <c r="V17" s="72">
        <v>6</v>
      </c>
      <c r="W17" s="72">
        <v>6</v>
      </c>
      <c r="X17" s="72">
        <v>6</v>
      </c>
      <c r="Y17" s="72">
        <v>6</v>
      </c>
      <c r="Z17" s="73">
        <f t="shared" si="0"/>
        <v>144</v>
      </c>
      <c r="AA17" s="74">
        <v>31</v>
      </c>
      <c r="AB17" s="50">
        <f t="shared" si="1"/>
        <v>4464</v>
      </c>
    </row>
    <row r="18" spans="1:31" ht="15.95" customHeight="1" x14ac:dyDescent="0.25">
      <c r="A18" s="47">
        <v>46327</v>
      </c>
      <c r="B18" s="72">
        <v>6</v>
      </c>
      <c r="C18" s="72">
        <v>6</v>
      </c>
      <c r="D18" s="72">
        <v>6</v>
      </c>
      <c r="E18" s="72">
        <v>6</v>
      </c>
      <c r="F18" s="72">
        <v>6</v>
      </c>
      <c r="G18" s="72">
        <v>6</v>
      </c>
      <c r="H18" s="72">
        <v>6</v>
      </c>
      <c r="I18" s="72">
        <v>6</v>
      </c>
      <c r="J18" s="72">
        <v>6</v>
      </c>
      <c r="K18" s="72">
        <v>6</v>
      </c>
      <c r="L18" s="72">
        <v>6</v>
      </c>
      <c r="M18" s="72">
        <v>6</v>
      </c>
      <c r="N18" s="72">
        <v>6</v>
      </c>
      <c r="O18" s="72">
        <v>6</v>
      </c>
      <c r="P18" s="72">
        <v>6</v>
      </c>
      <c r="Q18" s="72">
        <v>6</v>
      </c>
      <c r="R18" s="72">
        <v>6</v>
      </c>
      <c r="S18" s="72">
        <v>6</v>
      </c>
      <c r="T18" s="72">
        <v>6</v>
      </c>
      <c r="U18" s="72">
        <v>6</v>
      </c>
      <c r="V18" s="72">
        <v>6</v>
      </c>
      <c r="W18" s="72">
        <v>6</v>
      </c>
      <c r="X18" s="72">
        <v>6</v>
      </c>
      <c r="Y18" s="72">
        <v>6</v>
      </c>
      <c r="Z18" s="73">
        <f t="shared" si="0"/>
        <v>144</v>
      </c>
      <c r="AA18" s="74">
        <v>30</v>
      </c>
      <c r="AB18" s="50">
        <f t="shared" si="1"/>
        <v>4320</v>
      </c>
    </row>
    <row r="19" spans="1:31" ht="15.95" customHeight="1" thickBot="1" x14ac:dyDescent="0.3">
      <c r="A19" s="51">
        <v>46357</v>
      </c>
      <c r="B19" s="75">
        <v>6</v>
      </c>
      <c r="C19" s="75">
        <v>6</v>
      </c>
      <c r="D19" s="75">
        <v>6</v>
      </c>
      <c r="E19" s="75">
        <v>6</v>
      </c>
      <c r="F19" s="75">
        <v>6</v>
      </c>
      <c r="G19" s="75">
        <v>6</v>
      </c>
      <c r="H19" s="75">
        <v>6</v>
      </c>
      <c r="I19" s="75">
        <v>6</v>
      </c>
      <c r="J19" s="75">
        <v>6</v>
      </c>
      <c r="K19" s="75">
        <v>6</v>
      </c>
      <c r="L19" s="75">
        <v>6</v>
      </c>
      <c r="M19" s="75">
        <v>6</v>
      </c>
      <c r="N19" s="75">
        <v>6</v>
      </c>
      <c r="O19" s="75">
        <v>6</v>
      </c>
      <c r="P19" s="75">
        <v>6</v>
      </c>
      <c r="Q19" s="75">
        <v>6</v>
      </c>
      <c r="R19" s="75">
        <v>6</v>
      </c>
      <c r="S19" s="75">
        <v>6</v>
      </c>
      <c r="T19" s="75">
        <v>6</v>
      </c>
      <c r="U19" s="75">
        <v>6</v>
      </c>
      <c r="V19" s="75">
        <v>6</v>
      </c>
      <c r="W19" s="75">
        <v>6</v>
      </c>
      <c r="X19" s="75">
        <v>6</v>
      </c>
      <c r="Y19" s="75">
        <v>6</v>
      </c>
      <c r="Z19" s="76">
        <f t="shared" si="0"/>
        <v>144</v>
      </c>
      <c r="AA19" s="77">
        <v>31</v>
      </c>
      <c r="AB19" s="54">
        <f t="shared" si="1"/>
        <v>4464</v>
      </c>
    </row>
    <row r="20" spans="1:31" ht="16.5" thickBot="1" x14ac:dyDescent="0.3">
      <c r="B20" s="55"/>
      <c r="AA20" s="56"/>
    </row>
    <row r="21" spans="1:31" ht="16.5" thickBot="1" x14ac:dyDescent="0.3">
      <c r="A21" s="36" t="s">
        <v>37</v>
      </c>
      <c r="E21" s="57"/>
      <c r="AA21" s="56"/>
    </row>
    <row r="22" spans="1:31" ht="15.75" thickBot="1" x14ac:dyDescent="0.25">
      <c r="B22" s="55"/>
    </row>
    <row r="23" spans="1:31" ht="15.95" customHeight="1" thickBot="1" x14ac:dyDescent="0.25">
      <c r="A23" s="39" t="s">
        <v>11</v>
      </c>
      <c r="B23" s="40" t="s">
        <v>12</v>
      </c>
      <c r="C23" s="40" t="s">
        <v>13</v>
      </c>
      <c r="D23" s="40" t="s">
        <v>14</v>
      </c>
      <c r="E23" s="40" t="s">
        <v>15</v>
      </c>
      <c r="F23" s="40" t="s">
        <v>16</v>
      </c>
      <c r="G23" s="40" t="s">
        <v>17</v>
      </c>
      <c r="H23" s="40" t="s">
        <v>18</v>
      </c>
      <c r="I23" s="40" t="s">
        <v>19</v>
      </c>
      <c r="J23" s="40" t="s">
        <v>20</v>
      </c>
      <c r="K23" s="40" t="s">
        <v>21</v>
      </c>
      <c r="L23" s="40" t="s">
        <v>22</v>
      </c>
      <c r="M23" s="40" t="s">
        <v>23</v>
      </c>
      <c r="N23" s="40" t="s">
        <v>24</v>
      </c>
      <c r="O23" s="40" t="s">
        <v>25</v>
      </c>
      <c r="P23" s="40" t="s">
        <v>26</v>
      </c>
      <c r="Q23" s="40" t="s">
        <v>27</v>
      </c>
      <c r="R23" s="40" t="s">
        <v>28</v>
      </c>
      <c r="S23" s="40" t="s">
        <v>29</v>
      </c>
      <c r="T23" s="40" t="s">
        <v>30</v>
      </c>
      <c r="U23" s="40" t="s">
        <v>31</v>
      </c>
      <c r="V23" s="40" t="s">
        <v>32</v>
      </c>
      <c r="W23" s="40" t="s">
        <v>33</v>
      </c>
      <c r="X23" s="40" t="s">
        <v>34</v>
      </c>
      <c r="Y23" s="40" t="s">
        <v>35</v>
      </c>
      <c r="Z23" s="40" t="s">
        <v>7</v>
      </c>
      <c r="AA23" s="40" t="s">
        <v>36</v>
      </c>
      <c r="AB23" s="42"/>
    </row>
    <row r="24" spans="1:31" ht="15.95" customHeight="1" x14ac:dyDescent="0.25">
      <c r="A24" s="43">
        <f>+A8</f>
        <v>46023</v>
      </c>
      <c r="B24" s="44">
        <f>+B8*$AA8</f>
        <v>186</v>
      </c>
      <c r="C24" s="44">
        <f t="shared" ref="C24:Y24" si="2">+C8*$AA8</f>
        <v>186</v>
      </c>
      <c r="D24" s="44">
        <f t="shared" si="2"/>
        <v>186</v>
      </c>
      <c r="E24" s="44">
        <f t="shared" si="2"/>
        <v>186</v>
      </c>
      <c r="F24" s="44">
        <f t="shared" si="2"/>
        <v>186</v>
      </c>
      <c r="G24" s="44">
        <f t="shared" si="2"/>
        <v>186</v>
      </c>
      <c r="H24" s="44">
        <f t="shared" si="2"/>
        <v>186</v>
      </c>
      <c r="I24" s="44">
        <f t="shared" si="2"/>
        <v>186</v>
      </c>
      <c r="J24" s="44">
        <f t="shared" si="2"/>
        <v>186</v>
      </c>
      <c r="K24" s="44">
        <f t="shared" si="2"/>
        <v>186</v>
      </c>
      <c r="L24" s="44">
        <f t="shared" si="2"/>
        <v>186</v>
      </c>
      <c r="M24" s="44">
        <f t="shared" si="2"/>
        <v>186</v>
      </c>
      <c r="N24" s="44">
        <f t="shared" si="2"/>
        <v>186</v>
      </c>
      <c r="O24" s="44">
        <f t="shared" si="2"/>
        <v>186</v>
      </c>
      <c r="P24" s="44">
        <f t="shared" si="2"/>
        <v>186</v>
      </c>
      <c r="Q24" s="44">
        <f t="shared" si="2"/>
        <v>186</v>
      </c>
      <c r="R24" s="44">
        <f t="shared" si="2"/>
        <v>186</v>
      </c>
      <c r="S24" s="44">
        <f t="shared" si="2"/>
        <v>186</v>
      </c>
      <c r="T24" s="44">
        <f t="shared" si="2"/>
        <v>186</v>
      </c>
      <c r="U24" s="44">
        <f t="shared" si="2"/>
        <v>186</v>
      </c>
      <c r="V24" s="44">
        <f t="shared" si="2"/>
        <v>186</v>
      </c>
      <c r="W24" s="44">
        <f t="shared" si="2"/>
        <v>186</v>
      </c>
      <c r="X24" s="44">
        <f t="shared" si="2"/>
        <v>186</v>
      </c>
      <c r="Y24" s="44">
        <f t="shared" si="2"/>
        <v>186</v>
      </c>
      <c r="Z24" s="45">
        <f>SUM(B24:Y24)</f>
        <v>4464</v>
      </c>
      <c r="AA24" s="97">
        <f>+AA8</f>
        <v>31</v>
      </c>
      <c r="AB24" s="46">
        <f>+AB8</f>
        <v>4464</v>
      </c>
      <c r="AC24" s="38">
        <f t="shared" ref="AC24:AC35" si="3">+Z24-AB24</f>
        <v>0</v>
      </c>
      <c r="AD24" s="38"/>
      <c r="AE24" s="68"/>
    </row>
    <row r="25" spans="1:31" ht="15.95" customHeight="1" x14ac:dyDescent="0.25">
      <c r="A25" s="47">
        <f t="shared" ref="A25:A35" si="4">+A9</f>
        <v>46054</v>
      </c>
      <c r="B25" s="48">
        <f t="shared" ref="B25:Y25" si="5">+B9*$AA9</f>
        <v>168</v>
      </c>
      <c r="C25" s="48">
        <f t="shared" si="5"/>
        <v>168</v>
      </c>
      <c r="D25" s="48">
        <f t="shared" si="5"/>
        <v>168</v>
      </c>
      <c r="E25" s="48">
        <f t="shared" si="5"/>
        <v>168</v>
      </c>
      <c r="F25" s="48">
        <f t="shared" si="5"/>
        <v>168</v>
      </c>
      <c r="G25" s="48">
        <f t="shared" si="5"/>
        <v>168</v>
      </c>
      <c r="H25" s="48">
        <f t="shared" si="5"/>
        <v>168</v>
      </c>
      <c r="I25" s="48">
        <f t="shared" si="5"/>
        <v>168</v>
      </c>
      <c r="J25" s="48">
        <f t="shared" si="5"/>
        <v>168</v>
      </c>
      <c r="K25" s="48">
        <f t="shared" si="5"/>
        <v>168</v>
      </c>
      <c r="L25" s="48">
        <f t="shared" si="5"/>
        <v>168</v>
      </c>
      <c r="M25" s="48">
        <f t="shared" si="5"/>
        <v>168</v>
      </c>
      <c r="N25" s="48">
        <f t="shared" si="5"/>
        <v>168</v>
      </c>
      <c r="O25" s="48">
        <f t="shared" si="5"/>
        <v>168</v>
      </c>
      <c r="P25" s="48">
        <f t="shared" si="5"/>
        <v>168</v>
      </c>
      <c r="Q25" s="48">
        <f t="shared" si="5"/>
        <v>168</v>
      </c>
      <c r="R25" s="48">
        <f t="shared" si="5"/>
        <v>168</v>
      </c>
      <c r="S25" s="48">
        <f t="shared" si="5"/>
        <v>168</v>
      </c>
      <c r="T25" s="48">
        <f t="shared" si="5"/>
        <v>168</v>
      </c>
      <c r="U25" s="48">
        <f t="shared" si="5"/>
        <v>168</v>
      </c>
      <c r="V25" s="48">
        <f t="shared" si="5"/>
        <v>168</v>
      </c>
      <c r="W25" s="48">
        <f t="shared" si="5"/>
        <v>168</v>
      </c>
      <c r="X25" s="48">
        <f t="shared" si="5"/>
        <v>168</v>
      </c>
      <c r="Y25" s="48">
        <f t="shared" si="5"/>
        <v>168</v>
      </c>
      <c r="Z25" s="49">
        <f>SUM(B25:Y25)</f>
        <v>4032</v>
      </c>
      <c r="AA25" s="58">
        <f t="shared" ref="AA25:AB35" si="6">+AA9</f>
        <v>28</v>
      </c>
      <c r="AB25" s="50">
        <f t="shared" si="6"/>
        <v>4032</v>
      </c>
      <c r="AC25" s="38">
        <f t="shared" si="3"/>
        <v>0</v>
      </c>
      <c r="AD25" s="38"/>
      <c r="AE25" s="68"/>
    </row>
    <row r="26" spans="1:31" ht="15.95" customHeight="1" x14ac:dyDescent="0.25">
      <c r="A26" s="47">
        <f t="shared" si="4"/>
        <v>46082</v>
      </c>
      <c r="B26" s="48">
        <f t="shared" ref="B26:Y26" si="7">+B10*$AA10</f>
        <v>186</v>
      </c>
      <c r="C26" s="48">
        <f t="shared" si="7"/>
        <v>186</v>
      </c>
      <c r="D26" s="48">
        <f t="shared" si="7"/>
        <v>186</v>
      </c>
      <c r="E26" s="48">
        <f t="shared" si="7"/>
        <v>186</v>
      </c>
      <c r="F26" s="48">
        <f t="shared" si="7"/>
        <v>186</v>
      </c>
      <c r="G26" s="48">
        <f t="shared" si="7"/>
        <v>186</v>
      </c>
      <c r="H26" s="48">
        <f t="shared" si="7"/>
        <v>186</v>
      </c>
      <c r="I26" s="48">
        <f t="shared" si="7"/>
        <v>186</v>
      </c>
      <c r="J26" s="48">
        <f t="shared" si="7"/>
        <v>186</v>
      </c>
      <c r="K26" s="48">
        <f t="shared" si="7"/>
        <v>186</v>
      </c>
      <c r="L26" s="48">
        <f t="shared" si="7"/>
        <v>186</v>
      </c>
      <c r="M26" s="48">
        <f t="shared" si="7"/>
        <v>186</v>
      </c>
      <c r="N26" s="48">
        <f t="shared" si="7"/>
        <v>186</v>
      </c>
      <c r="O26" s="48">
        <f t="shared" si="7"/>
        <v>186</v>
      </c>
      <c r="P26" s="48">
        <f t="shared" si="7"/>
        <v>186</v>
      </c>
      <c r="Q26" s="48">
        <f t="shared" si="7"/>
        <v>186</v>
      </c>
      <c r="R26" s="48">
        <f t="shared" si="7"/>
        <v>186</v>
      </c>
      <c r="S26" s="48">
        <f t="shared" si="7"/>
        <v>186</v>
      </c>
      <c r="T26" s="48">
        <f t="shared" si="7"/>
        <v>186</v>
      </c>
      <c r="U26" s="48">
        <f t="shared" si="7"/>
        <v>186</v>
      </c>
      <c r="V26" s="48">
        <f t="shared" si="7"/>
        <v>186</v>
      </c>
      <c r="W26" s="48">
        <f t="shared" si="7"/>
        <v>186</v>
      </c>
      <c r="X26" s="48">
        <f t="shared" si="7"/>
        <v>186</v>
      </c>
      <c r="Y26" s="48">
        <f t="shared" si="7"/>
        <v>186</v>
      </c>
      <c r="Z26" s="49">
        <f t="shared" ref="Z26:Z35" si="8">SUM(B26:Y26)</f>
        <v>4464</v>
      </c>
      <c r="AA26" s="58">
        <f t="shared" si="6"/>
        <v>31</v>
      </c>
      <c r="AB26" s="50">
        <f t="shared" si="6"/>
        <v>4464</v>
      </c>
      <c r="AC26" s="38">
        <f t="shared" si="3"/>
        <v>0</v>
      </c>
      <c r="AD26" s="38"/>
      <c r="AE26" s="68"/>
    </row>
    <row r="27" spans="1:31" ht="15.95" customHeight="1" x14ac:dyDescent="0.25">
      <c r="A27" s="47">
        <f t="shared" si="4"/>
        <v>46113</v>
      </c>
      <c r="B27" s="48">
        <f t="shared" ref="B27:Y27" si="9">+B11*$AA11</f>
        <v>180</v>
      </c>
      <c r="C27" s="48">
        <f t="shared" si="9"/>
        <v>180</v>
      </c>
      <c r="D27" s="48">
        <f t="shared" si="9"/>
        <v>180</v>
      </c>
      <c r="E27" s="48">
        <f t="shared" si="9"/>
        <v>180</v>
      </c>
      <c r="F27" s="48">
        <f t="shared" si="9"/>
        <v>180</v>
      </c>
      <c r="G27" s="48">
        <f t="shared" si="9"/>
        <v>180</v>
      </c>
      <c r="H27" s="48">
        <f t="shared" si="9"/>
        <v>180</v>
      </c>
      <c r="I27" s="48">
        <f t="shared" si="9"/>
        <v>180</v>
      </c>
      <c r="J27" s="48">
        <f t="shared" si="9"/>
        <v>180</v>
      </c>
      <c r="K27" s="48">
        <f t="shared" si="9"/>
        <v>180</v>
      </c>
      <c r="L27" s="48">
        <f t="shared" si="9"/>
        <v>180</v>
      </c>
      <c r="M27" s="48">
        <f t="shared" si="9"/>
        <v>180</v>
      </c>
      <c r="N27" s="48">
        <f t="shared" si="9"/>
        <v>180</v>
      </c>
      <c r="O27" s="48">
        <f t="shared" si="9"/>
        <v>180</v>
      </c>
      <c r="P27" s="48">
        <f t="shared" si="9"/>
        <v>180</v>
      </c>
      <c r="Q27" s="48">
        <f t="shared" si="9"/>
        <v>180</v>
      </c>
      <c r="R27" s="48">
        <f t="shared" si="9"/>
        <v>180</v>
      </c>
      <c r="S27" s="48">
        <f t="shared" si="9"/>
        <v>180</v>
      </c>
      <c r="T27" s="48">
        <f t="shared" si="9"/>
        <v>180</v>
      </c>
      <c r="U27" s="48">
        <f t="shared" si="9"/>
        <v>180</v>
      </c>
      <c r="V27" s="48">
        <f t="shared" si="9"/>
        <v>180</v>
      </c>
      <c r="W27" s="48">
        <f t="shared" si="9"/>
        <v>180</v>
      </c>
      <c r="X27" s="48">
        <f t="shared" si="9"/>
        <v>180</v>
      </c>
      <c r="Y27" s="48">
        <f t="shared" si="9"/>
        <v>180</v>
      </c>
      <c r="Z27" s="49">
        <f t="shared" si="8"/>
        <v>4320</v>
      </c>
      <c r="AA27" s="58">
        <f t="shared" si="6"/>
        <v>30</v>
      </c>
      <c r="AB27" s="50">
        <f t="shared" si="6"/>
        <v>4320</v>
      </c>
      <c r="AC27" s="38">
        <f t="shared" si="3"/>
        <v>0</v>
      </c>
      <c r="AD27" s="38"/>
      <c r="AE27" s="68"/>
    </row>
    <row r="28" spans="1:31" ht="15.95" customHeight="1" x14ac:dyDescent="0.25">
      <c r="A28" s="47">
        <f t="shared" si="4"/>
        <v>46143</v>
      </c>
      <c r="B28" s="48">
        <f t="shared" ref="B28:Y28" si="10">+B12*$AA12</f>
        <v>186</v>
      </c>
      <c r="C28" s="48">
        <f t="shared" si="10"/>
        <v>186</v>
      </c>
      <c r="D28" s="48">
        <f t="shared" si="10"/>
        <v>186</v>
      </c>
      <c r="E28" s="48">
        <f t="shared" si="10"/>
        <v>186</v>
      </c>
      <c r="F28" s="48">
        <f t="shared" si="10"/>
        <v>186</v>
      </c>
      <c r="G28" s="48">
        <f t="shared" si="10"/>
        <v>186</v>
      </c>
      <c r="H28" s="48">
        <f t="shared" si="10"/>
        <v>186</v>
      </c>
      <c r="I28" s="48">
        <f t="shared" si="10"/>
        <v>186</v>
      </c>
      <c r="J28" s="48">
        <f t="shared" si="10"/>
        <v>186</v>
      </c>
      <c r="K28" s="48">
        <f t="shared" si="10"/>
        <v>186</v>
      </c>
      <c r="L28" s="48">
        <f t="shared" si="10"/>
        <v>186</v>
      </c>
      <c r="M28" s="48">
        <f t="shared" si="10"/>
        <v>186</v>
      </c>
      <c r="N28" s="48">
        <f t="shared" si="10"/>
        <v>186</v>
      </c>
      <c r="O28" s="48">
        <f t="shared" si="10"/>
        <v>186</v>
      </c>
      <c r="P28" s="48">
        <f t="shared" si="10"/>
        <v>186</v>
      </c>
      <c r="Q28" s="48">
        <f t="shared" si="10"/>
        <v>186</v>
      </c>
      <c r="R28" s="48">
        <f t="shared" si="10"/>
        <v>186</v>
      </c>
      <c r="S28" s="48">
        <f t="shared" si="10"/>
        <v>186</v>
      </c>
      <c r="T28" s="48">
        <f t="shared" si="10"/>
        <v>186</v>
      </c>
      <c r="U28" s="48">
        <f t="shared" si="10"/>
        <v>186</v>
      </c>
      <c r="V28" s="48">
        <f t="shared" si="10"/>
        <v>186</v>
      </c>
      <c r="W28" s="48">
        <f t="shared" si="10"/>
        <v>186</v>
      </c>
      <c r="X28" s="48">
        <f t="shared" si="10"/>
        <v>186</v>
      </c>
      <c r="Y28" s="48">
        <f t="shared" si="10"/>
        <v>186</v>
      </c>
      <c r="Z28" s="49">
        <f t="shared" si="8"/>
        <v>4464</v>
      </c>
      <c r="AA28" s="58">
        <f t="shared" si="6"/>
        <v>31</v>
      </c>
      <c r="AB28" s="50">
        <f t="shared" si="6"/>
        <v>4464</v>
      </c>
      <c r="AC28" s="38">
        <f t="shared" si="3"/>
        <v>0</v>
      </c>
      <c r="AD28" s="38"/>
      <c r="AE28" s="68"/>
    </row>
    <row r="29" spans="1:31" ht="15.95" customHeight="1" x14ac:dyDescent="0.25">
      <c r="A29" s="47">
        <f t="shared" si="4"/>
        <v>46174</v>
      </c>
      <c r="B29" s="48">
        <f t="shared" ref="B29:Y29" si="11">+B13*$AA13</f>
        <v>180</v>
      </c>
      <c r="C29" s="48">
        <f t="shared" si="11"/>
        <v>180</v>
      </c>
      <c r="D29" s="48">
        <f t="shared" si="11"/>
        <v>180</v>
      </c>
      <c r="E29" s="48">
        <f t="shared" si="11"/>
        <v>180</v>
      </c>
      <c r="F29" s="48">
        <f t="shared" si="11"/>
        <v>180</v>
      </c>
      <c r="G29" s="48">
        <f t="shared" si="11"/>
        <v>180</v>
      </c>
      <c r="H29" s="48">
        <f t="shared" si="11"/>
        <v>180</v>
      </c>
      <c r="I29" s="48">
        <f t="shared" si="11"/>
        <v>180</v>
      </c>
      <c r="J29" s="48">
        <f t="shared" si="11"/>
        <v>180</v>
      </c>
      <c r="K29" s="48">
        <f t="shared" si="11"/>
        <v>180</v>
      </c>
      <c r="L29" s="48">
        <f t="shared" si="11"/>
        <v>180</v>
      </c>
      <c r="M29" s="48">
        <f t="shared" si="11"/>
        <v>180</v>
      </c>
      <c r="N29" s="48">
        <f t="shared" si="11"/>
        <v>180</v>
      </c>
      <c r="O29" s="48">
        <f t="shared" si="11"/>
        <v>180</v>
      </c>
      <c r="P29" s="48">
        <f t="shared" si="11"/>
        <v>180</v>
      </c>
      <c r="Q29" s="48">
        <f t="shared" si="11"/>
        <v>180</v>
      </c>
      <c r="R29" s="48">
        <f t="shared" si="11"/>
        <v>180</v>
      </c>
      <c r="S29" s="48">
        <f t="shared" si="11"/>
        <v>180</v>
      </c>
      <c r="T29" s="48">
        <f t="shared" si="11"/>
        <v>180</v>
      </c>
      <c r="U29" s="48">
        <f t="shared" si="11"/>
        <v>180</v>
      </c>
      <c r="V29" s="48">
        <f t="shared" si="11"/>
        <v>180</v>
      </c>
      <c r="W29" s="48">
        <f t="shared" si="11"/>
        <v>180</v>
      </c>
      <c r="X29" s="48">
        <f t="shared" si="11"/>
        <v>180</v>
      </c>
      <c r="Y29" s="48">
        <f t="shared" si="11"/>
        <v>180</v>
      </c>
      <c r="Z29" s="49">
        <f t="shared" si="8"/>
        <v>4320</v>
      </c>
      <c r="AA29" s="58">
        <f t="shared" si="6"/>
        <v>30</v>
      </c>
      <c r="AB29" s="50">
        <f t="shared" si="6"/>
        <v>4320</v>
      </c>
      <c r="AC29" s="38">
        <f t="shared" si="3"/>
        <v>0</v>
      </c>
      <c r="AD29" s="38"/>
      <c r="AE29" s="68"/>
    </row>
    <row r="30" spans="1:31" ht="15.95" customHeight="1" x14ac:dyDescent="0.25">
      <c r="A30" s="47">
        <f t="shared" si="4"/>
        <v>46204</v>
      </c>
      <c r="B30" s="48">
        <f t="shared" ref="B30:Y30" si="12">+B14*$AA14</f>
        <v>186</v>
      </c>
      <c r="C30" s="48">
        <f t="shared" si="12"/>
        <v>186</v>
      </c>
      <c r="D30" s="48">
        <f t="shared" si="12"/>
        <v>186</v>
      </c>
      <c r="E30" s="48">
        <f t="shared" si="12"/>
        <v>186</v>
      </c>
      <c r="F30" s="48">
        <f t="shared" si="12"/>
        <v>186</v>
      </c>
      <c r="G30" s="48">
        <f t="shared" si="12"/>
        <v>186</v>
      </c>
      <c r="H30" s="48">
        <f t="shared" si="12"/>
        <v>186</v>
      </c>
      <c r="I30" s="48">
        <f t="shared" si="12"/>
        <v>186</v>
      </c>
      <c r="J30" s="48">
        <f t="shared" si="12"/>
        <v>186</v>
      </c>
      <c r="K30" s="48">
        <f t="shared" si="12"/>
        <v>186</v>
      </c>
      <c r="L30" s="48">
        <f t="shared" si="12"/>
        <v>186</v>
      </c>
      <c r="M30" s="48">
        <f t="shared" si="12"/>
        <v>186</v>
      </c>
      <c r="N30" s="48">
        <f t="shared" si="12"/>
        <v>186</v>
      </c>
      <c r="O30" s="48">
        <f t="shared" si="12"/>
        <v>186</v>
      </c>
      <c r="P30" s="48">
        <f t="shared" si="12"/>
        <v>186</v>
      </c>
      <c r="Q30" s="48">
        <f t="shared" si="12"/>
        <v>186</v>
      </c>
      <c r="R30" s="48">
        <f t="shared" si="12"/>
        <v>186</v>
      </c>
      <c r="S30" s="48">
        <f t="shared" si="12"/>
        <v>186</v>
      </c>
      <c r="T30" s="48">
        <f t="shared" si="12"/>
        <v>186</v>
      </c>
      <c r="U30" s="48">
        <f t="shared" si="12"/>
        <v>186</v>
      </c>
      <c r="V30" s="48">
        <f t="shared" si="12"/>
        <v>186</v>
      </c>
      <c r="W30" s="48">
        <f t="shared" si="12"/>
        <v>186</v>
      </c>
      <c r="X30" s="48">
        <f t="shared" si="12"/>
        <v>186</v>
      </c>
      <c r="Y30" s="48">
        <f t="shared" si="12"/>
        <v>186</v>
      </c>
      <c r="Z30" s="49">
        <f t="shared" si="8"/>
        <v>4464</v>
      </c>
      <c r="AA30" s="58">
        <f t="shared" si="6"/>
        <v>31</v>
      </c>
      <c r="AB30" s="50">
        <f t="shared" si="6"/>
        <v>4464</v>
      </c>
      <c r="AC30" s="38">
        <f t="shared" si="3"/>
        <v>0</v>
      </c>
      <c r="AD30" s="38"/>
      <c r="AE30" s="68"/>
    </row>
    <row r="31" spans="1:31" ht="15.95" customHeight="1" x14ac:dyDescent="0.25">
      <c r="A31" s="47">
        <f t="shared" si="4"/>
        <v>46235</v>
      </c>
      <c r="B31" s="48">
        <f t="shared" ref="B31:Y31" si="13">+B15*$AA15</f>
        <v>186</v>
      </c>
      <c r="C31" s="48">
        <f t="shared" si="13"/>
        <v>186</v>
      </c>
      <c r="D31" s="48">
        <f t="shared" si="13"/>
        <v>186</v>
      </c>
      <c r="E31" s="48">
        <f t="shared" si="13"/>
        <v>186</v>
      </c>
      <c r="F31" s="48">
        <f t="shared" si="13"/>
        <v>186</v>
      </c>
      <c r="G31" s="48">
        <f t="shared" si="13"/>
        <v>186</v>
      </c>
      <c r="H31" s="48">
        <f t="shared" si="13"/>
        <v>186</v>
      </c>
      <c r="I31" s="48">
        <f t="shared" si="13"/>
        <v>186</v>
      </c>
      <c r="J31" s="48">
        <f t="shared" si="13"/>
        <v>186</v>
      </c>
      <c r="K31" s="48">
        <f t="shared" si="13"/>
        <v>186</v>
      </c>
      <c r="L31" s="48">
        <f t="shared" si="13"/>
        <v>186</v>
      </c>
      <c r="M31" s="48">
        <f t="shared" si="13"/>
        <v>186</v>
      </c>
      <c r="N31" s="48">
        <f t="shared" si="13"/>
        <v>186</v>
      </c>
      <c r="O31" s="48">
        <f t="shared" si="13"/>
        <v>186</v>
      </c>
      <c r="P31" s="48">
        <f t="shared" si="13"/>
        <v>186</v>
      </c>
      <c r="Q31" s="48">
        <f t="shared" si="13"/>
        <v>186</v>
      </c>
      <c r="R31" s="48">
        <f t="shared" si="13"/>
        <v>186</v>
      </c>
      <c r="S31" s="48">
        <f t="shared" si="13"/>
        <v>186</v>
      </c>
      <c r="T31" s="48">
        <f t="shared" si="13"/>
        <v>186</v>
      </c>
      <c r="U31" s="48">
        <f t="shared" si="13"/>
        <v>186</v>
      </c>
      <c r="V31" s="48">
        <f t="shared" si="13"/>
        <v>186</v>
      </c>
      <c r="W31" s="48">
        <f t="shared" si="13"/>
        <v>186</v>
      </c>
      <c r="X31" s="48">
        <f t="shared" si="13"/>
        <v>186</v>
      </c>
      <c r="Y31" s="48">
        <f t="shared" si="13"/>
        <v>186</v>
      </c>
      <c r="Z31" s="49">
        <f t="shared" si="8"/>
        <v>4464</v>
      </c>
      <c r="AA31" s="58">
        <f t="shared" si="6"/>
        <v>31</v>
      </c>
      <c r="AB31" s="50">
        <f t="shared" si="6"/>
        <v>4464</v>
      </c>
      <c r="AC31" s="38">
        <f t="shared" si="3"/>
        <v>0</v>
      </c>
      <c r="AD31" s="38"/>
      <c r="AE31" s="68"/>
    </row>
    <row r="32" spans="1:31" ht="15.95" customHeight="1" x14ac:dyDescent="0.25">
      <c r="A32" s="47">
        <f t="shared" si="4"/>
        <v>46266</v>
      </c>
      <c r="B32" s="48">
        <f t="shared" ref="B32:Y32" si="14">+B16*$AA16</f>
        <v>180</v>
      </c>
      <c r="C32" s="48">
        <f t="shared" si="14"/>
        <v>180</v>
      </c>
      <c r="D32" s="48">
        <f t="shared" si="14"/>
        <v>180</v>
      </c>
      <c r="E32" s="48">
        <f t="shared" si="14"/>
        <v>180</v>
      </c>
      <c r="F32" s="48">
        <f t="shared" si="14"/>
        <v>180</v>
      </c>
      <c r="G32" s="48">
        <f t="shared" si="14"/>
        <v>180</v>
      </c>
      <c r="H32" s="48">
        <f t="shared" si="14"/>
        <v>180</v>
      </c>
      <c r="I32" s="48">
        <f t="shared" si="14"/>
        <v>180</v>
      </c>
      <c r="J32" s="48">
        <f t="shared" si="14"/>
        <v>180</v>
      </c>
      <c r="K32" s="48">
        <f t="shared" si="14"/>
        <v>180</v>
      </c>
      <c r="L32" s="48">
        <f t="shared" si="14"/>
        <v>180</v>
      </c>
      <c r="M32" s="48">
        <f t="shared" si="14"/>
        <v>180</v>
      </c>
      <c r="N32" s="48">
        <f t="shared" si="14"/>
        <v>180</v>
      </c>
      <c r="O32" s="48">
        <f t="shared" si="14"/>
        <v>180</v>
      </c>
      <c r="P32" s="48">
        <f t="shared" si="14"/>
        <v>180</v>
      </c>
      <c r="Q32" s="48">
        <f t="shared" si="14"/>
        <v>180</v>
      </c>
      <c r="R32" s="48">
        <f t="shared" si="14"/>
        <v>180</v>
      </c>
      <c r="S32" s="48">
        <f t="shared" si="14"/>
        <v>180</v>
      </c>
      <c r="T32" s="48">
        <f t="shared" si="14"/>
        <v>180</v>
      </c>
      <c r="U32" s="48">
        <f t="shared" si="14"/>
        <v>180</v>
      </c>
      <c r="V32" s="48">
        <f t="shared" si="14"/>
        <v>180</v>
      </c>
      <c r="W32" s="48">
        <f t="shared" si="14"/>
        <v>180</v>
      </c>
      <c r="X32" s="48">
        <f t="shared" si="14"/>
        <v>180</v>
      </c>
      <c r="Y32" s="48">
        <f t="shared" si="14"/>
        <v>180</v>
      </c>
      <c r="Z32" s="49">
        <f t="shared" si="8"/>
        <v>4320</v>
      </c>
      <c r="AA32" s="58">
        <f t="shared" si="6"/>
        <v>30</v>
      </c>
      <c r="AB32" s="50">
        <f t="shared" si="6"/>
        <v>4320</v>
      </c>
      <c r="AC32" s="38">
        <f t="shared" si="3"/>
        <v>0</v>
      </c>
      <c r="AD32" s="38"/>
      <c r="AE32" s="68"/>
    </row>
    <row r="33" spans="1:32" ht="15.95" customHeight="1" x14ac:dyDescent="0.25">
      <c r="A33" s="47">
        <f t="shared" si="4"/>
        <v>46296</v>
      </c>
      <c r="B33" s="48">
        <f t="shared" ref="B33:Y33" si="15">+B17*$AA17</f>
        <v>186</v>
      </c>
      <c r="C33" s="48">
        <f t="shared" si="15"/>
        <v>186</v>
      </c>
      <c r="D33" s="48">
        <f t="shared" si="15"/>
        <v>186</v>
      </c>
      <c r="E33" s="48">
        <f t="shared" si="15"/>
        <v>186</v>
      </c>
      <c r="F33" s="48">
        <f t="shared" si="15"/>
        <v>186</v>
      </c>
      <c r="G33" s="48">
        <f t="shared" si="15"/>
        <v>186</v>
      </c>
      <c r="H33" s="48">
        <f t="shared" si="15"/>
        <v>186</v>
      </c>
      <c r="I33" s="48">
        <f t="shared" si="15"/>
        <v>186</v>
      </c>
      <c r="J33" s="48">
        <f t="shared" si="15"/>
        <v>186</v>
      </c>
      <c r="K33" s="48">
        <f t="shared" si="15"/>
        <v>186</v>
      </c>
      <c r="L33" s="48">
        <f t="shared" si="15"/>
        <v>186</v>
      </c>
      <c r="M33" s="48">
        <f t="shared" si="15"/>
        <v>186</v>
      </c>
      <c r="N33" s="48">
        <f t="shared" si="15"/>
        <v>186</v>
      </c>
      <c r="O33" s="48">
        <f t="shared" si="15"/>
        <v>186</v>
      </c>
      <c r="P33" s="48">
        <f t="shared" si="15"/>
        <v>186</v>
      </c>
      <c r="Q33" s="48">
        <f t="shared" si="15"/>
        <v>186</v>
      </c>
      <c r="R33" s="48">
        <f t="shared" si="15"/>
        <v>186</v>
      </c>
      <c r="S33" s="48">
        <f t="shared" si="15"/>
        <v>186</v>
      </c>
      <c r="T33" s="48">
        <f t="shared" si="15"/>
        <v>186</v>
      </c>
      <c r="U33" s="48">
        <f t="shared" si="15"/>
        <v>186</v>
      </c>
      <c r="V33" s="48">
        <f t="shared" si="15"/>
        <v>186</v>
      </c>
      <c r="W33" s="48">
        <f t="shared" si="15"/>
        <v>186</v>
      </c>
      <c r="X33" s="48">
        <f t="shared" si="15"/>
        <v>186</v>
      </c>
      <c r="Y33" s="48">
        <f t="shared" si="15"/>
        <v>186</v>
      </c>
      <c r="Z33" s="49">
        <f t="shared" si="8"/>
        <v>4464</v>
      </c>
      <c r="AA33" s="58">
        <f t="shared" si="6"/>
        <v>31</v>
      </c>
      <c r="AB33" s="50">
        <f t="shared" si="6"/>
        <v>4464</v>
      </c>
      <c r="AC33" s="38">
        <f t="shared" si="3"/>
        <v>0</v>
      </c>
      <c r="AD33" s="38"/>
      <c r="AE33" s="68"/>
    </row>
    <row r="34" spans="1:32" ht="15.95" customHeight="1" x14ac:dyDescent="0.25">
      <c r="A34" s="47">
        <f t="shared" si="4"/>
        <v>46327</v>
      </c>
      <c r="B34" s="48">
        <f t="shared" ref="B34:Y34" si="16">+B18*$AA18</f>
        <v>180</v>
      </c>
      <c r="C34" s="48">
        <f t="shared" si="16"/>
        <v>180</v>
      </c>
      <c r="D34" s="48">
        <f t="shared" si="16"/>
        <v>180</v>
      </c>
      <c r="E34" s="48">
        <f t="shared" si="16"/>
        <v>180</v>
      </c>
      <c r="F34" s="48">
        <f t="shared" si="16"/>
        <v>180</v>
      </c>
      <c r="G34" s="48">
        <f t="shared" si="16"/>
        <v>180</v>
      </c>
      <c r="H34" s="48">
        <f t="shared" si="16"/>
        <v>180</v>
      </c>
      <c r="I34" s="48">
        <f t="shared" si="16"/>
        <v>180</v>
      </c>
      <c r="J34" s="48">
        <f t="shared" si="16"/>
        <v>180</v>
      </c>
      <c r="K34" s="48">
        <f t="shared" si="16"/>
        <v>180</v>
      </c>
      <c r="L34" s="48">
        <f t="shared" si="16"/>
        <v>180</v>
      </c>
      <c r="M34" s="48">
        <f t="shared" si="16"/>
        <v>180</v>
      </c>
      <c r="N34" s="48">
        <f t="shared" si="16"/>
        <v>180</v>
      </c>
      <c r="O34" s="48">
        <f t="shared" si="16"/>
        <v>180</v>
      </c>
      <c r="P34" s="48">
        <f t="shared" si="16"/>
        <v>180</v>
      </c>
      <c r="Q34" s="48">
        <f t="shared" si="16"/>
        <v>180</v>
      </c>
      <c r="R34" s="48">
        <f t="shared" si="16"/>
        <v>180</v>
      </c>
      <c r="S34" s="48">
        <f t="shared" si="16"/>
        <v>180</v>
      </c>
      <c r="T34" s="48">
        <f t="shared" si="16"/>
        <v>180</v>
      </c>
      <c r="U34" s="48">
        <f t="shared" si="16"/>
        <v>180</v>
      </c>
      <c r="V34" s="48">
        <f t="shared" si="16"/>
        <v>180</v>
      </c>
      <c r="W34" s="48">
        <f t="shared" si="16"/>
        <v>180</v>
      </c>
      <c r="X34" s="48">
        <f t="shared" si="16"/>
        <v>180</v>
      </c>
      <c r="Y34" s="48">
        <f t="shared" si="16"/>
        <v>180</v>
      </c>
      <c r="Z34" s="49">
        <f t="shared" si="8"/>
        <v>4320</v>
      </c>
      <c r="AA34" s="58">
        <f t="shared" si="6"/>
        <v>30</v>
      </c>
      <c r="AB34" s="50">
        <f t="shared" si="6"/>
        <v>4320</v>
      </c>
      <c r="AC34" s="38">
        <f t="shared" si="3"/>
        <v>0</v>
      </c>
      <c r="AD34" s="38"/>
      <c r="AE34" s="68"/>
    </row>
    <row r="35" spans="1:32" ht="15.95" customHeight="1" thickBot="1" x14ac:dyDescent="0.3">
      <c r="A35" s="51">
        <f t="shared" si="4"/>
        <v>46357</v>
      </c>
      <c r="B35" s="52">
        <f t="shared" ref="B35:Y35" si="17">+B19*$AA19</f>
        <v>186</v>
      </c>
      <c r="C35" s="52">
        <f t="shared" si="17"/>
        <v>186</v>
      </c>
      <c r="D35" s="52">
        <f t="shared" si="17"/>
        <v>186</v>
      </c>
      <c r="E35" s="52">
        <f t="shared" si="17"/>
        <v>186</v>
      </c>
      <c r="F35" s="52">
        <f t="shared" si="17"/>
        <v>186</v>
      </c>
      <c r="G35" s="52">
        <f t="shared" si="17"/>
        <v>186</v>
      </c>
      <c r="H35" s="52">
        <f t="shared" si="17"/>
        <v>186</v>
      </c>
      <c r="I35" s="52">
        <f t="shared" si="17"/>
        <v>186</v>
      </c>
      <c r="J35" s="52">
        <f t="shared" si="17"/>
        <v>186</v>
      </c>
      <c r="K35" s="52">
        <f t="shared" si="17"/>
        <v>186</v>
      </c>
      <c r="L35" s="52">
        <f t="shared" si="17"/>
        <v>186</v>
      </c>
      <c r="M35" s="52">
        <f t="shared" si="17"/>
        <v>186</v>
      </c>
      <c r="N35" s="52">
        <f t="shared" si="17"/>
        <v>186</v>
      </c>
      <c r="O35" s="52">
        <f t="shared" si="17"/>
        <v>186</v>
      </c>
      <c r="P35" s="52">
        <f t="shared" si="17"/>
        <v>186</v>
      </c>
      <c r="Q35" s="52">
        <f t="shared" si="17"/>
        <v>186</v>
      </c>
      <c r="R35" s="52">
        <f t="shared" si="17"/>
        <v>186</v>
      </c>
      <c r="S35" s="52">
        <f t="shared" si="17"/>
        <v>186</v>
      </c>
      <c r="T35" s="52">
        <f t="shared" si="17"/>
        <v>186</v>
      </c>
      <c r="U35" s="52">
        <f t="shared" si="17"/>
        <v>186</v>
      </c>
      <c r="V35" s="52">
        <f t="shared" si="17"/>
        <v>186</v>
      </c>
      <c r="W35" s="52">
        <f t="shared" si="17"/>
        <v>186</v>
      </c>
      <c r="X35" s="52">
        <f t="shared" si="17"/>
        <v>186</v>
      </c>
      <c r="Y35" s="52">
        <f t="shared" si="17"/>
        <v>186</v>
      </c>
      <c r="Z35" s="53">
        <f t="shared" si="8"/>
        <v>4464</v>
      </c>
      <c r="AA35" s="59">
        <f t="shared" si="6"/>
        <v>31</v>
      </c>
      <c r="AB35" s="54">
        <f t="shared" si="6"/>
        <v>4464</v>
      </c>
      <c r="AC35" s="38">
        <f t="shared" si="3"/>
        <v>0</v>
      </c>
      <c r="AD35" s="38"/>
      <c r="AE35" s="68"/>
      <c r="AF35" s="68"/>
    </row>
    <row r="36" spans="1:32" x14ac:dyDescent="0.2">
      <c r="AD36" s="38"/>
    </row>
  </sheetData>
  <conditionalFormatting sqref="B1:Y1048576">
    <cfRule type="cellIs" dxfId="4" priority="15" operator="lessThan">
      <formula>0</formula>
    </cfRule>
  </conditionalFormatting>
  <conditionalFormatting sqref="AA8:AA19">
    <cfRule type="cellIs" dxfId="3" priority="13" operator="lessThan">
      <formula>0</formula>
    </cfRule>
  </conditionalFormatting>
  <pageMargins left="0.75" right="0.75" top="1" bottom="1" header="0" footer="0"/>
  <pageSetup orientation="portrait" r:id="rId1"/>
  <headerFooter alignWithMargins="0"/>
  <ignoredErrors>
    <ignoredError sqref="Z8:Z19" formulaRange="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FE97-E16A-4411-85E7-2EAC6A5D99CE}">
  <sheetPr>
    <tabColor theme="9" tint="0.39997558519241921"/>
  </sheetPr>
  <dimension ref="A1:M38"/>
  <sheetViews>
    <sheetView tabSelected="1" view="pageBreakPreview" topLeftCell="A17" zoomScale="60" zoomScaleNormal="100" zoomScalePageLayoutView="30" workbookViewId="0">
      <selection activeCell="C11" sqref="C11"/>
    </sheetView>
  </sheetViews>
  <sheetFormatPr baseColWidth="10" defaultColWidth="17.85546875" defaultRowHeight="24.75" x14ac:dyDescent="0.3"/>
  <cols>
    <col min="1" max="1" width="11.42578125" style="1" customWidth="1"/>
    <col min="2" max="2" width="16.42578125" style="1" bestFit="1" customWidth="1"/>
    <col min="3" max="3" width="14.85546875" style="1" customWidth="1"/>
    <col min="4" max="4" width="16.42578125" style="1" customWidth="1"/>
    <col min="5" max="5" width="22.7109375" style="1" customWidth="1"/>
    <col min="6" max="6" width="21.140625" style="1" customWidth="1"/>
    <col min="7" max="7" width="23" style="1" customWidth="1"/>
    <col min="8" max="10" width="22.7109375" style="1" customWidth="1"/>
    <col min="11" max="11" width="28.42578125" style="1" customWidth="1"/>
    <col min="12" max="12" width="15.42578125" style="1" customWidth="1"/>
    <col min="13" max="13" width="8.85546875" style="1" bestFit="1" customWidth="1"/>
    <col min="14" max="16384" width="17.85546875" style="1"/>
  </cols>
  <sheetData>
    <row r="1" spans="1:13" ht="171.2" customHeight="1" x14ac:dyDescent="0.3"/>
    <row r="2" spans="1:13" x14ac:dyDescent="0.3">
      <c r="A2" s="2"/>
      <c r="B2" s="2"/>
      <c r="C2" s="2"/>
      <c r="D2" s="103" t="s">
        <v>0</v>
      </c>
      <c r="E2" s="103"/>
      <c r="F2" s="103"/>
      <c r="G2" s="103"/>
      <c r="H2" s="103"/>
      <c r="I2" s="103"/>
      <c r="J2" s="103"/>
      <c r="K2" s="2"/>
      <c r="L2" s="2"/>
      <c r="M2" s="2"/>
    </row>
    <row r="3" spans="1:13" ht="89.25" customHeight="1" x14ac:dyDescent="0.3">
      <c r="A3" s="2"/>
      <c r="B3" s="2"/>
      <c r="C3" s="108" t="s">
        <v>64</v>
      </c>
      <c r="D3" s="108"/>
      <c r="E3" s="108"/>
      <c r="F3" s="108"/>
      <c r="G3" s="108"/>
      <c r="H3" s="108"/>
      <c r="I3" s="108"/>
      <c r="J3" s="108"/>
      <c r="K3" s="108"/>
      <c r="L3" s="2"/>
      <c r="M3" s="2"/>
    </row>
    <row r="4" spans="1:13" x14ac:dyDescent="0.3">
      <c r="A4" s="2"/>
      <c r="B4" s="2"/>
      <c r="C4" s="3"/>
      <c r="D4" s="105" t="s">
        <v>1</v>
      </c>
      <c r="E4" s="105"/>
      <c r="F4" s="105"/>
      <c r="G4" s="105"/>
      <c r="H4" s="105"/>
      <c r="I4" s="105"/>
      <c r="J4" s="105"/>
      <c r="K4" s="3"/>
      <c r="L4" s="2"/>
      <c r="M4" s="2"/>
    </row>
    <row r="5" spans="1:13" ht="19.5" customHeight="1" x14ac:dyDescent="0.3">
      <c r="A5" s="4"/>
      <c r="B5" s="5"/>
      <c r="C5" s="5"/>
      <c r="D5" s="6"/>
      <c r="E5" s="7"/>
      <c r="F5" s="7"/>
      <c r="G5" s="7"/>
      <c r="H5" s="7"/>
      <c r="I5" s="7"/>
      <c r="J5" s="8"/>
      <c r="K5" s="9"/>
      <c r="L5" s="4"/>
      <c r="M5" s="4"/>
    </row>
    <row r="6" spans="1:13" x14ac:dyDescent="0.3">
      <c r="A6" s="4"/>
      <c r="B6" s="5"/>
      <c r="C6" s="10" t="s">
        <v>2</v>
      </c>
      <c r="D6" s="5"/>
      <c r="E6" s="5"/>
      <c r="G6" s="5"/>
      <c r="H6" s="5"/>
      <c r="I6" s="5"/>
      <c r="J6" s="5"/>
      <c r="K6" s="9"/>
      <c r="L6" s="4"/>
      <c r="M6" s="4"/>
    </row>
    <row r="7" spans="1:13" x14ac:dyDescent="0.3">
      <c r="A7" s="4"/>
      <c r="B7" s="5"/>
      <c r="C7" s="10" t="s">
        <v>3</v>
      </c>
      <c r="D7" s="5"/>
      <c r="E7" s="5"/>
      <c r="G7" s="5"/>
      <c r="H7" s="5"/>
      <c r="I7" s="5"/>
      <c r="J7" s="5"/>
      <c r="K7" s="9"/>
      <c r="L7" s="4"/>
      <c r="M7" s="4"/>
    </row>
    <row r="8" spans="1:13" x14ac:dyDescent="0.3">
      <c r="B8" s="11"/>
      <c r="C8" s="10" t="s">
        <v>4</v>
      </c>
      <c r="D8" s="5"/>
      <c r="E8" s="5"/>
      <c r="G8" s="11"/>
      <c r="H8" s="11"/>
      <c r="I8" s="11"/>
      <c r="J8" s="11"/>
      <c r="K8" s="12"/>
    </row>
    <row r="9" spans="1:13" x14ac:dyDescent="0.3">
      <c r="B9" s="11"/>
      <c r="C9" s="13" t="str">
        <f>"PRODUCTO OFERTADO: "&amp;D4</f>
        <v>PRODUCTO OFERTADO: PRODUCTO No. 3</v>
      </c>
      <c r="D9" s="5"/>
      <c r="E9" s="5"/>
      <c r="G9" s="11"/>
      <c r="H9" s="11"/>
      <c r="I9" s="11"/>
      <c r="J9" s="11"/>
      <c r="K9" s="12"/>
    </row>
    <row r="10" spans="1:13" x14ac:dyDescent="0.3">
      <c r="B10" s="11"/>
      <c r="C10" s="13"/>
      <c r="D10" s="5"/>
      <c r="E10" s="5"/>
      <c r="G10" s="11"/>
      <c r="H10" s="11"/>
      <c r="I10" s="11"/>
      <c r="J10" s="11"/>
      <c r="K10" s="12"/>
    </row>
    <row r="11" spans="1:13" x14ac:dyDescent="0.3">
      <c r="B11" s="11"/>
      <c r="C11" s="10" t="s">
        <v>65</v>
      </c>
      <c r="D11" s="14"/>
      <c r="E11" s="14"/>
      <c r="F11" s="15"/>
      <c r="G11" s="11"/>
      <c r="H11" s="11"/>
      <c r="I11" s="11"/>
      <c r="J11" s="11"/>
      <c r="K11" s="12"/>
    </row>
    <row r="12" spans="1:13" x14ac:dyDescent="0.3">
      <c r="B12" s="16"/>
      <c r="C12" s="15"/>
    </row>
    <row r="13" spans="1:13" x14ac:dyDescent="0.3">
      <c r="F13" s="106" t="str">
        <f>"Oferta " &amp; PROPER(D4)</f>
        <v>Oferta Producto No. 3</v>
      </c>
      <c r="G13" s="106"/>
      <c r="H13" s="106"/>
      <c r="I13" s="106"/>
      <c r="J13" s="106"/>
    </row>
    <row r="14" spans="1:13" ht="72.75" customHeight="1" x14ac:dyDescent="0.3">
      <c r="F14" s="17" t="s">
        <v>5</v>
      </c>
      <c r="G14" s="18" t="s">
        <v>39</v>
      </c>
      <c r="H14" s="18" t="s">
        <v>40</v>
      </c>
      <c r="I14" s="18" t="s">
        <v>41</v>
      </c>
      <c r="J14" s="19" t="s">
        <v>6</v>
      </c>
    </row>
    <row r="15" spans="1:13" x14ac:dyDescent="0.3">
      <c r="A15" s="21">
        <v>22.85</v>
      </c>
      <c r="B15" s="21">
        <v>31</v>
      </c>
      <c r="F15" s="22">
        <f>+'Cantidades Producto No. 3'!A8</f>
        <v>46388</v>
      </c>
      <c r="G15" s="60">
        <f>+'Cantidades Producto No. 3'!AB24</f>
        <v>4464</v>
      </c>
      <c r="H15" s="23"/>
      <c r="I15" s="61"/>
      <c r="J15" s="109"/>
      <c r="L15" s="24"/>
      <c r="M15" s="24"/>
    </row>
    <row r="16" spans="1:13" x14ac:dyDescent="0.3">
      <c r="A16" s="20"/>
      <c r="B16" s="21">
        <v>28</v>
      </c>
      <c r="F16" s="22">
        <f>+'Cantidades Producto No. 3'!A9</f>
        <v>46419</v>
      </c>
      <c r="G16" s="60">
        <f>+'Cantidades Producto No. 3'!AB25</f>
        <v>4032</v>
      </c>
      <c r="H16" s="23"/>
      <c r="I16" s="61"/>
      <c r="J16" s="110"/>
      <c r="L16" s="24"/>
      <c r="M16" s="24"/>
    </row>
    <row r="17" spans="1:13" x14ac:dyDescent="0.3">
      <c r="A17" s="20"/>
      <c r="B17" s="21">
        <v>31</v>
      </c>
      <c r="F17" s="22">
        <f>+'Cantidades Producto No. 3'!A10</f>
        <v>46447</v>
      </c>
      <c r="G17" s="60">
        <f>+'Cantidades Producto No. 3'!AB26</f>
        <v>4464</v>
      </c>
      <c r="H17" s="23"/>
      <c r="I17" s="61"/>
      <c r="J17" s="110"/>
      <c r="L17" s="24"/>
      <c r="M17" s="24"/>
    </row>
    <row r="18" spans="1:13" x14ac:dyDescent="0.3">
      <c r="A18" s="20"/>
      <c r="B18" s="21">
        <v>30</v>
      </c>
      <c r="F18" s="22">
        <f>+'Cantidades Producto No. 3'!A11</f>
        <v>46478</v>
      </c>
      <c r="G18" s="60">
        <f>+'Cantidades Producto No. 3'!AB27</f>
        <v>4320</v>
      </c>
      <c r="H18" s="23"/>
      <c r="I18" s="61"/>
      <c r="J18" s="110"/>
      <c r="L18" s="24"/>
      <c r="M18" s="24"/>
    </row>
    <row r="19" spans="1:13" x14ac:dyDescent="0.3">
      <c r="A19" s="20"/>
      <c r="B19" s="21">
        <v>31</v>
      </c>
      <c r="F19" s="22">
        <f>+'Cantidades Producto No. 3'!A12</f>
        <v>46508</v>
      </c>
      <c r="G19" s="60">
        <f>+'Cantidades Producto No. 3'!AB28</f>
        <v>4464</v>
      </c>
      <c r="H19" s="23"/>
      <c r="I19" s="61"/>
      <c r="J19" s="110"/>
      <c r="L19" s="24"/>
      <c r="M19" s="24"/>
    </row>
    <row r="20" spans="1:13" x14ac:dyDescent="0.3">
      <c r="A20" s="25"/>
      <c r="B20" s="21">
        <v>30</v>
      </c>
      <c r="F20" s="22">
        <f>+'Cantidades Producto No. 3'!A13</f>
        <v>46539</v>
      </c>
      <c r="G20" s="60">
        <f>+'Cantidades Producto No. 3'!AB29</f>
        <v>4320</v>
      </c>
      <c r="H20" s="23"/>
      <c r="I20" s="61"/>
      <c r="J20" s="110"/>
      <c r="L20" s="24"/>
      <c r="M20" s="24"/>
    </row>
    <row r="21" spans="1:13" x14ac:dyDescent="0.3">
      <c r="A21" s="20"/>
      <c r="B21" s="21">
        <v>31</v>
      </c>
      <c r="F21" s="22">
        <f>+'Cantidades Producto No. 3'!A14</f>
        <v>46569</v>
      </c>
      <c r="G21" s="60">
        <f>+'Cantidades Producto No. 3'!AB30</f>
        <v>4464</v>
      </c>
      <c r="H21" s="23"/>
      <c r="I21" s="61"/>
      <c r="J21" s="110"/>
      <c r="L21" s="24"/>
      <c r="M21" s="24"/>
    </row>
    <row r="22" spans="1:13" x14ac:dyDescent="0.3">
      <c r="A22" s="20"/>
      <c r="B22" s="21">
        <v>31</v>
      </c>
      <c r="F22" s="22">
        <f>+'Cantidades Producto No. 3'!A15</f>
        <v>46600</v>
      </c>
      <c r="G22" s="60">
        <f>+'Cantidades Producto No. 3'!AB31</f>
        <v>4464</v>
      </c>
      <c r="H22" s="23"/>
      <c r="I22" s="61"/>
      <c r="J22" s="110"/>
      <c r="L22" s="24"/>
      <c r="M22" s="24"/>
    </row>
    <row r="23" spans="1:13" x14ac:dyDescent="0.3">
      <c r="A23" s="25"/>
      <c r="B23" s="21">
        <v>30</v>
      </c>
      <c r="F23" s="22">
        <f>+'Cantidades Producto No. 3'!A16</f>
        <v>46631</v>
      </c>
      <c r="G23" s="60">
        <f>+'Cantidades Producto No. 3'!AB32</f>
        <v>4320</v>
      </c>
      <c r="H23" s="23"/>
      <c r="I23" s="61"/>
      <c r="J23" s="110"/>
      <c r="L23" s="24"/>
      <c r="M23" s="24"/>
    </row>
    <row r="24" spans="1:13" x14ac:dyDescent="0.3">
      <c r="A24" s="25"/>
      <c r="B24" s="21">
        <v>31</v>
      </c>
      <c r="F24" s="22">
        <f>+'Cantidades Producto No. 3'!A17</f>
        <v>46661</v>
      </c>
      <c r="G24" s="60">
        <f>+'Cantidades Producto No. 3'!AB33</f>
        <v>4464</v>
      </c>
      <c r="H24" s="23"/>
      <c r="I24" s="61"/>
      <c r="J24" s="110"/>
      <c r="L24" s="24"/>
      <c r="M24" s="24"/>
    </row>
    <row r="25" spans="1:13" x14ac:dyDescent="0.3">
      <c r="A25" s="20"/>
      <c r="B25" s="21">
        <v>30</v>
      </c>
      <c r="F25" s="22">
        <f>+'Cantidades Producto No. 3'!A18</f>
        <v>46692</v>
      </c>
      <c r="G25" s="60">
        <f>+'Cantidades Producto No. 3'!AB34</f>
        <v>4320</v>
      </c>
      <c r="H25" s="23"/>
      <c r="I25" s="61"/>
      <c r="J25" s="110"/>
      <c r="L25" s="24"/>
      <c r="M25" s="24"/>
    </row>
    <row r="26" spans="1:13" x14ac:dyDescent="0.3">
      <c r="A26" s="20"/>
      <c r="B26" s="21">
        <v>31</v>
      </c>
      <c r="D26" s="62"/>
      <c r="E26" s="62"/>
      <c r="F26" s="22">
        <f>+'Cantidades Producto No. 3'!A19</f>
        <v>46722</v>
      </c>
      <c r="G26" s="60">
        <f>+'Cantidades Producto No. 3'!AB35</f>
        <v>4464</v>
      </c>
      <c r="H26" s="23"/>
      <c r="I26" s="61"/>
      <c r="J26" s="111"/>
      <c r="L26" s="24"/>
      <c r="M26" s="24"/>
    </row>
    <row r="27" spans="1:13" x14ac:dyDescent="0.3">
      <c r="F27" s="26" t="s">
        <v>7</v>
      </c>
      <c r="G27" s="28">
        <f>SUM(G15:G26)</f>
        <v>52560</v>
      </c>
      <c r="H27" s="63"/>
      <c r="I27" s="63"/>
      <c r="J27" s="64"/>
    </row>
    <row r="28" spans="1:13" x14ac:dyDescent="0.3">
      <c r="F28" s="29"/>
      <c r="G28" s="27"/>
    </row>
    <row r="29" spans="1:13" x14ac:dyDescent="0.3">
      <c r="B29" s="30" t="s">
        <v>8</v>
      </c>
      <c r="C29" s="31"/>
      <c r="D29" s="31"/>
      <c r="E29" s="31"/>
      <c r="F29" s="31"/>
      <c r="G29" s="31"/>
      <c r="L29" s="31"/>
    </row>
    <row r="30" spans="1:13" x14ac:dyDescent="0.3">
      <c r="B30" s="30"/>
      <c r="C30" s="31"/>
      <c r="D30" s="31"/>
      <c r="E30" s="31"/>
      <c r="F30" s="31"/>
      <c r="G30" s="31"/>
      <c r="H30" s="31"/>
      <c r="I30" s="31"/>
      <c r="J30" s="31"/>
      <c r="K30" s="31"/>
      <c r="L30" s="31"/>
    </row>
    <row r="31" spans="1:13" ht="24.75" customHeight="1" x14ac:dyDescent="0.3">
      <c r="B31" s="102" t="s">
        <v>9</v>
      </c>
      <c r="C31" s="102"/>
      <c r="D31" s="102"/>
      <c r="E31" s="102"/>
      <c r="F31" s="102"/>
      <c r="G31" s="102"/>
      <c r="H31" s="102"/>
      <c r="I31" s="102"/>
      <c r="J31" s="102"/>
      <c r="K31" s="102"/>
      <c r="L31" s="102"/>
    </row>
    <row r="32" spans="1:13" ht="39" customHeight="1" x14ac:dyDescent="0.3">
      <c r="B32" s="102" t="str">
        <f>"(2) Las cantidades se distribuyen de acuerdo a la curva del Anexo 1. Ofertas y Cantidades "&amp; D4 &amp;" de los Pliegos de Condiciones definitivos"</f>
        <v>(2) Las cantidades se distribuyen de acuerdo a la curva del Anexo 1. Ofertas y Cantidades PRODUCTO No. 3 de los Pliegos de Condiciones definitivos</v>
      </c>
      <c r="C32" s="102"/>
      <c r="D32" s="102"/>
      <c r="E32" s="102"/>
      <c r="F32" s="102"/>
      <c r="G32" s="102"/>
      <c r="H32" s="102"/>
      <c r="I32" s="102"/>
      <c r="J32" s="102"/>
      <c r="K32" s="102"/>
      <c r="L32" s="102"/>
    </row>
    <row r="33" spans="1:12" ht="83.25" customHeight="1" x14ac:dyDescent="0.3">
      <c r="B33" s="107" t="s">
        <v>68</v>
      </c>
      <c r="C33" s="107"/>
      <c r="D33" s="107"/>
      <c r="E33" s="107"/>
      <c r="F33" s="107"/>
      <c r="G33" s="107"/>
      <c r="H33" s="107"/>
      <c r="I33" s="107"/>
      <c r="J33" s="107"/>
      <c r="K33" s="107"/>
      <c r="L33" s="107"/>
    </row>
    <row r="34" spans="1:12" ht="43.5" customHeight="1" x14ac:dyDescent="0.3">
      <c r="B34" s="107" t="s">
        <v>42</v>
      </c>
      <c r="C34" s="107"/>
      <c r="D34" s="107"/>
      <c r="E34" s="107"/>
      <c r="F34" s="107"/>
      <c r="G34" s="107"/>
      <c r="H34" s="107"/>
      <c r="I34" s="107"/>
      <c r="J34" s="107"/>
      <c r="K34" s="107"/>
      <c r="L34" s="107"/>
    </row>
    <row r="35" spans="1:12" ht="60" customHeight="1" x14ac:dyDescent="0.3">
      <c r="B35" s="107" t="s">
        <v>43</v>
      </c>
      <c r="C35" s="107"/>
      <c r="D35" s="107"/>
      <c r="E35" s="107"/>
      <c r="F35" s="107"/>
      <c r="G35" s="107"/>
      <c r="H35" s="107"/>
      <c r="I35" s="107"/>
      <c r="J35" s="107"/>
      <c r="K35" s="107"/>
      <c r="L35" s="107"/>
    </row>
    <row r="36" spans="1:12" ht="80.25" customHeight="1" x14ac:dyDescent="0.3">
      <c r="A36" s="15"/>
      <c r="B36" s="107" t="s">
        <v>44</v>
      </c>
      <c r="C36" s="107"/>
      <c r="D36" s="107"/>
      <c r="E36" s="107"/>
      <c r="F36" s="107"/>
      <c r="G36" s="107"/>
      <c r="H36" s="107"/>
      <c r="I36" s="107"/>
      <c r="J36" s="107"/>
      <c r="K36" s="107"/>
      <c r="L36" s="107"/>
    </row>
    <row r="38" spans="1:12" ht="24.75" customHeight="1" x14ac:dyDescent="0.3">
      <c r="B38" s="32"/>
      <c r="C38" s="32"/>
      <c r="D38" s="32"/>
      <c r="E38" s="32"/>
      <c r="F38" s="32"/>
      <c r="G38" s="32"/>
      <c r="H38" s="32"/>
      <c r="I38" s="32"/>
      <c r="J38" s="32"/>
      <c r="K38" s="32"/>
      <c r="L38" s="32"/>
    </row>
  </sheetData>
  <mergeCells count="11">
    <mergeCell ref="B32:L32"/>
    <mergeCell ref="B33:L33"/>
    <mergeCell ref="B34:L34"/>
    <mergeCell ref="B35:L35"/>
    <mergeCell ref="B36:L36"/>
    <mergeCell ref="B31:L31"/>
    <mergeCell ref="D2:J2"/>
    <mergeCell ref="C3:K3"/>
    <mergeCell ref="D4:J4"/>
    <mergeCell ref="F13:J13"/>
    <mergeCell ref="J15:J26"/>
  </mergeCells>
  <printOptions horizontalCentered="1" verticalCentered="1"/>
  <pageMargins left="0" right="0.39370078740157483" top="0.19685039370078741" bottom="0.19685039370078741" header="0.39370078740157483" footer="0.39370078740157483"/>
  <pageSetup scale="39" orientation="portrait" r:id="rId1"/>
  <colBreaks count="1" manualBreakCount="1">
    <brk id="14"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DB4E4-74B5-47E6-907B-96758CD1C54F}">
  <sheetPr>
    <tabColor theme="9" tint="0.39997558519241921"/>
  </sheetPr>
  <dimension ref="A1:AF36"/>
  <sheetViews>
    <sheetView showGridLines="0" zoomScale="70" zoomScaleNormal="70" workbookViewId="0">
      <selection activeCell="A7" sqref="A7"/>
    </sheetView>
  </sheetViews>
  <sheetFormatPr baseColWidth="10" defaultColWidth="14.42578125" defaultRowHeight="15" x14ac:dyDescent="0.2"/>
  <cols>
    <col min="1" max="1" width="93.140625" style="33" bestFit="1" customWidth="1"/>
    <col min="2" max="25" width="10.7109375" style="34" customWidth="1"/>
    <col min="26" max="26" width="10.7109375" style="35" customWidth="1"/>
    <col min="27" max="27" width="6.7109375" style="33" customWidth="1"/>
    <col min="28" max="28" width="9.7109375" style="33" bestFit="1" customWidth="1"/>
    <col min="29" max="29" width="5.28515625" style="33" bestFit="1" customWidth="1"/>
    <col min="30" max="16384" width="14.42578125" style="33"/>
  </cols>
  <sheetData>
    <row r="1" spans="1:28" ht="93" customHeight="1" thickBot="1" x14ac:dyDescent="0.25"/>
    <row r="2" spans="1:28" ht="23.25" x14ac:dyDescent="0.35">
      <c r="A2" s="65" t="s">
        <v>10</v>
      </c>
    </row>
    <row r="3" spans="1:28" ht="21" thickBot="1" x14ac:dyDescent="0.35">
      <c r="A3" s="66" t="str">
        <f>'Oferta Producto No. 3'!D4</f>
        <v>PRODUCTO No. 3</v>
      </c>
    </row>
    <row r="4" spans="1:28" ht="15.75" thickBot="1" x14ac:dyDescent="0.25"/>
    <row r="5" spans="1:28" ht="16.5" thickBot="1" x14ac:dyDescent="0.3">
      <c r="A5" s="36" t="s">
        <v>61</v>
      </c>
      <c r="E5" s="67"/>
      <c r="F5" s="37"/>
      <c r="G5" s="37"/>
      <c r="H5" s="37"/>
      <c r="I5" s="37"/>
      <c r="J5" s="37"/>
      <c r="K5" s="37"/>
      <c r="L5" s="37"/>
      <c r="M5" s="37"/>
      <c r="N5" s="37"/>
      <c r="O5" s="37"/>
      <c r="P5" s="37"/>
      <c r="Q5" s="37"/>
      <c r="R5" s="37"/>
      <c r="S5" s="37"/>
      <c r="T5" s="37"/>
      <c r="U5" s="37"/>
      <c r="V5" s="37"/>
      <c r="W5" s="37"/>
      <c r="X5" s="37"/>
      <c r="Y5" s="37"/>
      <c r="AB5" s="38"/>
    </row>
    <row r="6" spans="1:28" ht="15.75" thickBot="1" x14ac:dyDescent="0.25"/>
    <row r="7" spans="1:28" ht="15.95" customHeight="1" thickBot="1" x14ac:dyDescent="0.25">
      <c r="A7" s="39" t="s">
        <v>11</v>
      </c>
      <c r="B7" s="40" t="s">
        <v>12</v>
      </c>
      <c r="C7" s="40" t="s">
        <v>13</v>
      </c>
      <c r="D7" s="40" t="s">
        <v>14</v>
      </c>
      <c r="E7" s="40" t="s">
        <v>15</v>
      </c>
      <c r="F7" s="40" t="s">
        <v>16</v>
      </c>
      <c r="G7" s="40" t="s">
        <v>17</v>
      </c>
      <c r="H7" s="40" t="s">
        <v>18</v>
      </c>
      <c r="I7" s="40" t="s">
        <v>19</v>
      </c>
      <c r="J7" s="40" t="s">
        <v>20</v>
      </c>
      <c r="K7" s="40" t="s">
        <v>21</v>
      </c>
      <c r="L7" s="40" t="s">
        <v>22</v>
      </c>
      <c r="M7" s="40" t="s">
        <v>23</v>
      </c>
      <c r="N7" s="40" t="s">
        <v>24</v>
      </c>
      <c r="O7" s="40" t="s">
        <v>25</v>
      </c>
      <c r="P7" s="40" t="s">
        <v>26</v>
      </c>
      <c r="Q7" s="40" t="s">
        <v>27</v>
      </c>
      <c r="R7" s="40" t="s">
        <v>28</v>
      </c>
      <c r="S7" s="40" t="s">
        <v>29</v>
      </c>
      <c r="T7" s="40" t="s">
        <v>30</v>
      </c>
      <c r="U7" s="40" t="s">
        <v>31</v>
      </c>
      <c r="V7" s="40" t="s">
        <v>32</v>
      </c>
      <c r="W7" s="40" t="s">
        <v>33</v>
      </c>
      <c r="X7" s="40" t="s">
        <v>34</v>
      </c>
      <c r="Y7" s="40" t="s">
        <v>35</v>
      </c>
      <c r="Z7" s="40" t="s">
        <v>7</v>
      </c>
      <c r="AA7" s="41" t="s">
        <v>36</v>
      </c>
      <c r="AB7" s="42"/>
    </row>
    <row r="8" spans="1:28" ht="15.95" customHeight="1" x14ac:dyDescent="0.25">
      <c r="A8" s="43">
        <v>46388</v>
      </c>
      <c r="B8" s="69">
        <v>6</v>
      </c>
      <c r="C8" s="69">
        <v>6</v>
      </c>
      <c r="D8" s="69">
        <v>6</v>
      </c>
      <c r="E8" s="69">
        <v>6</v>
      </c>
      <c r="F8" s="69">
        <v>6</v>
      </c>
      <c r="G8" s="69">
        <v>6</v>
      </c>
      <c r="H8" s="69">
        <v>6</v>
      </c>
      <c r="I8" s="69">
        <v>6</v>
      </c>
      <c r="J8" s="69">
        <v>6</v>
      </c>
      <c r="K8" s="69">
        <v>6</v>
      </c>
      <c r="L8" s="69">
        <v>6</v>
      </c>
      <c r="M8" s="69">
        <v>6</v>
      </c>
      <c r="N8" s="69">
        <v>6</v>
      </c>
      <c r="O8" s="69">
        <v>6</v>
      </c>
      <c r="P8" s="69">
        <v>6</v>
      </c>
      <c r="Q8" s="69">
        <v>6</v>
      </c>
      <c r="R8" s="69">
        <v>6</v>
      </c>
      <c r="S8" s="69">
        <v>6</v>
      </c>
      <c r="T8" s="69">
        <v>6</v>
      </c>
      <c r="U8" s="69">
        <v>6</v>
      </c>
      <c r="V8" s="69">
        <v>6</v>
      </c>
      <c r="W8" s="69">
        <v>6</v>
      </c>
      <c r="X8" s="69">
        <v>6</v>
      </c>
      <c r="Y8" s="69">
        <v>6</v>
      </c>
      <c r="Z8" s="70">
        <f t="shared" ref="Z8:Z19" si="0">SUM(B8:Y8)</f>
        <v>144</v>
      </c>
      <c r="AA8" s="71">
        <v>31</v>
      </c>
      <c r="AB8" s="46">
        <f>+Z8*AA8</f>
        <v>4464</v>
      </c>
    </row>
    <row r="9" spans="1:28" ht="15.95" customHeight="1" x14ac:dyDescent="0.25">
      <c r="A9" s="47">
        <v>46419</v>
      </c>
      <c r="B9" s="72">
        <v>6</v>
      </c>
      <c r="C9" s="72">
        <v>6</v>
      </c>
      <c r="D9" s="72">
        <v>6</v>
      </c>
      <c r="E9" s="72">
        <v>6</v>
      </c>
      <c r="F9" s="72">
        <v>6</v>
      </c>
      <c r="G9" s="72">
        <v>6</v>
      </c>
      <c r="H9" s="72">
        <v>6</v>
      </c>
      <c r="I9" s="72">
        <v>6</v>
      </c>
      <c r="J9" s="72">
        <v>6</v>
      </c>
      <c r="K9" s="72">
        <v>6</v>
      </c>
      <c r="L9" s="72">
        <v>6</v>
      </c>
      <c r="M9" s="72">
        <v>6</v>
      </c>
      <c r="N9" s="72">
        <v>6</v>
      </c>
      <c r="O9" s="72">
        <v>6</v>
      </c>
      <c r="P9" s="72">
        <v>6</v>
      </c>
      <c r="Q9" s="72">
        <v>6</v>
      </c>
      <c r="R9" s="72">
        <v>6</v>
      </c>
      <c r="S9" s="72">
        <v>6</v>
      </c>
      <c r="T9" s="72">
        <v>6</v>
      </c>
      <c r="U9" s="72">
        <v>6</v>
      </c>
      <c r="V9" s="72">
        <v>6</v>
      </c>
      <c r="W9" s="72">
        <v>6</v>
      </c>
      <c r="X9" s="72">
        <v>6</v>
      </c>
      <c r="Y9" s="72">
        <v>6</v>
      </c>
      <c r="Z9" s="73">
        <f t="shared" si="0"/>
        <v>144</v>
      </c>
      <c r="AA9" s="74">
        <v>28</v>
      </c>
      <c r="AB9" s="50">
        <f>+Z9*AA9</f>
        <v>4032</v>
      </c>
    </row>
    <row r="10" spans="1:28" ht="15.95" customHeight="1" x14ac:dyDescent="0.25">
      <c r="A10" s="47">
        <v>46447</v>
      </c>
      <c r="B10" s="72">
        <v>6</v>
      </c>
      <c r="C10" s="72">
        <v>6</v>
      </c>
      <c r="D10" s="72">
        <v>6</v>
      </c>
      <c r="E10" s="72">
        <v>6</v>
      </c>
      <c r="F10" s="72">
        <v>6</v>
      </c>
      <c r="G10" s="72">
        <v>6</v>
      </c>
      <c r="H10" s="72">
        <v>6</v>
      </c>
      <c r="I10" s="72">
        <v>6</v>
      </c>
      <c r="J10" s="72">
        <v>6</v>
      </c>
      <c r="K10" s="72">
        <v>6</v>
      </c>
      <c r="L10" s="72">
        <v>6</v>
      </c>
      <c r="M10" s="72">
        <v>6</v>
      </c>
      <c r="N10" s="72">
        <v>6</v>
      </c>
      <c r="O10" s="72">
        <v>6</v>
      </c>
      <c r="P10" s="72">
        <v>6</v>
      </c>
      <c r="Q10" s="72">
        <v>6</v>
      </c>
      <c r="R10" s="72">
        <v>6</v>
      </c>
      <c r="S10" s="72">
        <v>6</v>
      </c>
      <c r="T10" s="72">
        <v>6</v>
      </c>
      <c r="U10" s="72">
        <v>6</v>
      </c>
      <c r="V10" s="72">
        <v>6</v>
      </c>
      <c r="W10" s="72">
        <v>6</v>
      </c>
      <c r="X10" s="72">
        <v>6</v>
      </c>
      <c r="Y10" s="72">
        <v>6</v>
      </c>
      <c r="Z10" s="73">
        <f t="shared" si="0"/>
        <v>144</v>
      </c>
      <c r="AA10" s="74">
        <v>31</v>
      </c>
      <c r="AB10" s="50">
        <f t="shared" ref="AB10:AB19" si="1">+Z10*AA10</f>
        <v>4464</v>
      </c>
    </row>
    <row r="11" spans="1:28" ht="15.95" customHeight="1" x14ac:dyDescent="0.25">
      <c r="A11" s="47">
        <v>46478</v>
      </c>
      <c r="B11" s="72">
        <v>6</v>
      </c>
      <c r="C11" s="72">
        <v>6</v>
      </c>
      <c r="D11" s="72">
        <v>6</v>
      </c>
      <c r="E11" s="72">
        <v>6</v>
      </c>
      <c r="F11" s="72">
        <v>6</v>
      </c>
      <c r="G11" s="72">
        <v>6</v>
      </c>
      <c r="H11" s="72">
        <v>6</v>
      </c>
      <c r="I11" s="72">
        <v>6</v>
      </c>
      <c r="J11" s="72">
        <v>6</v>
      </c>
      <c r="K11" s="72">
        <v>6</v>
      </c>
      <c r="L11" s="72">
        <v>6</v>
      </c>
      <c r="M11" s="72">
        <v>6</v>
      </c>
      <c r="N11" s="72">
        <v>6</v>
      </c>
      <c r="O11" s="72">
        <v>6</v>
      </c>
      <c r="P11" s="72">
        <v>6</v>
      </c>
      <c r="Q11" s="72">
        <v>6</v>
      </c>
      <c r="R11" s="72">
        <v>6</v>
      </c>
      <c r="S11" s="72">
        <v>6</v>
      </c>
      <c r="T11" s="72">
        <v>6</v>
      </c>
      <c r="U11" s="72">
        <v>6</v>
      </c>
      <c r="V11" s="72">
        <v>6</v>
      </c>
      <c r="W11" s="72">
        <v>6</v>
      </c>
      <c r="X11" s="72">
        <v>6</v>
      </c>
      <c r="Y11" s="72">
        <v>6</v>
      </c>
      <c r="Z11" s="73">
        <f t="shared" si="0"/>
        <v>144</v>
      </c>
      <c r="AA11" s="74">
        <v>30</v>
      </c>
      <c r="AB11" s="50">
        <f t="shared" si="1"/>
        <v>4320</v>
      </c>
    </row>
    <row r="12" spans="1:28" ht="15.95" customHeight="1" x14ac:dyDescent="0.25">
      <c r="A12" s="47">
        <v>46508</v>
      </c>
      <c r="B12" s="72">
        <v>6</v>
      </c>
      <c r="C12" s="72">
        <v>6</v>
      </c>
      <c r="D12" s="72">
        <v>6</v>
      </c>
      <c r="E12" s="72">
        <v>6</v>
      </c>
      <c r="F12" s="72">
        <v>6</v>
      </c>
      <c r="G12" s="72">
        <v>6</v>
      </c>
      <c r="H12" s="72">
        <v>6</v>
      </c>
      <c r="I12" s="72">
        <v>6</v>
      </c>
      <c r="J12" s="72">
        <v>6</v>
      </c>
      <c r="K12" s="72">
        <v>6</v>
      </c>
      <c r="L12" s="72">
        <v>6</v>
      </c>
      <c r="M12" s="72">
        <v>6</v>
      </c>
      <c r="N12" s="72">
        <v>6</v>
      </c>
      <c r="O12" s="72">
        <v>6</v>
      </c>
      <c r="P12" s="72">
        <v>6</v>
      </c>
      <c r="Q12" s="72">
        <v>6</v>
      </c>
      <c r="R12" s="72">
        <v>6</v>
      </c>
      <c r="S12" s="72">
        <v>6</v>
      </c>
      <c r="T12" s="72">
        <v>6</v>
      </c>
      <c r="U12" s="72">
        <v>6</v>
      </c>
      <c r="V12" s="72">
        <v>6</v>
      </c>
      <c r="W12" s="72">
        <v>6</v>
      </c>
      <c r="X12" s="72">
        <v>6</v>
      </c>
      <c r="Y12" s="72">
        <v>6</v>
      </c>
      <c r="Z12" s="73">
        <f t="shared" si="0"/>
        <v>144</v>
      </c>
      <c r="AA12" s="74">
        <v>31</v>
      </c>
      <c r="AB12" s="50">
        <f t="shared" si="1"/>
        <v>4464</v>
      </c>
    </row>
    <row r="13" spans="1:28" ht="15.95" customHeight="1" x14ac:dyDescent="0.25">
      <c r="A13" s="47">
        <v>46539</v>
      </c>
      <c r="B13" s="72">
        <v>6</v>
      </c>
      <c r="C13" s="72">
        <v>6</v>
      </c>
      <c r="D13" s="72">
        <v>6</v>
      </c>
      <c r="E13" s="72">
        <v>6</v>
      </c>
      <c r="F13" s="72">
        <v>6</v>
      </c>
      <c r="G13" s="72">
        <v>6</v>
      </c>
      <c r="H13" s="72">
        <v>6</v>
      </c>
      <c r="I13" s="72">
        <v>6</v>
      </c>
      <c r="J13" s="72">
        <v>6</v>
      </c>
      <c r="K13" s="72">
        <v>6</v>
      </c>
      <c r="L13" s="72">
        <v>6</v>
      </c>
      <c r="M13" s="72">
        <v>6</v>
      </c>
      <c r="N13" s="72">
        <v>6</v>
      </c>
      <c r="O13" s="72">
        <v>6</v>
      </c>
      <c r="P13" s="72">
        <v>6</v>
      </c>
      <c r="Q13" s="72">
        <v>6</v>
      </c>
      <c r="R13" s="72">
        <v>6</v>
      </c>
      <c r="S13" s="72">
        <v>6</v>
      </c>
      <c r="T13" s="72">
        <v>6</v>
      </c>
      <c r="U13" s="72">
        <v>6</v>
      </c>
      <c r="V13" s="72">
        <v>6</v>
      </c>
      <c r="W13" s="72">
        <v>6</v>
      </c>
      <c r="X13" s="72">
        <v>6</v>
      </c>
      <c r="Y13" s="72">
        <v>6</v>
      </c>
      <c r="Z13" s="73">
        <f t="shared" si="0"/>
        <v>144</v>
      </c>
      <c r="AA13" s="74">
        <v>30</v>
      </c>
      <c r="AB13" s="50">
        <f t="shared" si="1"/>
        <v>4320</v>
      </c>
    </row>
    <row r="14" spans="1:28" ht="15.95" customHeight="1" x14ac:dyDescent="0.25">
      <c r="A14" s="47">
        <v>46569</v>
      </c>
      <c r="B14" s="72">
        <v>6</v>
      </c>
      <c r="C14" s="72">
        <v>6</v>
      </c>
      <c r="D14" s="72">
        <v>6</v>
      </c>
      <c r="E14" s="72">
        <v>6</v>
      </c>
      <c r="F14" s="72">
        <v>6</v>
      </c>
      <c r="G14" s="72">
        <v>6</v>
      </c>
      <c r="H14" s="72">
        <v>6</v>
      </c>
      <c r="I14" s="72">
        <v>6</v>
      </c>
      <c r="J14" s="72">
        <v>6</v>
      </c>
      <c r="K14" s="72">
        <v>6</v>
      </c>
      <c r="L14" s="72">
        <v>6</v>
      </c>
      <c r="M14" s="72">
        <v>6</v>
      </c>
      <c r="N14" s="72">
        <v>6</v>
      </c>
      <c r="O14" s="72">
        <v>6</v>
      </c>
      <c r="P14" s="72">
        <v>6</v>
      </c>
      <c r="Q14" s="72">
        <v>6</v>
      </c>
      <c r="R14" s="72">
        <v>6</v>
      </c>
      <c r="S14" s="72">
        <v>6</v>
      </c>
      <c r="T14" s="72">
        <v>6</v>
      </c>
      <c r="U14" s="72">
        <v>6</v>
      </c>
      <c r="V14" s="72">
        <v>6</v>
      </c>
      <c r="W14" s="72">
        <v>6</v>
      </c>
      <c r="X14" s="72">
        <v>6</v>
      </c>
      <c r="Y14" s="72">
        <v>6</v>
      </c>
      <c r="Z14" s="73">
        <f t="shared" si="0"/>
        <v>144</v>
      </c>
      <c r="AA14" s="74">
        <v>31</v>
      </c>
      <c r="AB14" s="50">
        <f t="shared" si="1"/>
        <v>4464</v>
      </c>
    </row>
    <row r="15" spans="1:28" ht="15.95" customHeight="1" x14ac:dyDescent="0.25">
      <c r="A15" s="47">
        <v>46600</v>
      </c>
      <c r="B15" s="72">
        <v>6</v>
      </c>
      <c r="C15" s="72">
        <v>6</v>
      </c>
      <c r="D15" s="72">
        <v>6</v>
      </c>
      <c r="E15" s="72">
        <v>6</v>
      </c>
      <c r="F15" s="72">
        <v>6</v>
      </c>
      <c r="G15" s="72">
        <v>6</v>
      </c>
      <c r="H15" s="72">
        <v>6</v>
      </c>
      <c r="I15" s="72">
        <v>6</v>
      </c>
      <c r="J15" s="72">
        <v>6</v>
      </c>
      <c r="K15" s="72">
        <v>6</v>
      </c>
      <c r="L15" s="72">
        <v>6</v>
      </c>
      <c r="M15" s="72">
        <v>6</v>
      </c>
      <c r="N15" s="72">
        <v>6</v>
      </c>
      <c r="O15" s="72">
        <v>6</v>
      </c>
      <c r="P15" s="72">
        <v>6</v>
      </c>
      <c r="Q15" s="72">
        <v>6</v>
      </c>
      <c r="R15" s="72">
        <v>6</v>
      </c>
      <c r="S15" s="72">
        <v>6</v>
      </c>
      <c r="T15" s="72">
        <v>6</v>
      </c>
      <c r="U15" s="72">
        <v>6</v>
      </c>
      <c r="V15" s="72">
        <v>6</v>
      </c>
      <c r="W15" s="72">
        <v>6</v>
      </c>
      <c r="X15" s="72">
        <v>6</v>
      </c>
      <c r="Y15" s="72">
        <v>6</v>
      </c>
      <c r="Z15" s="73">
        <f t="shared" si="0"/>
        <v>144</v>
      </c>
      <c r="AA15" s="74">
        <v>31</v>
      </c>
      <c r="AB15" s="50">
        <f t="shared" si="1"/>
        <v>4464</v>
      </c>
    </row>
    <row r="16" spans="1:28" ht="15.95" customHeight="1" x14ac:dyDescent="0.25">
      <c r="A16" s="47">
        <v>46631</v>
      </c>
      <c r="B16" s="72">
        <v>6</v>
      </c>
      <c r="C16" s="72">
        <v>6</v>
      </c>
      <c r="D16" s="72">
        <v>6</v>
      </c>
      <c r="E16" s="72">
        <v>6</v>
      </c>
      <c r="F16" s="72">
        <v>6</v>
      </c>
      <c r="G16" s="72">
        <v>6</v>
      </c>
      <c r="H16" s="72">
        <v>6</v>
      </c>
      <c r="I16" s="72">
        <v>6</v>
      </c>
      <c r="J16" s="72">
        <v>6</v>
      </c>
      <c r="K16" s="72">
        <v>6</v>
      </c>
      <c r="L16" s="72">
        <v>6</v>
      </c>
      <c r="M16" s="72">
        <v>6</v>
      </c>
      <c r="N16" s="72">
        <v>6</v>
      </c>
      <c r="O16" s="72">
        <v>6</v>
      </c>
      <c r="P16" s="72">
        <v>6</v>
      </c>
      <c r="Q16" s="72">
        <v>6</v>
      </c>
      <c r="R16" s="72">
        <v>6</v>
      </c>
      <c r="S16" s="72">
        <v>6</v>
      </c>
      <c r="T16" s="72">
        <v>6</v>
      </c>
      <c r="U16" s="72">
        <v>6</v>
      </c>
      <c r="V16" s="72">
        <v>6</v>
      </c>
      <c r="W16" s="72">
        <v>6</v>
      </c>
      <c r="X16" s="72">
        <v>6</v>
      </c>
      <c r="Y16" s="72">
        <v>6</v>
      </c>
      <c r="Z16" s="73">
        <f t="shared" si="0"/>
        <v>144</v>
      </c>
      <c r="AA16" s="74">
        <v>30</v>
      </c>
      <c r="AB16" s="50">
        <f t="shared" si="1"/>
        <v>4320</v>
      </c>
    </row>
    <row r="17" spans="1:31" ht="15.95" customHeight="1" x14ac:dyDescent="0.25">
      <c r="A17" s="47">
        <v>46661</v>
      </c>
      <c r="B17" s="72">
        <v>6</v>
      </c>
      <c r="C17" s="72">
        <v>6</v>
      </c>
      <c r="D17" s="72">
        <v>6</v>
      </c>
      <c r="E17" s="72">
        <v>6</v>
      </c>
      <c r="F17" s="72">
        <v>6</v>
      </c>
      <c r="G17" s="72">
        <v>6</v>
      </c>
      <c r="H17" s="72">
        <v>6</v>
      </c>
      <c r="I17" s="72">
        <v>6</v>
      </c>
      <c r="J17" s="72">
        <v>6</v>
      </c>
      <c r="K17" s="72">
        <v>6</v>
      </c>
      <c r="L17" s="72">
        <v>6</v>
      </c>
      <c r="M17" s="72">
        <v>6</v>
      </c>
      <c r="N17" s="72">
        <v>6</v>
      </c>
      <c r="O17" s="72">
        <v>6</v>
      </c>
      <c r="P17" s="72">
        <v>6</v>
      </c>
      <c r="Q17" s="72">
        <v>6</v>
      </c>
      <c r="R17" s="72">
        <v>6</v>
      </c>
      <c r="S17" s="72">
        <v>6</v>
      </c>
      <c r="T17" s="72">
        <v>6</v>
      </c>
      <c r="U17" s="72">
        <v>6</v>
      </c>
      <c r="V17" s="72">
        <v>6</v>
      </c>
      <c r="W17" s="72">
        <v>6</v>
      </c>
      <c r="X17" s="72">
        <v>6</v>
      </c>
      <c r="Y17" s="72">
        <v>6</v>
      </c>
      <c r="Z17" s="73">
        <f t="shared" si="0"/>
        <v>144</v>
      </c>
      <c r="AA17" s="74">
        <v>31</v>
      </c>
      <c r="AB17" s="50">
        <f t="shared" si="1"/>
        <v>4464</v>
      </c>
    </row>
    <row r="18" spans="1:31" ht="15.95" customHeight="1" x14ac:dyDescent="0.25">
      <c r="A18" s="47">
        <v>46692</v>
      </c>
      <c r="B18" s="72">
        <v>6</v>
      </c>
      <c r="C18" s="72">
        <v>6</v>
      </c>
      <c r="D18" s="72">
        <v>6</v>
      </c>
      <c r="E18" s="72">
        <v>6</v>
      </c>
      <c r="F18" s="72">
        <v>6</v>
      </c>
      <c r="G18" s="72">
        <v>6</v>
      </c>
      <c r="H18" s="72">
        <v>6</v>
      </c>
      <c r="I18" s="72">
        <v>6</v>
      </c>
      <c r="J18" s="72">
        <v>6</v>
      </c>
      <c r="K18" s="72">
        <v>6</v>
      </c>
      <c r="L18" s="72">
        <v>6</v>
      </c>
      <c r="M18" s="72">
        <v>6</v>
      </c>
      <c r="N18" s="72">
        <v>6</v>
      </c>
      <c r="O18" s="72">
        <v>6</v>
      </c>
      <c r="P18" s="72">
        <v>6</v>
      </c>
      <c r="Q18" s="72">
        <v>6</v>
      </c>
      <c r="R18" s="72">
        <v>6</v>
      </c>
      <c r="S18" s="72">
        <v>6</v>
      </c>
      <c r="T18" s="72">
        <v>6</v>
      </c>
      <c r="U18" s="72">
        <v>6</v>
      </c>
      <c r="V18" s="72">
        <v>6</v>
      </c>
      <c r="W18" s="72">
        <v>6</v>
      </c>
      <c r="X18" s="72">
        <v>6</v>
      </c>
      <c r="Y18" s="72">
        <v>6</v>
      </c>
      <c r="Z18" s="73">
        <f t="shared" si="0"/>
        <v>144</v>
      </c>
      <c r="AA18" s="74">
        <v>30</v>
      </c>
      <c r="AB18" s="50">
        <f t="shared" si="1"/>
        <v>4320</v>
      </c>
    </row>
    <row r="19" spans="1:31" ht="15.95" customHeight="1" thickBot="1" x14ac:dyDescent="0.3">
      <c r="A19" s="51">
        <v>46722</v>
      </c>
      <c r="B19" s="75">
        <v>6</v>
      </c>
      <c r="C19" s="75">
        <v>6</v>
      </c>
      <c r="D19" s="75">
        <v>6</v>
      </c>
      <c r="E19" s="75">
        <v>6</v>
      </c>
      <c r="F19" s="75">
        <v>6</v>
      </c>
      <c r="G19" s="75">
        <v>6</v>
      </c>
      <c r="H19" s="75">
        <v>6</v>
      </c>
      <c r="I19" s="75">
        <v>6</v>
      </c>
      <c r="J19" s="75">
        <v>6</v>
      </c>
      <c r="K19" s="75">
        <v>6</v>
      </c>
      <c r="L19" s="75">
        <v>6</v>
      </c>
      <c r="M19" s="75">
        <v>6</v>
      </c>
      <c r="N19" s="75">
        <v>6</v>
      </c>
      <c r="O19" s="75">
        <v>6</v>
      </c>
      <c r="P19" s="75">
        <v>6</v>
      </c>
      <c r="Q19" s="75">
        <v>6</v>
      </c>
      <c r="R19" s="75">
        <v>6</v>
      </c>
      <c r="S19" s="75">
        <v>6</v>
      </c>
      <c r="T19" s="75">
        <v>6</v>
      </c>
      <c r="U19" s="75">
        <v>6</v>
      </c>
      <c r="V19" s="75">
        <v>6</v>
      </c>
      <c r="W19" s="75">
        <v>6</v>
      </c>
      <c r="X19" s="75">
        <v>6</v>
      </c>
      <c r="Y19" s="75">
        <v>6</v>
      </c>
      <c r="Z19" s="76">
        <f t="shared" si="0"/>
        <v>144</v>
      </c>
      <c r="AA19" s="77">
        <v>31</v>
      </c>
      <c r="AB19" s="54">
        <f t="shared" si="1"/>
        <v>4464</v>
      </c>
    </row>
    <row r="20" spans="1:31" ht="16.5" thickBot="1" x14ac:dyDescent="0.3">
      <c r="B20" s="55"/>
      <c r="AA20" s="56"/>
    </row>
    <row r="21" spans="1:31" ht="16.5" thickBot="1" x14ac:dyDescent="0.3">
      <c r="A21" s="36" t="s">
        <v>37</v>
      </c>
      <c r="E21" s="57"/>
      <c r="AA21" s="56"/>
    </row>
    <row r="22" spans="1:31" ht="15.75" thickBot="1" x14ac:dyDescent="0.25">
      <c r="B22" s="55"/>
    </row>
    <row r="23" spans="1:31" ht="15.95" customHeight="1" thickBot="1" x14ac:dyDescent="0.25">
      <c r="A23" s="39" t="s">
        <v>11</v>
      </c>
      <c r="B23" s="40" t="s">
        <v>12</v>
      </c>
      <c r="C23" s="40" t="s">
        <v>13</v>
      </c>
      <c r="D23" s="40" t="s">
        <v>14</v>
      </c>
      <c r="E23" s="40" t="s">
        <v>15</v>
      </c>
      <c r="F23" s="40" t="s">
        <v>16</v>
      </c>
      <c r="G23" s="40" t="s">
        <v>17</v>
      </c>
      <c r="H23" s="40" t="s">
        <v>18</v>
      </c>
      <c r="I23" s="40" t="s">
        <v>19</v>
      </c>
      <c r="J23" s="40" t="s">
        <v>20</v>
      </c>
      <c r="K23" s="40" t="s">
        <v>21</v>
      </c>
      <c r="L23" s="40" t="s">
        <v>22</v>
      </c>
      <c r="M23" s="40" t="s">
        <v>23</v>
      </c>
      <c r="N23" s="40" t="s">
        <v>24</v>
      </c>
      <c r="O23" s="40" t="s">
        <v>25</v>
      </c>
      <c r="P23" s="40" t="s">
        <v>26</v>
      </c>
      <c r="Q23" s="40" t="s">
        <v>27</v>
      </c>
      <c r="R23" s="40" t="s">
        <v>28</v>
      </c>
      <c r="S23" s="40" t="s">
        <v>29</v>
      </c>
      <c r="T23" s="40" t="s">
        <v>30</v>
      </c>
      <c r="U23" s="40" t="s">
        <v>31</v>
      </c>
      <c r="V23" s="40" t="s">
        <v>32</v>
      </c>
      <c r="W23" s="40" t="s">
        <v>33</v>
      </c>
      <c r="X23" s="40" t="s">
        <v>34</v>
      </c>
      <c r="Y23" s="40" t="s">
        <v>35</v>
      </c>
      <c r="Z23" s="40" t="s">
        <v>7</v>
      </c>
      <c r="AA23" s="40" t="s">
        <v>36</v>
      </c>
      <c r="AB23" s="42"/>
    </row>
    <row r="24" spans="1:31" ht="15.95" customHeight="1" x14ac:dyDescent="0.25">
      <c r="A24" s="43">
        <f>+A8</f>
        <v>46388</v>
      </c>
      <c r="B24" s="44">
        <f>+B8*$AA8</f>
        <v>186</v>
      </c>
      <c r="C24" s="44">
        <f t="shared" ref="C24:Y24" si="2">+C8*$AA8</f>
        <v>186</v>
      </c>
      <c r="D24" s="44">
        <f t="shared" si="2"/>
        <v>186</v>
      </c>
      <c r="E24" s="44">
        <f t="shared" si="2"/>
        <v>186</v>
      </c>
      <c r="F24" s="44">
        <f t="shared" si="2"/>
        <v>186</v>
      </c>
      <c r="G24" s="44">
        <f t="shared" si="2"/>
        <v>186</v>
      </c>
      <c r="H24" s="44">
        <f t="shared" si="2"/>
        <v>186</v>
      </c>
      <c r="I24" s="44">
        <f t="shared" si="2"/>
        <v>186</v>
      </c>
      <c r="J24" s="44">
        <f t="shared" si="2"/>
        <v>186</v>
      </c>
      <c r="K24" s="44">
        <f t="shared" si="2"/>
        <v>186</v>
      </c>
      <c r="L24" s="44">
        <f t="shared" si="2"/>
        <v>186</v>
      </c>
      <c r="M24" s="44">
        <f t="shared" si="2"/>
        <v>186</v>
      </c>
      <c r="N24" s="44">
        <f t="shared" si="2"/>
        <v>186</v>
      </c>
      <c r="O24" s="44">
        <f t="shared" si="2"/>
        <v>186</v>
      </c>
      <c r="P24" s="44">
        <f t="shared" si="2"/>
        <v>186</v>
      </c>
      <c r="Q24" s="44">
        <f t="shared" si="2"/>
        <v>186</v>
      </c>
      <c r="R24" s="44">
        <f t="shared" si="2"/>
        <v>186</v>
      </c>
      <c r="S24" s="44">
        <f t="shared" si="2"/>
        <v>186</v>
      </c>
      <c r="T24" s="44">
        <f t="shared" si="2"/>
        <v>186</v>
      </c>
      <c r="U24" s="44">
        <f t="shared" si="2"/>
        <v>186</v>
      </c>
      <c r="V24" s="44">
        <f t="shared" si="2"/>
        <v>186</v>
      </c>
      <c r="W24" s="44">
        <f t="shared" si="2"/>
        <v>186</v>
      </c>
      <c r="X24" s="44">
        <f t="shared" si="2"/>
        <v>186</v>
      </c>
      <c r="Y24" s="44">
        <f t="shared" si="2"/>
        <v>186</v>
      </c>
      <c r="Z24" s="45">
        <f>SUM(B24:Y24)</f>
        <v>4464</v>
      </c>
      <c r="AA24" s="71">
        <f>+AA8</f>
        <v>31</v>
      </c>
      <c r="AB24" s="46">
        <f>+AB8</f>
        <v>4464</v>
      </c>
      <c r="AC24" s="38">
        <f t="shared" ref="AC24:AC35" si="3">+Z24-AB24</f>
        <v>0</v>
      </c>
      <c r="AD24" s="38"/>
      <c r="AE24" s="68"/>
    </row>
    <row r="25" spans="1:31" ht="15.95" customHeight="1" x14ac:dyDescent="0.25">
      <c r="A25" s="47">
        <f t="shared" ref="A25:A35" si="4">+A9</f>
        <v>46419</v>
      </c>
      <c r="B25" s="48">
        <f t="shared" ref="B25:Y35" si="5">+B9*$AA9</f>
        <v>168</v>
      </c>
      <c r="C25" s="48">
        <f t="shared" si="5"/>
        <v>168</v>
      </c>
      <c r="D25" s="48">
        <f t="shared" si="5"/>
        <v>168</v>
      </c>
      <c r="E25" s="48">
        <f t="shared" si="5"/>
        <v>168</v>
      </c>
      <c r="F25" s="48">
        <f t="shared" si="5"/>
        <v>168</v>
      </c>
      <c r="G25" s="48">
        <f t="shared" si="5"/>
        <v>168</v>
      </c>
      <c r="H25" s="48">
        <f t="shared" si="5"/>
        <v>168</v>
      </c>
      <c r="I25" s="48">
        <f t="shared" si="5"/>
        <v>168</v>
      </c>
      <c r="J25" s="48">
        <f t="shared" si="5"/>
        <v>168</v>
      </c>
      <c r="K25" s="48">
        <f t="shared" si="5"/>
        <v>168</v>
      </c>
      <c r="L25" s="48">
        <f t="shared" si="5"/>
        <v>168</v>
      </c>
      <c r="M25" s="48">
        <f t="shared" si="5"/>
        <v>168</v>
      </c>
      <c r="N25" s="48">
        <f t="shared" si="5"/>
        <v>168</v>
      </c>
      <c r="O25" s="48">
        <f t="shared" si="5"/>
        <v>168</v>
      </c>
      <c r="P25" s="48">
        <f t="shared" si="5"/>
        <v>168</v>
      </c>
      <c r="Q25" s="48">
        <f t="shared" si="5"/>
        <v>168</v>
      </c>
      <c r="R25" s="48">
        <f t="shared" si="5"/>
        <v>168</v>
      </c>
      <c r="S25" s="48">
        <f t="shared" si="5"/>
        <v>168</v>
      </c>
      <c r="T25" s="48">
        <f t="shared" si="5"/>
        <v>168</v>
      </c>
      <c r="U25" s="48">
        <f t="shared" si="5"/>
        <v>168</v>
      </c>
      <c r="V25" s="48">
        <f t="shared" si="5"/>
        <v>168</v>
      </c>
      <c r="W25" s="48">
        <f t="shared" si="5"/>
        <v>168</v>
      </c>
      <c r="X25" s="48">
        <f t="shared" si="5"/>
        <v>168</v>
      </c>
      <c r="Y25" s="48">
        <f t="shared" si="5"/>
        <v>168</v>
      </c>
      <c r="Z25" s="49">
        <f>SUM(B25:Y25)</f>
        <v>4032</v>
      </c>
      <c r="AA25" s="74">
        <f t="shared" ref="AA25:AB35" si="6">+AA9</f>
        <v>28</v>
      </c>
      <c r="AB25" s="50">
        <f t="shared" si="6"/>
        <v>4032</v>
      </c>
      <c r="AC25" s="38">
        <f t="shared" si="3"/>
        <v>0</v>
      </c>
      <c r="AD25" s="38"/>
      <c r="AE25" s="68"/>
    </row>
    <row r="26" spans="1:31" ht="15.95" customHeight="1" x14ac:dyDescent="0.25">
      <c r="A26" s="47">
        <f t="shared" si="4"/>
        <v>46447</v>
      </c>
      <c r="B26" s="48">
        <f t="shared" si="5"/>
        <v>186</v>
      </c>
      <c r="C26" s="48">
        <f t="shared" si="5"/>
        <v>186</v>
      </c>
      <c r="D26" s="48">
        <f t="shared" si="5"/>
        <v>186</v>
      </c>
      <c r="E26" s="48">
        <f t="shared" si="5"/>
        <v>186</v>
      </c>
      <c r="F26" s="48">
        <f t="shared" si="5"/>
        <v>186</v>
      </c>
      <c r="G26" s="48">
        <f t="shared" si="5"/>
        <v>186</v>
      </c>
      <c r="H26" s="48">
        <f t="shared" si="5"/>
        <v>186</v>
      </c>
      <c r="I26" s="48">
        <f t="shared" si="5"/>
        <v>186</v>
      </c>
      <c r="J26" s="48">
        <f t="shared" si="5"/>
        <v>186</v>
      </c>
      <c r="K26" s="48">
        <f t="shared" si="5"/>
        <v>186</v>
      </c>
      <c r="L26" s="48">
        <f t="shared" si="5"/>
        <v>186</v>
      </c>
      <c r="M26" s="48">
        <f t="shared" si="5"/>
        <v>186</v>
      </c>
      <c r="N26" s="48">
        <f t="shared" si="5"/>
        <v>186</v>
      </c>
      <c r="O26" s="48">
        <f t="shared" si="5"/>
        <v>186</v>
      </c>
      <c r="P26" s="48">
        <f t="shared" si="5"/>
        <v>186</v>
      </c>
      <c r="Q26" s="48">
        <f t="shared" si="5"/>
        <v>186</v>
      </c>
      <c r="R26" s="48">
        <f t="shared" si="5"/>
        <v>186</v>
      </c>
      <c r="S26" s="48">
        <f t="shared" si="5"/>
        <v>186</v>
      </c>
      <c r="T26" s="48">
        <f t="shared" si="5"/>
        <v>186</v>
      </c>
      <c r="U26" s="48">
        <f t="shared" si="5"/>
        <v>186</v>
      </c>
      <c r="V26" s="48">
        <f t="shared" si="5"/>
        <v>186</v>
      </c>
      <c r="W26" s="48">
        <f t="shared" si="5"/>
        <v>186</v>
      </c>
      <c r="X26" s="48">
        <f t="shared" si="5"/>
        <v>186</v>
      </c>
      <c r="Y26" s="48">
        <f t="shared" si="5"/>
        <v>186</v>
      </c>
      <c r="Z26" s="49">
        <f t="shared" ref="Z26:Z35" si="7">SUM(B26:Y26)</f>
        <v>4464</v>
      </c>
      <c r="AA26" s="74">
        <f t="shared" si="6"/>
        <v>31</v>
      </c>
      <c r="AB26" s="50">
        <f t="shared" si="6"/>
        <v>4464</v>
      </c>
      <c r="AC26" s="38">
        <f t="shared" si="3"/>
        <v>0</v>
      </c>
      <c r="AD26" s="38"/>
      <c r="AE26" s="68"/>
    </row>
    <row r="27" spans="1:31" ht="15.95" customHeight="1" x14ac:dyDescent="0.25">
      <c r="A27" s="47">
        <f t="shared" si="4"/>
        <v>46478</v>
      </c>
      <c r="B27" s="48">
        <f t="shared" si="5"/>
        <v>180</v>
      </c>
      <c r="C27" s="48">
        <f t="shared" si="5"/>
        <v>180</v>
      </c>
      <c r="D27" s="48">
        <f t="shared" si="5"/>
        <v>180</v>
      </c>
      <c r="E27" s="48">
        <f t="shared" si="5"/>
        <v>180</v>
      </c>
      <c r="F27" s="48">
        <f t="shared" si="5"/>
        <v>180</v>
      </c>
      <c r="G27" s="48">
        <f t="shared" si="5"/>
        <v>180</v>
      </c>
      <c r="H27" s="48">
        <f t="shared" si="5"/>
        <v>180</v>
      </c>
      <c r="I27" s="48">
        <f t="shared" si="5"/>
        <v>180</v>
      </c>
      <c r="J27" s="48">
        <f t="shared" si="5"/>
        <v>180</v>
      </c>
      <c r="K27" s="48">
        <f t="shared" si="5"/>
        <v>180</v>
      </c>
      <c r="L27" s="48">
        <f t="shared" si="5"/>
        <v>180</v>
      </c>
      <c r="M27" s="48">
        <f t="shared" si="5"/>
        <v>180</v>
      </c>
      <c r="N27" s="48">
        <f t="shared" si="5"/>
        <v>180</v>
      </c>
      <c r="O27" s="48">
        <f t="shared" si="5"/>
        <v>180</v>
      </c>
      <c r="P27" s="48">
        <f t="shared" si="5"/>
        <v>180</v>
      </c>
      <c r="Q27" s="48">
        <f t="shared" si="5"/>
        <v>180</v>
      </c>
      <c r="R27" s="48">
        <f t="shared" si="5"/>
        <v>180</v>
      </c>
      <c r="S27" s="48">
        <f t="shared" si="5"/>
        <v>180</v>
      </c>
      <c r="T27" s="48">
        <f t="shared" si="5"/>
        <v>180</v>
      </c>
      <c r="U27" s="48">
        <f t="shared" si="5"/>
        <v>180</v>
      </c>
      <c r="V27" s="48">
        <f t="shared" si="5"/>
        <v>180</v>
      </c>
      <c r="W27" s="48">
        <f t="shared" si="5"/>
        <v>180</v>
      </c>
      <c r="X27" s="48">
        <f t="shared" si="5"/>
        <v>180</v>
      </c>
      <c r="Y27" s="48">
        <f t="shared" si="5"/>
        <v>180</v>
      </c>
      <c r="Z27" s="49">
        <f t="shared" si="7"/>
        <v>4320</v>
      </c>
      <c r="AA27" s="74">
        <f t="shared" si="6"/>
        <v>30</v>
      </c>
      <c r="AB27" s="50">
        <f t="shared" si="6"/>
        <v>4320</v>
      </c>
      <c r="AC27" s="38">
        <f t="shared" si="3"/>
        <v>0</v>
      </c>
      <c r="AD27" s="38"/>
      <c r="AE27" s="68"/>
    </row>
    <row r="28" spans="1:31" ht="15.95" customHeight="1" x14ac:dyDescent="0.25">
      <c r="A28" s="47">
        <f t="shared" si="4"/>
        <v>46508</v>
      </c>
      <c r="B28" s="48">
        <f t="shared" si="5"/>
        <v>186</v>
      </c>
      <c r="C28" s="48">
        <f t="shared" si="5"/>
        <v>186</v>
      </c>
      <c r="D28" s="48">
        <f t="shared" si="5"/>
        <v>186</v>
      </c>
      <c r="E28" s="48">
        <f t="shared" si="5"/>
        <v>186</v>
      </c>
      <c r="F28" s="48">
        <f t="shared" si="5"/>
        <v>186</v>
      </c>
      <c r="G28" s="48">
        <f t="shared" si="5"/>
        <v>186</v>
      </c>
      <c r="H28" s="48">
        <f t="shared" si="5"/>
        <v>186</v>
      </c>
      <c r="I28" s="48">
        <f t="shared" si="5"/>
        <v>186</v>
      </c>
      <c r="J28" s="48">
        <f t="shared" si="5"/>
        <v>186</v>
      </c>
      <c r="K28" s="48">
        <f t="shared" si="5"/>
        <v>186</v>
      </c>
      <c r="L28" s="48">
        <f t="shared" si="5"/>
        <v>186</v>
      </c>
      <c r="M28" s="48">
        <f t="shared" si="5"/>
        <v>186</v>
      </c>
      <c r="N28" s="48">
        <f t="shared" si="5"/>
        <v>186</v>
      </c>
      <c r="O28" s="48">
        <f t="shared" si="5"/>
        <v>186</v>
      </c>
      <c r="P28" s="48">
        <f t="shared" si="5"/>
        <v>186</v>
      </c>
      <c r="Q28" s="48">
        <f t="shared" si="5"/>
        <v>186</v>
      </c>
      <c r="R28" s="48">
        <f t="shared" si="5"/>
        <v>186</v>
      </c>
      <c r="S28" s="48">
        <f t="shared" si="5"/>
        <v>186</v>
      </c>
      <c r="T28" s="48">
        <f t="shared" si="5"/>
        <v>186</v>
      </c>
      <c r="U28" s="48">
        <f t="shared" si="5"/>
        <v>186</v>
      </c>
      <c r="V28" s="48">
        <f t="shared" si="5"/>
        <v>186</v>
      </c>
      <c r="W28" s="48">
        <f t="shared" si="5"/>
        <v>186</v>
      </c>
      <c r="X28" s="48">
        <f t="shared" si="5"/>
        <v>186</v>
      </c>
      <c r="Y28" s="48">
        <f t="shared" si="5"/>
        <v>186</v>
      </c>
      <c r="Z28" s="49">
        <f t="shared" si="7"/>
        <v>4464</v>
      </c>
      <c r="AA28" s="74">
        <f t="shared" si="6"/>
        <v>31</v>
      </c>
      <c r="AB28" s="50">
        <f t="shared" si="6"/>
        <v>4464</v>
      </c>
      <c r="AC28" s="38">
        <f t="shared" si="3"/>
        <v>0</v>
      </c>
      <c r="AD28" s="38"/>
      <c r="AE28" s="68"/>
    </row>
    <row r="29" spans="1:31" ht="15.95" customHeight="1" x14ac:dyDescent="0.25">
      <c r="A29" s="47">
        <f t="shared" si="4"/>
        <v>46539</v>
      </c>
      <c r="B29" s="48">
        <f t="shared" si="5"/>
        <v>180</v>
      </c>
      <c r="C29" s="48">
        <f t="shared" si="5"/>
        <v>180</v>
      </c>
      <c r="D29" s="48">
        <f t="shared" si="5"/>
        <v>180</v>
      </c>
      <c r="E29" s="48">
        <f t="shared" si="5"/>
        <v>180</v>
      </c>
      <c r="F29" s="48">
        <f t="shared" si="5"/>
        <v>180</v>
      </c>
      <c r="G29" s="48">
        <f t="shared" si="5"/>
        <v>180</v>
      </c>
      <c r="H29" s="48">
        <f t="shared" si="5"/>
        <v>180</v>
      </c>
      <c r="I29" s="48">
        <f t="shared" si="5"/>
        <v>180</v>
      </c>
      <c r="J29" s="48">
        <f t="shared" si="5"/>
        <v>180</v>
      </c>
      <c r="K29" s="48">
        <f t="shared" si="5"/>
        <v>180</v>
      </c>
      <c r="L29" s="48">
        <f t="shared" si="5"/>
        <v>180</v>
      </c>
      <c r="M29" s="48">
        <f t="shared" si="5"/>
        <v>180</v>
      </c>
      <c r="N29" s="48">
        <f t="shared" si="5"/>
        <v>180</v>
      </c>
      <c r="O29" s="48">
        <f t="shared" si="5"/>
        <v>180</v>
      </c>
      <c r="P29" s="48">
        <f t="shared" si="5"/>
        <v>180</v>
      </c>
      <c r="Q29" s="48">
        <f t="shared" si="5"/>
        <v>180</v>
      </c>
      <c r="R29" s="48">
        <f t="shared" si="5"/>
        <v>180</v>
      </c>
      <c r="S29" s="48">
        <f t="shared" si="5"/>
        <v>180</v>
      </c>
      <c r="T29" s="48">
        <f t="shared" si="5"/>
        <v>180</v>
      </c>
      <c r="U29" s="48">
        <f t="shared" si="5"/>
        <v>180</v>
      </c>
      <c r="V29" s="48">
        <f t="shared" si="5"/>
        <v>180</v>
      </c>
      <c r="W29" s="48">
        <f t="shared" si="5"/>
        <v>180</v>
      </c>
      <c r="X29" s="48">
        <f t="shared" si="5"/>
        <v>180</v>
      </c>
      <c r="Y29" s="48">
        <f t="shared" si="5"/>
        <v>180</v>
      </c>
      <c r="Z29" s="49">
        <f t="shared" si="7"/>
        <v>4320</v>
      </c>
      <c r="AA29" s="74">
        <f t="shared" si="6"/>
        <v>30</v>
      </c>
      <c r="AB29" s="50">
        <f t="shared" si="6"/>
        <v>4320</v>
      </c>
      <c r="AC29" s="38">
        <f t="shared" si="3"/>
        <v>0</v>
      </c>
      <c r="AD29" s="38"/>
      <c r="AE29" s="68"/>
    </row>
    <row r="30" spans="1:31" ht="15.95" customHeight="1" x14ac:dyDescent="0.25">
      <c r="A30" s="47">
        <f t="shared" si="4"/>
        <v>46569</v>
      </c>
      <c r="B30" s="48">
        <f t="shared" si="5"/>
        <v>186</v>
      </c>
      <c r="C30" s="48">
        <f t="shared" si="5"/>
        <v>186</v>
      </c>
      <c r="D30" s="48">
        <f t="shared" si="5"/>
        <v>186</v>
      </c>
      <c r="E30" s="48">
        <f t="shared" si="5"/>
        <v>186</v>
      </c>
      <c r="F30" s="48">
        <f t="shared" si="5"/>
        <v>186</v>
      </c>
      <c r="G30" s="48">
        <f t="shared" si="5"/>
        <v>186</v>
      </c>
      <c r="H30" s="48">
        <f t="shared" si="5"/>
        <v>186</v>
      </c>
      <c r="I30" s="48">
        <f t="shared" si="5"/>
        <v>186</v>
      </c>
      <c r="J30" s="48">
        <f t="shared" si="5"/>
        <v>186</v>
      </c>
      <c r="K30" s="48">
        <f t="shared" si="5"/>
        <v>186</v>
      </c>
      <c r="L30" s="48">
        <f t="shared" si="5"/>
        <v>186</v>
      </c>
      <c r="M30" s="48">
        <f t="shared" si="5"/>
        <v>186</v>
      </c>
      <c r="N30" s="48">
        <f t="shared" si="5"/>
        <v>186</v>
      </c>
      <c r="O30" s="48">
        <f t="shared" si="5"/>
        <v>186</v>
      </c>
      <c r="P30" s="48">
        <f t="shared" si="5"/>
        <v>186</v>
      </c>
      <c r="Q30" s="48">
        <f t="shared" si="5"/>
        <v>186</v>
      </c>
      <c r="R30" s="48">
        <f t="shared" si="5"/>
        <v>186</v>
      </c>
      <c r="S30" s="48">
        <f t="shared" si="5"/>
        <v>186</v>
      </c>
      <c r="T30" s="48">
        <f t="shared" si="5"/>
        <v>186</v>
      </c>
      <c r="U30" s="48">
        <f t="shared" si="5"/>
        <v>186</v>
      </c>
      <c r="V30" s="48">
        <f t="shared" si="5"/>
        <v>186</v>
      </c>
      <c r="W30" s="48">
        <f t="shared" si="5"/>
        <v>186</v>
      </c>
      <c r="X30" s="48">
        <f t="shared" si="5"/>
        <v>186</v>
      </c>
      <c r="Y30" s="48">
        <f t="shared" si="5"/>
        <v>186</v>
      </c>
      <c r="Z30" s="49">
        <f t="shared" si="7"/>
        <v>4464</v>
      </c>
      <c r="AA30" s="74">
        <f t="shared" si="6"/>
        <v>31</v>
      </c>
      <c r="AB30" s="50">
        <f t="shared" si="6"/>
        <v>4464</v>
      </c>
      <c r="AC30" s="38">
        <f t="shared" si="3"/>
        <v>0</v>
      </c>
      <c r="AD30" s="38"/>
      <c r="AE30" s="68"/>
    </row>
    <row r="31" spans="1:31" ht="15.95" customHeight="1" x14ac:dyDescent="0.25">
      <c r="A31" s="47">
        <f t="shared" si="4"/>
        <v>46600</v>
      </c>
      <c r="B31" s="48">
        <f t="shared" si="5"/>
        <v>186</v>
      </c>
      <c r="C31" s="48">
        <f t="shared" si="5"/>
        <v>186</v>
      </c>
      <c r="D31" s="48">
        <f t="shared" si="5"/>
        <v>186</v>
      </c>
      <c r="E31" s="48">
        <f t="shared" si="5"/>
        <v>186</v>
      </c>
      <c r="F31" s="48">
        <f t="shared" si="5"/>
        <v>186</v>
      </c>
      <c r="G31" s="48">
        <f t="shared" si="5"/>
        <v>186</v>
      </c>
      <c r="H31" s="48">
        <f t="shared" si="5"/>
        <v>186</v>
      </c>
      <c r="I31" s="48">
        <f t="shared" si="5"/>
        <v>186</v>
      </c>
      <c r="J31" s="48">
        <f t="shared" si="5"/>
        <v>186</v>
      </c>
      <c r="K31" s="48">
        <f t="shared" si="5"/>
        <v>186</v>
      </c>
      <c r="L31" s="48">
        <f t="shared" si="5"/>
        <v>186</v>
      </c>
      <c r="M31" s="48">
        <f t="shared" si="5"/>
        <v>186</v>
      </c>
      <c r="N31" s="48">
        <f t="shared" si="5"/>
        <v>186</v>
      </c>
      <c r="O31" s="48">
        <f t="shared" si="5"/>
        <v>186</v>
      </c>
      <c r="P31" s="48">
        <f t="shared" si="5"/>
        <v>186</v>
      </c>
      <c r="Q31" s="48">
        <f t="shared" si="5"/>
        <v>186</v>
      </c>
      <c r="R31" s="48">
        <f t="shared" si="5"/>
        <v>186</v>
      </c>
      <c r="S31" s="48">
        <f t="shared" si="5"/>
        <v>186</v>
      </c>
      <c r="T31" s="48">
        <f t="shared" si="5"/>
        <v>186</v>
      </c>
      <c r="U31" s="48">
        <f t="shared" si="5"/>
        <v>186</v>
      </c>
      <c r="V31" s="48">
        <f t="shared" si="5"/>
        <v>186</v>
      </c>
      <c r="W31" s="48">
        <f t="shared" si="5"/>
        <v>186</v>
      </c>
      <c r="X31" s="48">
        <f t="shared" si="5"/>
        <v>186</v>
      </c>
      <c r="Y31" s="48">
        <f t="shared" si="5"/>
        <v>186</v>
      </c>
      <c r="Z31" s="49">
        <f t="shared" si="7"/>
        <v>4464</v>
      </c>
      <c r="AA31" s="74">
        <f t="shared" si="6"/>
        <v>31</v>
      </c>
      <c r="AB31" s="50">
        <f t="shared" si="6"/>
        <v>4464</v>
      </c>
      <c r="AC31" s="38">
        <f t="shared" si="3"/>
        <v>0</v>
      </c>
      <c r="AD31" s="38"/>
      <c r="AE31" s="68"/>
    </row>
    <row r="32" spans="1:31" ht="15.95" customHeight="1" x14ac:dyDescent="0.25">
      <c r="A32" s="47">
        <f t="shared" si="4"/>
        <v>46631</v>
      </c>
      <c r="B32" s="48">
        <f t="shared" si="5"/>
        <v>180</v>
      </c>
      <c r="C32" s="48">
        <f t="shared" si="5"/>
        <v>180</v>
      </c>
      <c r="D32" s="48">
        <f t="shared" si="5"/>
        <v>180</v>
      </c>
      <c r="E32" s="48">
        <f t="shared" si="5"/>
        <v>180</v>
      </c>
      <c r="F32" s="48">
        <f t="shared" si="5"/>
        <v>180</v>
      </c>
      <c r="G32" s="48">
        <f t="shared" si="5"/>
        <v>180</v>
      </c>
      <c r="H32" s="48">
        <f t="shared" si="5"/>
        <v>180</v>
      </c>
      <c r="I32" s="48">
        <f t="shared" si="5"/>
        <v>180</v>
      </c>
      <c r="J32" s="48">
        <f t="shared" si="5"/>
        <v>180</v>
      </c>
      <c r="K32" s="48">
        <f t="shared" si="5"/>
        <v>180</v>
      </c>
      <c r="L32" s="48">
        <f t="shared" si="5"/>
        <v>180</v>
      </c>
      <c r="M32" s="48">
        <f t="shared" si="5"/>
        <v>180</v>
      </c>
      <c r="N32" s="48">
        <f t="shared" si="5"/>
        <v>180</v>
      </c>
      <c r="O32" s="48">
        <f t="shared" si="5"/>
        <v>180</v>
      </c>
      <c r="P32" s="48">
        <f t="shared" si="5"/>
        <v>180</v>
      </c>
      <c r="Q32" s="48">
        <f t="shared" si="5"/>
        <v>180</v>
      </c>
      <c r="R32" s="48">
        <f t="shared" si="5"/>
        <v>180</v>
      </c>
      <c r="S32" s="48">
        <f t="shared" si="5"/>
        <v>180</v>
      </c>
      <c r="T32" s="48">
        <f t="shared" si="5"/>
        <v>180</v>
      </c>
      <c r="U32" s="48">
        <f t="shared" si="5"/>
        <v>180</v>
      </c>
      <c r="V32" s="48">
        <f t="shared" si="5"/>
        <v>180</v>
      </c>
      <c r="W32" s="48">
        <f t="shared" si="5"/>
        <v>180</v>
      </c>
      <c r="X32" s="48">
        <f t="shared" si="5"/>
        <v>180</v>
      </c>
      <c r="Y32" s="48">
        <f t="shared" si="5"/>
        <v>180</v>
      </c>
      <c r="Z32" s="49">
        <f t="shared" si="7"/>
        <v>4320</v>
      </c>
      <c r="AA32" s="74">
        <f t="shared" si="6"/>
        <v>30</v>
      </c>
      <c r="AB32" s="50">
        <f t="shared" si="6"/>
        <v>4320</v>
      </c>
      <c r="AC32" s="38">
        <f t="shared" si="3"/>
        <v>0</v>
      </c>
      <c r="AD32" s="38"/>
      <c r="AE32" s="68"/>
    </row>
    <row r="33" spans="1:32" ht="15.95" customHeight="1" x14ac:dyDescent="0.25">
      <c r="A33" s="47">
        <f t="shared" si="4"/>
        <v>46661</v>
      </c>
      <c r="B33" s="48">
        <f t="shared" si="5"/>
        <v>186</v>
      </c>
      <c r="C33" s="48">
        <f t="shared" si="5"/>
        <v>186</v>
      </c>
      <c r="D33" s="48">
        <f t="shared" si="5"/>
        <v>186</v>
      </c>
      <c r="E33" s="48">
        <f t="shared" si="5"/>
        <v>186</v>
      </c>
      <c r="F33" s="48">
        <f t="shared" si="5"/>
        <v>186</v>
      </c>
      <c r="G33" s="48">
        <f t="shared" si="5"/>
        <v>186</v>
      </c>
      <c r="H33" s="48">
        <f t="shared" si="5"/>
        <v>186</v>
      </c>
      <c r="I33" s="48">
        <f t="shared" si="5"/>
        <v>186</v>
      </c>
      <c r="J33" s="48">
        <f t="shared" si="5"/>
        <v>186</v>
      </c>
      <c r="K33" s="48">
        <f t="shared" si="5"/>
        <v>186</v>
      </c>
      <c r="L33" s="48">
        <f t="shared" si="5"/>
        <v>186</v>
      </c>
      <c r="M33" s="48">
        <f t="shared" si="5"/>
        <v>186</v>
      </c>
      <c r="N33" s="48">
        <f t="shared" si="5"/>
        <v>186</v>
      </c>
      <c r="O33" s="48">
        <f t="shared" si="5"/>
        <v>186</v>
      </c>
      <c r="P33" s="48">
        <f t="shared" si="5"/>
        <v>186</v>
      </c>
      <c r="Q33" s="48">
        <f t="shared" si="5"/>
        <v>186</v>
      </c>
      <c r="R33" s="48">
        <f t="shared" si="5"/>
        <v>186</v>
      </c>
      <c r="S33" s="48">
        <f t="shared" si="5"/>
        <v>186</v>
      </c>
      <c r="T33" s="48">
        <f t="shared" si="5"/>
        <v>186</v>
      </c>
      <c r="U33" s="48">
        <f t="shared" si="5"/>
        <v>186</v>
      </c>
      <c r="V33" s="48">
        <f t="shared" si="5"/>
        <v>186</v>
      </c>
      <c r="W33" s="48">
        <f t="shared" si="5"/>
        <v>186</v>
      </c>
      <c r="X33" s="48">
        <f t="shared" si="5"/>
        <v>186</v>
      </c>
      <c r="Y33" s="48">
        <f t="shared" si="5"/>
        <v>186</v>
      </c>
      <c r="Z33" s="49">
        <f t="shared" si="7"/>
        <v>4464</v>
      </c>
      <c r="AA33" s="74">
        <f t="shared" si="6"/>
        <v>31</v>
      </c>
      <c r="AB33" s="50">
        <f t="shared" si="6"/>
        <v>4464</v>
      </c>
      <c r="AC33" s="38">
        <f t="shared" si="3"/>
        <v>0</v>
      </c>
      <c r="AD33" s="38"/>
      <c r="AE33" s="68"/>
    </row>
    <row r="34" spans="1:32" ht="15.95" customHeight="1" x14ac:dyDescent="0.25">
      <c r="A34" s="47">
        <f t="shared" si="4"/>
        <v>46692</v>
      </c>
      <c r="B34" s="48">
        <f t="shared" si="5"/>
        <v>180</v>
      </c>
      <c r="C34" s="48">
        <f t="shared" si="5"/>
        <v>180</v>
      </c>
      <c r="D34" s="48">
        <f t="shared" si="5"/>
        <v>180</v>
      </c>
      <c r="E34" s="48">
        <f t="shared" si="5"/>
        <v>180</v>
      </c>
      <c r="F34" s="48">
        <f t="shared" si="5"/>
        <v>180</v>
      </c>
      <c r="G34" s="48">
        <f t="shared" si="5"/>
        <v>180</v>
      </c>
      <c r="H34" s="48">
        <f t="shared" si="5"/>
        <v>180</v>
      </c>
      <c r="I34" s="48">
        <f t="shared" si="5"/>
        <v>180</v>
      </c>
      <c r="J34" s="48">
        <f t="shared" si="5"/>
        <v>180</v>
      </c>
      <c r="K34" s="48">
        <f t="shared" si="5"/>
        <v>180</v>
      </c>
      <c r="L34" s="48">
        <f t="shared" si="5"/>
        <v>180</v>
      </c>
      <c r="M34" s="48">
        <f t="shared" si="5"/>
        <v>180</v>
      </c>
      <c r="N34" s="48">
        <f t="shared" si="5"/>
        <v>180</v>
      </c>
      <c r="O34" s="48">
        <f t="shared" si="5"/>
        <v>180</v>
      </c>
      <c r="P34" s="48">
        <f t="shared" si="5"/>
        <v>180</v>
      </c>
      <c r="Q34" s="48">
        <f t="shared" si="5"/>
        <v>180</v>
      </c>
      <c r="R34" s="48">
        <f t="shared" si="5"/>
        <v>180</v>
      </c>
      <c r="S34" s="48">
        <f t="shared" si="5"/>
        <v>180</v>
      </c>
      <c r="T34" s="48">
        <f t="shared" si="5"/>
        <v>180</v>
      </c>
      <c r="U34" s="48">
        <f t="shared" si="5"/>
        <v>180</v>
      </c>
      <c r="V34" s="48">
        <f t="shared" si="5"/>
        <v>180</v>
      </c>
      <c r="W34" s="48">
        <f t="shared" si="5"/>
        <v>180</v>
      </c>
      <c r="X34" s="48">
        <f t="shared" si="5"/>
        <v>180</v>
      </c>
      <c r="Y34" s="48">
        <f t="shared" si="5"/>
        <v>180</v>
      </c>
      <c r="Z34" s="49">
        <f t="shared" si="7"/>
        <v>4320</v>
      </c>
      <c r="AA34" s="74">
        <f t="shared" si="6"/>
        <v>30</v>
      </c>
      <c r="AB34" s="50">
        <f t="shared" si="6"/>
        <v>4320</v>
      </c>
      <c r="AC34" s="38">
        <f t="shared" si="3"/>
        <v>0</v>
      </c>
      <c r="AD34" s="38"/>
      <c r="AE34" s="68"/>
    </row>
    <row r="35" spans="1:32" ht="15.95" customHeight="1" thickBot="1" x14ac:dyDescent="0.3">
      <c r="A35" s="51">
        <f t="shared" si="4"/>
        <v>46722</v>
      </c>
      <c r="B35" s="52">
        <f t="shared" si="5"/>
        <v>186</v>
      </c>
      <c r="C35" s="52">
        <f t="shared" si="5"/>
        <v>186</v>
      </c>
      <c r="D35" s="52">
        <f t="shared" si="5"/>
        <v>186</v>
      </c>
      <c r="E35" s="52">
        <f t="shared" si="5"/>
        <v>186</v>
      </c>
      <c r="F35" s="52">
        <f t="shared" si="5"/>
        <v>186</v>
      </c>
      <c r="G35" s="52">
        <f t="shared" si="5"/>
        <v>186</v>
      </c>
      <c r="H35" s="52">
        <f t="shared" si="5"/>
        <v>186</v>
      </c>
      <c r="I35" s="52">
        <f t="shared" si="5"/>
        <v>186</v>
      </c>
      <c r="J35" s="52">
        <f t="shared" si="5"/>
        <v>186</v>
      </c>
      <c r="K35" s="52">
        <f t="shared" si="5"/>
        <v>186</v>
      </c>
      <c r="L35" s="52">
        <f t="shared" si="5"/>
        <v>186</v>
      </c>
      <c r="M35" s="52">
        <f t="shared" si="5"/>
        <v>186</v>
      </c>
      <c r="N35" s="52">
        <f t="shared" si="5"/>
        <v>186</v>
      </c>
      <c r="O35" s="52">
        <f t="shared" si="5"/>
        <v>186</v>
      </c>
      <c r="P35" s="52">
        <f t="shared" si="5"/>
        <v>186</v>
      </c>
      <c r="Q35" s="52">
        <f t="shared" ref="Q35:Y35" si="8">+Q19*$AA19</f>
        <v>186</v>
      </c>
      <c r="R35" s="52">
        <f t="shared" si="8"/>
        <v>186</v>
      </c>
      <c r="S35" s="52">
        <f t="shared" si="8"/>
        <v>186</v>
      </c>
      <c r="T35" s="52">
        <f t="shared" si="8"/>
        <v>186</v>
      </c>
      <c r="U35" s="52">
        <f t="shared" si="8"/>
        <v>186</v>
      </c>
      <c r="V35" s="52">
        <f t="shared" si="8"/>
        <v>186</v>
      </c>
      <c r="W35" s="52">
        <f t="shared" si="8"/>
        <v>186</v>
      </c>
      <c r="X35" s="52">
        <f t="shared" si="8"/>
        <v>186</v>
      </c>
      <c r="Y35" s="52">
        <f t="shared" si="8"/>
        <v>186</v>
      </c>
      <c r="Z35" s="53">
        <f t="shared" si="7"/>
        <v>4464</v>
      </c>
      <c r="AA35" s="77">
        <f t="shared" si="6"/>
        <v>31</v>
      </c>
      <c r="AB35" s="54">
        <f t="shared" si="6"/>
        <v>4464</v>
      </c>
      <c r="AC35" s="38">
        <f t="shared" si="3"/>
        <v>0</v>
      </c>
      <c r="AD35" s="38"/>
      <c r="AE35" s="68"/>
      <c r="AF35" s="68"/>
    </row>
    <row r="36" spans="1:32" x14ac:dyDescent="0.2">
      <c r="AD36" s="38"/>
    </row>
  </sheetData>
  <conditionalFormatting sqref="B1:Y1048576">
    <cfRule type="cellIs" dxfId="2" priority="5" operator="lessThan">
      <formula>0</formula>
    </cfRule>
  </conditionalFormatting>
  <conditionalFormatting sqref="AA8:AA19">
    <cfRule type="cellIs" dxfId="1" priority="3" operator="lessThan">
      <formula>0</formula>
    </cfRule>
  </conditionalFormatting>
  <conditionalFormatting sqref="AA24:AA35">
    <cfRule type="cellIs" dxfId="0" priority="1" operator="lessThan">
      <formula>0</formula>
    </cfRule>
  </conditionalFormatting>
  <pageMargins left="0.75" right="0.75" top="1" bottom="1" header="0" footer="0"/>
  <pageSetup orientation="portrait" r:id="rId1"/>
  <headerFooter alignWithMargins="0"/>
  <ignoredErrors>
    <ignoredError sqref="Z8:Z19"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3</vt:i4>
      </vt:variant>
    </vt:vector>
  </HeadingPairs>
  <TitlesOfParts>
    <vt:vector size="9" baseType="lpstr">
      <vt:lpstr>Oferta Producto No. 1</vt:lpstr>
      <vt:lpstr>Cantidades Producto No. 1</vt:lpstr>
      <vt:lpstr>Oferta Producto No. 2</vt:lpstr>
      <vt:lpstr>Cantidades Producto No. 2</vt:lpstr>
      <vt:lpstr>Oferta Producto No. 3</vt:lpstr>
      <vt:lpstr>Cantidades Producto No. 3</vt:lpstr>
      <vt:lpstr>'Oferta Producto No. 1'!Área_de_impresión</vt:lpstr>
      <vt:lpstr>'Oferta Producto No. 2'!Área_de_impresión</vt:lpstr>
      <vt:lpstr>'Oferta Producto No. 3'!Área_de_impresión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D. Caicedo Aristizabal</dc:creator>
  <cp:lastModifiedBy>Andres Arias Castano</cp:lastModifiedBy>
  <dcterms:created xsi:type="dcterms:W3CDTF">2023-08-25T18:59:43Z</dcterms:created>
  <dcterms:modified xsi:type="dcterms:W3CDTF">2025-03-21T15:10:03Z</dcterms:modified>
</cp:coreProperties>
</file>