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HINO SECURITY" sheetId="1" r:id="rId4"/>
    <sheet state="visible" name="ALLIANCE CONSTRUCTION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16.25% margin
	-Evan Spencer</t>
      </text>
    </comment>
  </commentList>
</comments>
</file>

<file path=xl/sharedStrings.xml><?xml version="1.0" encoding="utf-8"?>
<sst xmlns="http://schemas.openxmlformats.org/spreadsheetml/2006/main" count="6" uniqueCount="3">
  <si>
    <t>MRR</t>
  </si>
  <si>
    <t>Total Cumulative</t>
  </si>
  <si>
    <t>COGS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</si>
</sst>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5" max="5" width="19.25"/>
  </cols>
  <sheetData>
    <row r="1">
      <c r="A1" s="1" t="s">
        <v>0</v>
      </c>
      <c r="B1" s="1" t="s">
        <v>1</v>
      </c>
      <c r="C1" s="1" t="s">
        <v>2</v>
      </c>
    </row>
    <row r="2">
      <c r="A2" s="2">
        <f>(B2*0.85)</f>
        <v>131041.6667</v>
      </c>
      <c r="B2" s="2">
        <f>1850000/12</f>
        <v>154166.6667</v>
      </c>
      <c r="C2" s="2">
        <f>B2*0.6</f>
        <v>92500</v>
      </c>
    </row>
    <row r="3">
      <c r="A3" s="2">
        <f>(B2*0.85)</f>
        <v>131041.6667</v>
      </c>
      <c r="B3" s="2">
        <f t="shared" ref="B3:B13" si="1">(1850000/12)+B2</f>
        <v>308333.3333</v>
      </c>
      <c r="C3" s="2">
        <f>B3*0.8</f>
        <v>246666.6667</v>
      </c>
    </row>
    <row r="4">
      <c r="A4" s="2">
        <f>(B2*0.85)</f>
        <v>131041.6667</v>
      </c>
      <c r="B4" s="2">
        <f t="shared" si="1"/>
        <v>462500</v>
      </c>
      <c r="C4" s="2">
        <f>B4*0.6</f>
        <v>277500</v>
      </c>
    </row>
    <row r="5">
      <c r="A5" s="2">
        <f>(B2*0.85)</f>
        <v>131041.6667</v>
      </c>
      <c r="B5" s="2">
        <f t="shared" si="1"/>
        <v>616666.6667</v>
      </c>
      <c r="C5" s="2">
        <f t="shared" ref="C5:C6" si="2">B5*0.8</f>
        <v>493333.3333</v>
      </c>
    </row>
    <row r="6">
      <c r="A6" s="2">
        <f>(B2*0.85)</f>
        <v>131041.6667</v>
      </c>
      <c r="B6" s="2">
        <f t="shared" si="1"/>
        <v>770833.3333</v>
      </c>
      <c r="C6" s="2">
        <f t="shared" si="2"/>
        <v>616666.6667</v>
      </c>
    </row>
    <row r="7">
      <c r="A7" s="2">
        <f>(B2*0.95)</f>
        <v>146458.3333</v>
      </c>
      <c r="B7" s="2">
        <f t="shared" si="1"/>
        <v>925000</v>
      </c>
      <c r="C7" s="2">
        <f t="shared" ref="C7:C8" si="3">B7*0.6</f>
        <v>555000</v>
      </c>
    </row>
    <row r="8">
      <c r="A8" s="2">
        <f>(B2*0.85)</f>
        <v>131041.6667</v>
      </c>
      <c r="B8" s="2">
        <f t="shared" si="1"/>
        <v>1079166.667</v>
      </c>
      <c r="C8" s="2">
        <f t="shared" si="3"/>
        <v>647500</v>
      </c>
    </row>
    <row r="9">
      <c r="A9" s="2">
        <f>(B2*0.95)</f>
        <v>146458.3333</v>
      </c>
      <c r="B9" s="2">
        <f t="shared" si="1"/>
        <v>1233333.333</v>
      </c>
      <c r="C9" s="2">
        <f>B9*0.8</f>
        <v>986666.6667</v>
      </c>
    </row>
    <row r="10">
      <c r="A10" s="2">
        <f>(B2*0.85)</f>
        <v>131041.6667</v>
      </c>
      <c r="B10" s="2">
        <f t="shared" si="1"/>
        <v>1387500</v>
      </c>
      <c r="C10" s="2">
        <f>B10*0.6</f>
        <v>832500</v>
      </c>
    </row>
    <row r="11">
      <c r="A11" s="2">
        <f>(B2*0.95)</f>
        <v>146458.3333</v>
      </c>
      <c r="B11" s="2">
        <f t="shared" si="1"/>
        <v>1541666.667</v>
      </c>
      <c r="C11" s="2">
        <f t="shared" ref="C11:C12" si="4">B11*0.8</f>
        <v>1233333.333</v>
      </c>
    </row>
    <row r="12">
      <c r="A12" s="2">
        <f>(B2*0.95)</f>
        <v>146458.3333</v>
      </c>
      <c r="B12" s="2">
        <f t="shared" si="1"/>
        <v>1695833.333</v>
      </c>
      <c r="C12" s="2">
        <f t="shared" si="4"/>
        <v>1356666.667</v>
      </c>
    </row>
    <row r="13">
      <c r="A13" s="2">
        <f>(B2*0.95)</f>
        <v>146458.3333</v>
      </c>
      <c r="B13" s="2">
        <f t="shared" si="1"/>
        <v>1850000</v>
      </c>
      <c r="C13" s="2">
        <f>B13*0.6</f>
        <v>1110000</v>
      </c>
    </row>
    <row r="17">
      <c r="G17" s="2"/>
    </row>
    <row r="18">
      <c r="B18" s="2"/>
      <c r="G18" s="2"/>
    </row>
    <row r="19">
      <c r="B19" s="2"/>
      <c r="C19" s="3">
        <f>B13*0.85</f>
        <v>1572500</v>
      </c>
    </row>
    <row r="21">
      <c r="G21" s="2"/>
    </row>
    <row r="22">
      <c r="B22" s="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25"/>
  </cols>
  <sheetData>
    <row r="1">
      <c r="A1" s="1" t="s">
        <v>0</v>
      </c>
      <c r="B1" s="1" t="s">
        <v>1</v>
      </c>
      <c r="C1" s="1" t="s">
        <v>2</v>
      </c>
    </row>
    <row r="2">
      <c r="A2" s="4">
        <v>0.0</v>
      </c>
      <c r="B2" s="2">
        <f>5000000/6</f>
        <v>833333.3333</v>
      </c>
      <c r="C2" s="2">
        <f t="shared" ref="C2:C4" si="1">B2*0.85</f>
        <v>708333.3333</v>
      </c>
    </row>
    <row r="3">
      <c r="A3" s="4">
        <v>0.0</v>
      </c>
      <c r="B3" s="2">
        <f t="shared" ref="B3:B4" si="2">(5000000/6)+B2</f>
        <v>1666666.667</v>
      </c>
      <c r="C3" s="2">
        <f t="shared" si="1"/>
        <v>1416666.667</v>
      </c>
    </row>
    <row r="4">
      <c r="A4" s="4">
        <v>0.0</v>
      </c>
      <c r="B4" s="2">
        <f t="shared" si="2"/>
        <v>2500000</v>
      </c>
      <c r="C4" s="2">
        <f t="shared" si="1"/>
        <v>2125000</v>
      </c>
    </row>
    <row r="5">
      <c r="A5" s="4">
        <v>0.0</v>
      </c>
      <c r="B5" s="2">
        <f t="shared" ref="B5:B7" si="3">((5000000/6)+(5000000/4))+B4</f>
        <v>4583333.333</v>
      </c>
      <c r="C5" s="2">
        <f t="shared" ref="C5:C6" si="4">B5*0.95</f>
        <v>4354166.667</v>
      </c>
    </row>
    <row r="6">
      <c r="A6" s="4">
        <v>0.0</v>
      </c>
      <c r="B6" s="2">
        <f t="shared" si="3"/>
        <v>6666666.667</v>
      </c>
      <c r="C6" s="2">
        <f t="shared" si="4"/>
        <v>6333333.333</v>
      </c>
    </row>
    <row r="7">
      <c r="A7" s="4">
        <v>0.0</v>
      </c>
      <c r="B7" s="2">
        <f t="shared" si="3"/>
        <v>8750000</v>
      </c>
      <c r="C7" s="2">
        <f>B7*0.9</f>
        <v>7875000</v>
      </c>
    </row>
    <row r="8">
      <c r="A8" s="4">
        <v>0.0</v>
      </c>
      <c r="B8" s="2">
        <f>(5000000/4)+B7</f>
        <v>10000000</v>
      </c>
      <c r="C8" s="2">
        <f t="shared" ref="C8:C9" si="5">B8*0.75</f>
        <v>7500000</v>
      </c>
      <c r="D8" s="4"/>
      <c r="E8" s="2"/>
    </row>
    <row r="9">
      <c r="A9" s="4">
        <v>0.0</v>
      </c>
      <c r="B9" s="2">
        <f t="shared" ref="B9:B13" si="6">(5000000/5)+B8</f>
        <v>11000000</v>
      </c>
      <c r="C9" s="2">
        <f t="shared" si="5"/>
        <v>8250000</v>
      </c>
      <c r="D9" s="4"/>
      <c r="E9" s="2"/>
    </row>
    <row r="10">
      <c r="A10" s="4">
        <v>0.0</v>
      </c>
      <c r="B10" s="2">
        <f t="shared" si="6"/>
        <v>12000000</v>
      </c>
      <c r="C10" s="2">
        <f t="shared" ref="C10:C13" si="7">B10*0.8</f>
        <v>9600000</v>
      </c>
      <c r="D10" s="2"/>
      <c r="E10" s="2"/>
    </row>
    <row r="11">
      <c r="A11" s="4">
        <v>0.0</v>
      </c>
      <c r="B11" s="2">
        <f t="shared" si="6"/>
        <v>13000000</v>
      </c>
      <c r="C11" s="2">
        <f t="shared" si="7"/>
        <v>10400000</v>
      </c>
    </row>
    <row r="12">
      <c r="A12" s="4">
        <v>0.0</v>
      </c>
      <c r="B12" s="2">
        <f t="shared" si="6"/>
        <v>14000000</v>
      </c>
      <c r="C12" s="2">
        <f t="shared" si="7"/>
        <v>11200000</v>
      </c>
    </row>
    <row r="13">
      <c r="A13" s="4">
        <v>0.0</v>
      </c>
      <c r="B13" s="2">
        <f t="shared" si="6"/>
        <v>15000000</v>
      </c>
      <c r="C13" s="2">
        <f t="shared" si="7"/>
        <v>12000000</v>
      </c>
    </row>
    <row r="16">
      <c r="B16" s="2"/>
    </row>
  </sheetData>
  <drawing r:id="rId1"/>
</worksheet>
</file>