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line year population inputs" sheetId="1" state="visible" r:id="rId2"/>
    <sheet name="Time trends" sheetId="2" state="hidden" r:id="rId3"/>
    <sheet name="Programs cost and coverage" sheetId="3" state="visible" r:id="rId4"/>
    <sheet name="Reference programs" sheetId="4" state="hidden" r:id="rId5"/>
    <sheet name="Incidence of conditions" sheetId="5" state="hidden" r:id="rId6"/>
    <sheet name="Cost curve options" sheetId="6" state="hidden" r:id="rId7"/>
    <sheet name="Programs family planning" sheetId="7" state="hidden" r:id="rId8"/>
    <sheet name="Programs impacted population" sheetId="8" state="hidden" r:id="rId9"/>
    <sheet name="Program risk areas" sheetId="9" state="hidden" r:id="rId10"/>
    <sheet name="Population risk areas" sheetId="10" state="hidden" r:id="rId11"/>
    <sheet name="IYCF odds ratios" sheetId="11" state="hidden" r:id="rId12"/>
    <sheet name="Birth outcome risks" sheetId="12" state="hidden" r:id="rId13"/>
    <sheet name="Relative risks" sheetId="13" state="hidden" r:id="rId14"/>
    <sheet name="Odds ratios" sheetId="14" state="hidden" r:id="rId15"/>
    <sheet name="Programs birth outcomes" sheetId="15" state="hidden" r:id="rId16"/>
    <sheet name="Programs anemia" sheetId="16" state="hidden" r:id="rId17"/>
    <sheet name="Programs wasting" sheetId="17" state="hidden" r:id="rId18"/>
    <sheet name="Programs for children" sheetId="18" state="hidden" r:id="rId19"/>
    <sheet name="Programs for PW" sheetId="19" state="hidden" r:id="rId20"/>
  </sheets>
  <definedNames>
    <definedName function="false" hidden="false" name="abortion" vbProcedure="false">'Baseline year population inputs'!$C$41</definedName>
    <definedName function="false" hidden="false" name="comm_deliv" vbProcedure="false">#REF!</definedName>
    <definedName function="false" hidden="false" name="diarrhoea_12_23mo" vbProcedure="false">'Baseline year population inputs'!$C$54</definedName>
    <definedName function="false" hidden="false" name="diarrhoea_1mo" vbProcedure="false">'Baseline year population inputs'!$C$51</definedName>
    <definedName function="false" hidden="false" name="diarrhoea_1_5mo" vbProcedure="false">'Baseline year population inputs'!$C$52</definedName>
    <definedName function="false" hidden="false" name="diarrhoea_24_59mo" vbProcedure="false">'Baseline year population inputs'!$C$55</definedName>
    <definedName function="false" hidden="false" name="diarrhoea_6_11mo" vbProcedure="false">'Baseline year population inputs'!$C$53</definedName>
    <definedName function="false" hidden="false" name="end_year" vbProcedure="false">'Baseline year population inputs'!$C$4</definedName>
    <definedName function="false" hidden="false" name="famplan_unmet_need" vbProcedure="false">'Baseline year population inputs'!$C$13</definedName>
    <definedName function="false" hidden="false" name="food_insecure" vbProcedure="false">'Baseline year population inputs'!$C$8</definedName>
    <definedName function="false" hidden="false" name="frac_children_health_facility" vbProcedure="false">'Baseline year population inputs'!$C$12</definedName>
    <definedName function="false" hidden="false" name="frac_diarrhea_severe" vbProcedure="false">'Baseline year population inputs'!$C$58</definedName>
    <definedName function="false" hidden="false" name="frac_maize" vbProcedure="false">'Baseline year population inputs'!$C$19</definedName>
    <definedName function="false" hidden="false" name="frac_malaria_risk" vbProcedure="false">'Baseline year population inputs'!$C$9</definedName>
    <definedName function="false" hidden="false" name="frac_MAMtoSAM" vbProcedure="false">'baseline year population inputs'!#ref!</definedName>
    <definedName function="false" hidden="false" name="frac_mam_12_23months" vbProcedure="false">#REF!</definedName>
    <definedName function="false" hidden="false" name="frac_mam_1month" vbProcedure="false">#REF!</definedName>
    <definedName function="false" hidden="false" name="frac_mam_1_5months" vbProcedure="false">#REF!</definedName>
    <definedName function="false" hidden="false" name="frac_mam_24_59months" vbProcedure="false">#REF!</definedName>
    <definedName function="false" hidden="false" name="frac_mam_6_11months" vbProcedure="false">#REF!</definedName>
    <definedName function="false" hidden="false" name="frac_other_staples" vbProcedure="false">'Baseline year population inputs'!$C$20</definedName>
    <definedName function="false" hidden="false" name="frac_PW_health_facility" vbProcedure="false">'Baseline year population inputs'!$C$11</definedName>
    <definedName function="false" hidden="false" name="frac_rice" vbProcedure="false">'Baseline year population inputs'!$C$17</definedName>
    <definedName function="false" hidden="false" name="frac_SAMtoMAM" vbProcedure="false">'baseline year population inputs'!#ref!</definedName>
    <definedName function="false" hidden="false" name="frac_sam_12_23months" vbProcedure="false">#REF!</definedName>
    <definedName function="false" hidden="false" name="frac_sam_1month" vbProcedure="false">#REF!</definedName>
    <definedName function="false" hidden="false" name="frac_sam_1_5months" vbProcedure="false">#REF!</definedName>
    <definedName function="false" hidden="false" name="frac_sam_24_59months" vbProcedure="false">#REF!</definedName>
    <definedName function="false" hidden="false" name="frac_sam_6_11months" vbProcedure="false">#REF!</definedName>
    <definedName function="false" hidden="false" name="frac_subsistence_farming" vbProcedure="false">'Baseline year population inputs'!$C$16</definedName>
    <definedName function="false" hidden="false" name="frac_wheat" vbProcedure="false">'Baseline year population inputs'!$C$18</definedName>
    <definedName function="false" hidden="false" name="infant_mortality" vbProcedure="false">'Baseline year population inputs'!$C$38</definedName>
    <definedName function="false" hidden="false" name="iron_deficiency_anaemia" vbProcedure="false">'Baseline year population inputs'!$C$59</definedName>
    <definedName function="false" hidden="false" name="manage_mam" vbProcedure="false">#REF!</definedName>
    <definedName function="false" hidden="false" name="maternal_mortality" vbProcedure="false">'Baseline year population inputs'!$C$40</definedName>
    <definedName function="false" hidden="false" name="neonatal_mortality" vbProcedure="false">'Baseline year population inputs'!$C$37</definedName>
    <definedName function="false" hidden="false" name="Percentage_of_pregnant_women_attending_health_facility" vbProcedure="false">'Baseline year population inputs'!$C$11</definedName>
    <definedName function="false" hidden="false" name="preterm_AGA" vbProcedure="false">'Baseline year population inputs'!$C$46</definedName>
    <definedName function="false" hidden="false" name="preterm_SGA" vbProcedure="false">'Baseline year population inputs'!$C$45</definedName>
    <definedName function="false" hidden="false" name="school_attendance" vbProcedure="false">'Baseline year population inputs'!$C$10</definedName>
    <definedName function="false" hidden="false" name="start_year" vbProcedure="false">'Baseline year population inputs'!$C$3</definedName>
    <definedName function="false" hidden="false" name="stillbirth" vbProcedure="false">'Baseline year population inputs'!$C$42</definedName>
    <definedName function="false" hidden="false" name="term_AGA" vbProcedure="false">'Baseline year population inputs'!$C$48</definedName>
    <definedName function="false" hidden="false" name="term_SGA" vbProcedure="false">'Baseline year population inputs'!$C$47</definedName>
    <definedName function="false" hidden="false" name="U5_mortality" vbProcedure="false">'Baseline year population inputs'!$C$39</definedName>
    <definedName function="false" hidden="false" localSheetId="11" name="_xlnm._FilterDatabase" vbProcedure="false">'Birth outcome risks'!$A$1:$F$7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Nick Scott:
</t>
        </r>
        <r>
          <rPr>
            <sz val="9"/>
            <color rgb="FF000000"/>
            <rFont val="Tahoma"/>
            <family val="2"/>
            <charset val="1"/>
          </rPr>
          <t xml:space="preserve">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Nick Scott:
</t>
        </r>
        <r>
          <rPr>
            <sz val="9"/>
            <color rgb="FF000000"/>
            <rFont val="Tahoma"/>
            <family val="2"/>
            <charset val="1"/>
          </rPr>
          <t xml:space="preserve">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Nick Scott:
</t>
        </r>
        <r>
          <rPr>
            <sz val="9"/>
            <color rgb="FF000000"/>
            <rFont val="Tahoma"/>
            <family val="2"/>
            <charset val="1"/>
          </rPr>
          <t xml:space="preserve">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Sam:
</t>
        </r>
        <r>
          <rPr>
            <sz val="10"/>
            <color rgb="FF000000"/>
            <rFont val="Tahoma"/>
            <family val="2"/>
            <charset val="1"/>
          </rPr>
          <t xml:space="preserve"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<sst xmlns="http://schemas.openxmlformats.org/spreadsheetml/2006/main" count="894" uniqueCount="236">
  <si>
    <t xml:space="preserve">Baseline year data</t>
  </si>
  <si>
    <t xml:space="preserve">Field</t>
  </si>
  <si>
    <t xml:space="preserve">Data</t>
  </si>
  <si>
    <t xml:space="preserve">Projection years</t>
  </si>
  <si>
    <t xml:space="preserve">Baseline year (projection start year)</t>
  </si>
  <si>
    <t xml:space="preserve">End year</t>
  </si>
  <si>
    <t xml:space="preserve">Population data</t>
  </si>
  <si>
    <t xml:space="preserve">Children under 5 population</t>
  </si>
  <si>
    <t xml:space="preserve">Percentage of population food insecure (default poor)</t>
  </si>
  <si>
    <t xml:space="preserve">Percentage of population at risk of malaria</t>
  </si>
  <si>
    <t xml:space="preserve">School attendance (percentage of 15-19 year women)</t>
  </si>
  <si>
    <t xml:space="preserve">Percentage of pregnant women attending health facility</t>
  </si>
  <si>
    <t xml:space="preserve">Percentage of children attending health facility</t>
  </si>
  <si>
    <t xml:space="preserve">Unmet need for family planning</t>
  </si>
  <si>
    <t xml:space="preserve">Food</t>
  </si>
  <si>
    <t xml:space="preserve">Fraction of subsistence farming</t>
  </si>
  <si>
    <t xml:space="preserve">Fraction eating rice as main staple food</t>
  </si>
  <si>
    <t xml:space="preserve">Fraction eating wheat as main staple food</t>
  </si>
  <si>
    <t xml:space="preserve">Fraction eating maize as main staple food</t>
  </si>
  <si>
    <t xml:space="preserve">Fraction on other staples as main staple food</t>
  </si>
  <si>
    <t xml:space="preserve">Age distribution of pregnant women</t>
  </si>
  <si>
    <t xml:space="preserve">Percentage of pregnant women 15-19 years</t>
  </si>
  <si>
    <t xml:space="preserve">Percentage of pregnant women 20-29 years</t>
  </si>
  <si>
    <t xml:space="preserve">Percentage of pregnant women 30-39 years</t>
  </si>
  <si>
    <t xml:space="preserve">Percentage of pregnant women 40-49 years</t>
  </si>
  <si>
    <t xml:space="preserve">Birth spacing</t>
  </si>
  <si>
    <t xml:space="preserve">First birth</t>
  </si>
  <si>
    <t xml:space="preserve">less than 18 months</t>
  </si>
  <si>
    <t xml:space="preserve">18-23 months</t>
  </si>
  <si>
    <t xml:space="preserve">24 months or greater</t>
  </si>
  <si>
    <t xml:space="preserve">Total (must be 100%)</t>
  </si>
  <si>
    <t xml:space="preserve">Baseline year mortality and risk factors</t>
  </si>
  <si>
    <t xml:space="preserve">Mortality</t>
  </si>
  <si>
    <t xml:space="preserve">Neonatal mortality (per 1,000 live births)</t>
  </si>
  <si>
    <t xml:space="preserve">Infant mortality (per 1,000 live births)</t>
  </si>
  <si>
    <t xml:space="preserve">Under 5 mortality (per 1,000 live births)</t>
  </si>
  <si>
    <t xml:space="preserve">Maternal mortality (per 1,000 live births)</t>
  </si>
  <si>
    <t xml:space="preserve">Fraction of pregnancies ending in spontaneous abortion</t>
  </si>
  <si>
    <t xml:space="preserve">Stillbirths (per 1,000 total births)</t>
  </si>
  <si>
    <t xml:space="preserve">Birth outcome distribution</t>
  </si>
  <si>
    <t xml:space="preserve">Pre-term SGA</t>
  </si>
  <si>
    <t xml:space="preserve">Pre-term AGA</t>
  </si>
  <si>
    <t xml:space="preserve">Term SGA</t>
  </si>
  <si>
    <t xml:space="preserve">Term AGA</t>
  </si>
  <si>
    <t xml:space="preserve">Diarrhoea incidence</t>
  </si>
  <si>
    <t xml:space="preserve">Average episodes per year: &lt;1 month</t>
  </si>
  <si>
    <t xml:space="preserve">Average episodes per year: 1-5 months</t>
  </si>
  <si>
    <t xml:space="preserve">Average episodes per year: 6-11 months</t>
  </si>
  <si>
    <t xml:space="preserve">Average episodes per year: 12-23 months</t>
  </si>
  <si>
    <t xml:space="preserve">Average episodes per year: 24-59 months</t>
  </si>
  <si>
    <t xml:space="preserve">Other risks</t>
  </si>
  <si>
    <t xml:space="preserve">Percentage of diarrhea that is severe</t>
  </si>
  <si>
    <t xml:space="preserve">Percentage of anaemia that is iron deficient</t>
  </si>
  <si>
    <t xml:space="preserve">Risk</t>
  </si>
  <si>
    <t xml:space="preserve">Population</t>
  </si>
  <si>
    <t xml:space="preserve">Stunting prevalence (%)</t>
  </si>
  <si>
    <t xml:space="preserve">Children 0-59 months</t>
  </si>
  <si>
    <t xml:space="preserve">Wasting prevalence (%)</t>
  </si>
  <si>
    <t xml:space="preserve">Anaemia prevalence (%)</t>
  </si>
  <si>
    <t xml:space="preserve">Pregnant women</t>
  </si>
  <si>
    <t xml:space="preserve">Women of reproductive age</t>
  </si>
  <si>
    <t xml:space="preserve">Prevalence of age-appropriate breastfeeding</t>
  </si>
  <si>
    <t xml:space="preserve">Children 0-5 months</t>
  </si>
  <si>
    <t xml:space="preserve">Children 6-23 months</t>
  </si>
  <si>
    <t xml:space="preserve">Under five (deaths per 1,000 births)</t>
  </si>
  <si>
    <t xml:space="preserve">Maternal (deaths per 1,000 births)</t>
  </si>
  <si>
    <t xml:space="preserve">Program</t>
  </si>
  <si>
    <t xml:space="preserve">Saturation coverage of target population</t>
  </si>
  <si>
    <t xml:space="preserve">Unit cost (US$ per person per year)</t>
  </si>
  <si>
    <t xml:space="preserve">Cost-coverage relationship</t>
  </si>
  <si>
    <t xml:space="preserve">Balanced energy-protein supplementation</t>
  </si>
  <si>
    <t xml:space="preserve">Linear (constant marginal cost) [default]</t>
  </si>
  <si>
    <t xml:space="preserve">Calcium supplementation</t>
  </si>
  <si>
    <t xml:space="preserve">Cash transfers</t>
  </si>
  <si>
    <t xml:space="preserve">Delayed cord clamping</t>
  </si>
  <si>
    <t xml:space="preserve">Family planning</t>
  </si>
  <si>
    <t xml:space="preserve">IFA fortification of maize</t>
  </si>
  <si>
    <t xml:space="preserve">IFA fortification of rice</t>
  </si>
  <si>
    <t xml:space="preserve">IFA fortification of wheat flour</t>
  </si>
  <si>
    <t xml:space="preserve">IFAS (community)</t>
  </si>
  <si>
    <t xml:space="preserve">IFAS (health facility)</t>
  </si>
  <si>
    <t xml:space="preserve">IFAS (retailer)</t>
  </si>
  <si>
    <t xml:space="preserve">IFAS (school)</t>
  </si>
  <si>
    <t xml:space="preserve">IFAS for pregnant women (community)</t>
  </si>
  <si>
    <t xml:space="preserve">IFAS for pregnant women (health facility)</t>
  </si>
  <si>
    <t xml:space="preserve">IPTp</t>
  </si>
  <si>
    <t xml:space="preserve">Iron and iodine fortification of salt</t>
  </si>
  <si>
    <t xml:space="preserve">IYCF 1</t>
  </si>
  <si>
    <t xml:space="preserve">IYCF 2</t>
  </si>
  <si>
    <t xml:space="preserve">IYCF 3</t>
  </si>
  <si>
    <t xml:space="preserve">Kangaroo mother care</t>
  </si>
  <si>
    <t xml:space="preserve">Lipid-based nutrition supplements</t>
  </si>
  <si>
    <t xml:space="preserve">Long-lasting insecticide-treated bednets</t>
  </si>
  <si>
    <t xml:space="preserve">Mg for eclampsia</t>
  </si>
  <si>
    <t xml:space="preserve">Mg for pre-eclampsia</t>
  </si>
  <si>
    <t xml:space="preserve">Micronutrient powders</t>
  </si>
  <si>
    <t xml:space="preserve">Multiple micronutrient supplementation</t>
  </si>
  <si>
    <t xml:space="preserve">Oral rehydration salts</t>
  </si>
  <si>
    <t xml:space="preserve">Public provision of complementary foods</t>
  </si>
  <si>
    <t xml:space="preserve">Treatment of SAM</t>
  </si>
  <si>
    <t xml:space="preserve">Vitamin A supplementation</t>
  </si>
  <si>
    <t xml:space="preserve">WASH: Handwashing</t>
  </si>
  <si>
    <t xml:space="preserve">WASH: Hygenic disposal</t>
  </si>
  <si>
    <t xml:space="preserve">WASH: Improved sanitation</t>
  </si>
  <si>
    <t xml:space="preserve">WASH: Improved water source</t>
  </si>
  <si>
    <t xml:space="preserve">WASH: Piped water</t>
  </si>
  <si>
    <t xml:space="preserve">Zinc for treatment + ORS</t>
  </si>
  <si>
    <t xml:space="preserve">Zinc supplementation</t>
  </si>
  <si>
    <t xml:space="preserve">Condition</t>
  </si>
  <si>
    <t xml:space="preserve">&lt;1 month</t>
  </si>
  <si>
    <t xml:space="preserve">1-5 months</t>
  </si>
  <si>
    <t xml:space="preserve">6-11 months</t>
  </si>
  <si>
    <t xml:space="preserve">12-23 months</t>
  </si>
  <si>
    <t xml:space="preserve">24-59 months</t>
  </si>
  <si>
    <t xml:space="preserve">Diarrhoea</t>
  </si>
  <si>
    <t xml:space="preserve">MAM</t>
  </si>
  <si>
    <t xml:space="preserve">SAM</t>
  </si>
  <si>
    <t xml:space="preserve">Curved with increasing marginal cost</t>
  </si>
  <si>
    <t xml:space="preserve">Curved with decreasing marginal cost</t>
  </si>
  <si>
    <t xml:space="preserve">S-shaped (decreasing then increasing marginal cost)</t>
  </si>
  <si>
    <t xml:space="preserve">Method</t>
  </si>
  <si>
    <t xml:space="preserve">Effectiveness</t>
  </si>
  <si>
    <t xml:space="preserve">Distribution</t>
  </si>
  <si>
    <t xml:space="preserve">Cost</t>
  </si>
  <si>
    <t xml:space="preserve">Proportional Cost</t>
  </si>
  <si>
    <t xml:space="preserve">Condom</t>
  </si>
  <si>
    <t xml:space="preserve">Male sterilization</t>
  </si>
  <si>
    <t xml:space="preserve">Female sterilization</t>
  </si>
  <si>
    <t xml:space="preserve">Injectable</t>
  </si>
  <si>
    <t xml:space="preserve">Implant</t>
  </si>
  <si>
    <t xml:space="preserve">Pill</t>
  </si>
  <si>
    <t xml:space="preserve">Withdrawal</t>
  </si>
  <si>
    <t xml:space="preserve">Fertility awareness</t>
  </si>
  <si>
    <t xml:space="preserve">IUD</t>
  </si>
  <si>
    <t xml:space="preserve">Broad population group</t>
  </si>
  <si>
    <t xml:space="preserve">PW: 15-19 years</t>
  </si>
  <si>
    <t xml:space="preserve">PW: 20-29 years</t>
  </si>
  <si>
    <t xml:space="preserve">PW: 30-39 years</t>
  </si>
  <si>
    <t xml:space="preserve">PW: 40-49 years</t>
  </si>
  <si>
    <t xml:space="preserve">WRA: 15-19 years</t>
  </si>
  <si>
    <t xml:space="preserve">WRA: 20-29 years</t>
  </si>
  <si>
    <t xml:space="preserve">WRA: 30-39 years</t>
  </si>
  <si>
    <t xml:space="preserve">WRA: 40-49 years</t>
  </si>
  <si>
    <t xml:space="preserve">Children</t>
  </si>
  <si>
    <t xml:space="preserve">Non-pregnant WRA</t>
  </si>
  <si>
    <t xml:space="preserve">General population</t>
  </si>
  <si>
    <t xml:space="preserve">Stunting</t>
  </si>
  <si>
    <t xml:space="preserve">Anaemia</t>
  </si>
  <si>
    <t xml:space="preserve">Wasting prevention</t>
  </si>
  <si>
    <t xml:space="preserve">Wasting treatment</t>
  </si>
  <si>
    <t xml:space="preserve">Breastfeeding</t>
  </si>
  <si>
    <t xml:space="preserve">Birth outcomes</t>
  </si>
  <si>
    <t xml:space="preserve">Birth number</t>
  </si>
  <si>
    <t xml:space="preserve">x</t>
  </si>
  <si>
    <t xml:space="preserve">Age group</t>
  </si>
  <si>
    <t xml:space="preserve">Behaviour</t>
  </si>
  <si>
    <t xml:space="preserve">Target population</t>
  </si>
  <si>
    <t xml:space="preserve">Delivery mode</t>
  </si>
  <si>
    <t xml:space="preserve">Odds ratio for correct breastfeeding</t>
  </si>
  <si>
    <t xml:space="preserve">Health facility</t>
  </si>
  <si>
    <t xml:space="preserve">Community</t>
  </si>
  <si>
    <t xml:space="preserve">Mass media</t>
  </si>
  <si>
    <t xml:space="preserve">All</t>
  </si>
  <si>
    <t xml:space="preserve">Odds ratio for stunting</t>
  </si>
  <si>
    <t xml:space="preserve">Odds ratio for correct complementary feeding</t>
  </si>
  <si>
    <t xml:space="preserve">Maternal risk factors leading to birth outcomes</t>
  </si>
  <si>
    <t xml:space="preserve">Relative risk by birth spacing</t>
  </si>
  <si>
    <t xml:space="preserve">Odds ratios for women with maternal anaemia</t>
  </si>
  <si>
    <t xml:space="preserve">Risks for children who experience birth outcomes</t>
  </si>
  <si>
    <t xml:space="preserve">Odds ratios for conditions</t>
  </si>
  <si>
    <t xml:space="preserve">Stunting (HAZ-score &lt; -2)</t>
  </si>
  <si>
    <t xml:space="preserve">MAM (WHZ-score between -3 and -2)</t>
  </si>
  <si>
    <t xml:space="preserve">SAM (WHZ-score &lt; -3)</t>
  </si>
  <si>
    <t xml:space="preserve">Relative risks of neonatal causes of death</t>
  </si>
  <si>
    <t xml:space="preserve">Neonatal diarrhoea</t>
  </si>
  <si>
    <t xml:space="preserve">Neonatal sepsis</t>
  </si>
  <si>
    <t xml:space="preserve">Neonatal pneumonia</t>
  </si>
  <si>
    <t xml:space="preserve">Neonatal asphyxia</t>
  </si>
  <si>
    <t xml:space="preserve">Neonatal prematurity</t>
  </si>
  <si>
    <t xml:space="preserve">Neonatal tetanus</t>
  </si>
  <si>
    <t xml:space="preserve">Neonatal congenital anomalies</t>
  </si>
  <si>
    <t xml:space="preserve">Neonatal other</t>
  </si>
  <si>
    <t xml:space="preserve">Relative risk of causes of death by height-for-age (stunting) distribution</t>
  </si>
  <si>
    <t xml:space="preserve">Cause of death</t>
  </si>
  <si>
    <t xml:space="preserve">HAZ status</t>
  </si>
  <si>
    <t xml:space="preserve">Normal</t>
  </si>
  <si>
    <t xml:space="preserve">Mild</t>
  </si>
  <si>
    <t xml:space="preserve">Moderate</t>
  </si>
  <si>
    <t xml:space="preserve">High</t>
  </si>
  <si>
    <t xml:space="preserve">Pneumonia</t>
  </si>
  <si>
    <t xml:space="preserve">Measles</t>
  </si>
  <si>
    <t xml:space="preserve">Malaria</t>
  </si>
  <si>
    <t xml:space="preserve">Meningitis</t>
  </si>
  <si>
    <t xml:space="preserve">Other</t>
  </si>
  <si>
    <t xml:space="preserve">Relative risk of causes of death by weight-for-height (wasting) distribution</t>
  </si>
  <si>
    <t xml:space="preserve">Wasting</t>
  </si>
  <si>
    <t xml:space="preserve">WHZ status</t>
  </si>
  <si>
    <t xml:space="preserve">Relative risk of causes of death by anaemia status</t>
  </si>
  <si>
    <t xml:space="preserve">Anaemia status</t>
  </si>
  <si>
    <t xml:space="preserve">Antepartum haemorrhage</t>
  </si>
  <si>
    <t xml:space="preserve">Not anaemic</t>
  </si>
  <si>
    <t xml:space="preserve">Anaemic</t>
  </si>
  <si>
    <t xml:space="preserve">Intrapartum haemorrhage</t>
  </si>
  <si>
    <t xml:space="preserve">Postpartum haemorrhage</t>
  </si>
  <si>
    <t xml:space="preserve">Relative risk of causes of death by breastfeeding status</t>
  </si>
  <si>
    <t xml:space="preserve">Breastfeeding status</t>
  </si>
  <si>
    <t xml:space="preserve">Exclusive</t>
  </si>
  <si>
    <t xml:space="preserve">Predominant</t>
  </si>
  <si>
    <t xml:space="preserve">Partial</t>
  </si>
  <si>
    <t xml:space="preserve">None</t>
  </si>
  <si>
    <t xml:space="preserve">Pertussis</t>
  </si>
  <si>
    <t xml:space="preserve">Relative risks of experiencing diarrhoea by breastfeeding status</t>
  </si>
  <si>
    <t xml:space="preserve">Odds ratios for stunting</t>
  </si>
  <si>
    <t xml:space="preserve">Given previous stunting (HAZ &lt; -2 in previous age band)</t>
  </si>
  <si>
    <t xml:space="preserve">N/A</t>
  </si>
  <si>
    <t xml:space="preserve">Diarrhoea (per additional episode)</t>
  </si>
  <si>
    <t xml:space="preserve">By program</t>
  </si>
  <si>
    <t xml:space="preserve">Odds ratios for correct breastfeeding by program</t>
  </si>
  <si>
    <t xml:space="preserve">Other odds ratios</t>
  </si>
  <si>
    <t xml:space="preserve">For SAM per additional episode of diarrhoea</t>
  </si>
  <si>
    <t xml:space="preserve">For MAM per additional episode of diarrhoea</t>
  </si>
  <si>
    <t xml:space="preserve">For anaemia per additional episode of severe diarrhoea</t>
  </si>
  <si>
    <t xml:space="preserve">Odds ratios for optimal birth spacing by program</t>
  </si>
  <si>
    <t xml:space="preserve">effectiveness</t>
  </si>
  <si>
    <t xml:space="preserve">affected fraction</t>
  </si>
  <si>
    <t xml:space="preserve">Relative risks of anaemia when receiving intervention</t>
  </si>
  <si>
    <t xml:space="preserve">Odds ratios of being anaemic when covered by intervention</t>
  </si>
  <si>
    <t xml:space="preserve">Odds ratio of SAM when covered by program</t>
  </si>
  <si>
    <t xml:space="preserve">Odds ratio of MAM when covered by program</t>
  </si>
  <si>
    <t xml:space="preserve">Management of MAM</t>
  </si>
  <si>
    <t xml:space="preserve">Targetted condition</t>
  </si>
  <si>
    <t xml:space="preserve">Outcome</t>
  </si>
  <si>
    <t xml:space="preserve">Affected fraction</t>
  </si>
  <si>
    <t xml:space="preserve">Effectiveness mortality</t>
  </si>
  <si>
    <t xml:space="preserve">Effectiveness incidence</t>
  </si>
  <si>
    <t xml:space="preserve">Hypertensive disorders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</si>
</sst>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0%"/>
    <numFmt numFmtId="167" formatCode="#,##0"/>
    <numFmt numFmtId="168" formatCode="0.0%"/>
    <numFmt numFmtId="169" formatCode="_(* #,##0_);_(* \(#,##0\);_(* \-??_);_(@_)"/>
    <numFmt numFmtId="170" formatCode="0.00"/>
    <numFmt numFmtId="171" formatCode="0.000"/>
    <numFmt numFmtId="172" formatCode="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color rgb="FFA6A6A6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808080"/>
      <name val="Calibri"/>
      <family val="2"/>
      <charset val="1"/>
    </font>
    <font>
      <sz val="10"/>
      <color rgb="FF948A54"/>
      <name val="Arial"/>
      <family val="2"/>
      <charset val="1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2F2F2"/>
        <bgColor rgb="FFFFFFFF"/>
      </patternFill>
    </fill>
    <fill>
      <patternFill patternType="solid">
        <fgColor rgb="FFFCD5B5"/>
        <bgColor rgb="FFF2F2F2"/>
      </patternFill>
    </fill>
    <fill>
      <patternFill patternType="solid">
        <fgColor rgb="FFC6D9F1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2" borderId="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2" borderId="1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4" fillId="2" borderId="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4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0" fillId="3" borderId="1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8" fillId="2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0" fillId="3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17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8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3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0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8" fillId="0" borderId="0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0" fillId="3" borderId="1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10" fillId="3" borderId="1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4" fillId="5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5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Normal 2" xfId="21" builtinId="53" customBuiltin="true"/>
    <cellStyle name="Normal 3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600"/>
      <rgbColor rgb="FF000080"/>
      <rgbColor rgb="FF948A54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.75" zeroHeight="false" outlineLevelRow="0" outlineLevelCol="0"/>
  <cols>
    <col collapsed="false" customWidth="true" hidden="false" outlineLevel="0" max="1" min="1" style="1" width="27.63"/>
    <col collapsed="false" customWidth="true" hidden="false" outlineLevel="0" max="2" min="2" style="2" width="38.63"/>
    <col collapsed="false" customWidth="true" hidden="false" outlineLevel="0" max="1025" min="3" style="1" width="14.45"/>
  </cols>
  <sheetData>
    <row r="1" customFormat="false" ht="15.9" hidden="false" customHeight="true" outlineLevel="0" collapsed="false">
      <c r="A1" s="3" t="s">
        <v>0</v>
      </c>
      <c r="B1" s="4" t="s">
        <v>1</v>
      </c>
      <c r="C1" s="4" t="s">
        <v>2</v>
      </c>
    </row>
    <row r="2" customFormat="false" ht="15.9" hidden="false" customHeight="true" outlineLevel="0" collapsed="false">
      <c r="A2" s="1" t="s">
        <v>3</v>
      </c>
      <c r="B2" s="4"/>
      <c r="C2" s="4"/>
    </row>
    <row r="3" customFormat="false" ht="15.9" hidden="false" customHeight="true" outlineLevel="0" collapsed="false">
      <c r="A3" s="3"/>
      <c r="B3" s="5" t="s">
        <v>4</v>
      </c>
      <c r="C3" s="6" t="n">
        <v>2017</v>
      </c>
    </row>
    <row r="4" customFormat="false" ht="15.9" hidden="false" customHeight="true" outlineLevel="0" collapsed="false">
      <c r="A4" s="3"/>
      <c r="B4" s="7" t="s">
        <v>5</v>
      </c>
      <c r="C4" s="8" t="n">
        <v>2030</v>
      </c>
    </row>
    <row r="5" customFormat="false" ht="15.9" hidden="false" customHeight="true" outlineLevel="0" collapsed="false">
      <c r="A5" s="3"/>
      <c r="B5" s="4"/>
      <c r="C5" s="4"/>
    </row>
    <row r="6" customFormat="false" ht="15" hidden="false" customHeight="true" outlineLevel="0" collapsed="false">
      <c r="A6" s="1" t="s">
        <v>6</v>
      </c>
    </row>
    <row r="7" customFormat="false" ht="15" hidden="false" customHeight="true" outlineLevel="0" collapsed="false">
      <c r="B7" s="2" t="s">
        <v>7</v>
      </c>
      <c r="C7" s="9" t="n">
        <v>9862402</v>
      </c>
    </row>
    <row r="8" customFormat="false" ht="15" hidden="false" customHeight="true" outlineLevel="0" collapsed="false">
      <c r="B8" s="5" t="s">
        <v>8</v>
      </c>
      <c r="C8" s="10" t="n">
        <v>0.282</v>
      </c>
    </row>
    <row r="9" customFormat="false" ht="15" hidden="false" customHeight="true" outlineLevel="0" collapsed="false">
      <c r="B9" s="7" t="s">
        <v>9</v>
      </c>
      <c r="C9" s="11" t="n">
        <v>1</v>
      </c>
    </row>
    <row r="10" customFormat="false" ht="15" hidden="false" customHeight="true" outlineLevel="0" collapsed="false">
      <c r="B10" s="7" t="s">
        <v>10</v>
      </c>
      <c r="C10" s="11" t="n">
        <v>0.23</v>
      </c>
    </row>
    <row r="11" customFormat="false" ht="15" hidden="false" customHeight="true" outlineLevel="0" collapsed="false">
      <c r="B11" s="5" t="s">
        <v>11</v>
      </c>
      <c r="C11" s="10" t="n">
        <v>0.51</v>
      </c>
    </row>
    <row r="12" customFormat="false" ht="15" hidden="false" customHeight="true" outlineLevel="0" collapsed="false">
      <c r="B12" s="5" t="s">
        <v>12</v>
      </c>
      <c r="C12" s="10" t="n">
        <v>0.37</v>
      </c>
    </row>
    <row r="13" customFormat="false" ht="15" hidden="false" customHeight="true" outlineLevel="0" collapsed="false">
      <c r="B13" s="5" t="s">
        <v>13</v>
      </c>
      <c r="C13" s="10" t="n">
        <v>0.221</v>
      </c>
    </row>
    <row r="14" s="1" customFormat="true" ht="15" hidden="false" customHeight="true" outlineLevel="0" collapsed="false"/>
    <row r="15" customFormat="false" ht="15" hidden="false" customHeight="true" outlineLevel="0" collapsed="false">
      <c r="A15" s="1" t="s">
        <v>14</v>
      </c>
      <c r="B15" s="12"/>
      <c r="C15" s="13"/>
    </row>
    <row r="16" customFormat="false" ht="15" hidden="false" customHeight="true" outlineLevel="0" collapsed="false">
      <c r="B16" s="7" t="s">
        <v>15</v>
      </c>
      <c r="C16" s="11" t="n">
        <v>0.3</v>
      </c>
    </row>
    <row r="17" customFormat="false" ht="15" hidden="false" customHeight="true" outlineLevel="0" collapsed="false">
      <c r="B17" s="7" t="s">
        <v>16</v>
      </c>
      <c r="C17" s="11" t="n">
        <v>0.1</v>
      </c>
    </row>
    <row r="18" customFormat="false" ht="15" hidden="false" customHeight="true" outlineLevel="0" collapsed="false">
      <c r="B18" s="7" t="s">
        <v>17</v>
      </c>
      <c r="C18" s="11" t="n">
        <v>0.1</v>
      </c>
    </row>
    <row r="19" customFormat="false" ht="15" hidden="false" customHeight="true" outlineLevel="0" collapsed="false">
      <c r="B19" s="7" t="s">
        <v>18</v>
      </c>
      <c r="C19" s="11" t="n">
        <v>0.8</v>
      </c>
    </row>
    <row r="20" customFormat="false" ht="15" hidden="false" customHeight="true" outlineLevel="0" collapsed="false">
      <c r="B20" s="7" t="s">
        <v>19</v>
      </c>
      <c r="C20" s="14" t="n">
        <f aca="false">1-frac_rice-frac_wheat-frac_maize</f>
        <v>0</v>
      </c>
    </row>
    <row r="21" s="1" customFormat="true" ht="15" hidden="false" customHeight="true" outlineLevel="0" collapsed="false"/>
    <row r="22" customFormat="false" ht="15" hidden="false" customHeight="true" outlineLevel="0" collapsed="false">
      <c r="A22" s="1" t="s">
        <v>20</v>
      </c>
    </row>
    <row r="23" customFormat="false" ht="15" hidden="false" customHeight="true" outlineLevel="0" collapsed="false">
      <c r="B23" s="2" t="s">
        <v>21</v>
      </c>
      <c r="C23" s="11" t="n">
        <v>0.127</v>
      </c>
    </row>
    <row r="24" customFormat="false" ht="15" hidden="false" customHeight="true" outlineLevel="0" collapsed="false">
      <c r="B24" s="2" t="s">
        <v>22</v>
      </c>
      <c r="C24" s="11" t="n">
        <v>0.452</v>
      </c>
    </row>
    <row r="25" customFormat="false" ht="15" hidden="false" customHeight="true" outlineLevel="0" collapsed="false">
      <c r="B25" s="2" t="s">
        <v>23</v>
      </c>
      <c r="C25" s="11" t="n">
        <v>0.334</v>
      </c>
    </row>
    <row r="26" customFormat="false" ht="15" hidden="false" customHeight="true" outlineLevel="0" collapsed="false">
      <c r="B26" s="2" t="s">
        <v>24</v>
      </c>
      <c r="C26" s="11" t="n">
        <v>0.087</v>
      </c>
    </row>
    <row r="27" customFormat="false" ht="15" hidden="false" customHeight="true" outlineLevel="0" collapsed="false">
      <c r="C27" s="2"/>
    </row>
    <row r="28" customFormat="false" ht="15" hidden="false" customHeight="true" outlineLevel="0" collapsed="false">
      <c r="A28" s="1" t="s">
        <v>25</v>
      </c>
      <c r="C28" s="2"/>
    </row>
    <row r="29" customFormat="false" ht="14.25" hidden="false" customHeight="true" outlineLevel="0" collapsed="false">
      <c r="B29" s="15" t="s">
        <v>26</v>
      </c>
      <c r="C29" s="16" t="n">
        <v>0.208</v>
      </c>
    </row>
    <row r="30" customFormat="false" ht="14.25" hidden="false" customHeight="true" outlineLevel="0" collapsed="false">
      <c r="B30" s="15" t="s">
        <v>27</v>
      </c>
      <c r="C30" s="16" t="n">
        <v>0.637</v>
      </c>
    </row>
    <row r="31" customFormat="false" ht="14.25" hidden="false" customHeight="true" outlineLevel="0" collapsed="false">
      <c r="B31" s="15" t="s">
        <v>28</v>
      </c>
      <c r="C31" s="16" t="n">
        <v>0.119</v>
      </c>
    </row>
    <row r="32" customFormat="false" ht="14.25" hidden="false" customHeight="true" outlineLevel="0" collapsed="false">
      <c r="B32" s="15" t="s">
        <v>29</v>
      </c>
      <c r="C32" s="16" t="n">
        <v>0.036</v>
      </c>
    </row>
    <row r="33" customFormat="false" ht="13" hidden="false" customHeight="false" outlineLevel="0" collapsed="false">
      <c r="B33" s="17" t="s">
        <v>30</v>
      </c>
      <c r="C33" s="18" t="n">
        <f aca="false">SUM(C29:C32)</f>
        <v>1</v>
      </c>
    </row>
    <row r="34" customFormat="false" ht="15" hidden="false" customHeight="true" outlineLevel="0" collapsed="false"/>
    <row r="35" customFormat="false" ht="15" hidden="false" customHeight="true" outlineLevel="0" collapsed="false">
      <c r="A35" s="19" t="s">
        <v>31</v>
      </c>
    </row>
    <row r="36" customFormat="false" ht="15" hidden="false" customHeight="true" outlineLevel="0" collapsed="false">
      <c r="A36" s="1" t="s">
        <v>32</v>
      </c>
      <c r="B36" s="5"/>
      <c r="C36" s="20"/>
    </row>
    <row r="37" customFormat="false" ht="15" hidden="false" customHeight="true" outlineLevel="0" collapsed="false">
      <c r="B37" s="21" t="s">
        <v>33</v>
      </c>
      <c r="C37" s="22" t="n">
        <v>25</v>
      </c>
    </row>
    <row r="38" customFormat="false" ht="15" hidden="false" customHeight="true" outlineLevel="0" collapsed="false">
      <c r="B38" s="2" t="s">
        <v>34</v>
      </c>
      <c r="C38" s="22" t="n">
        <v>43</v>
      </c>
      <c r="D38" s="23"/>
      <c r="E38" s="24"/>
    </row>
    <row r="39" customFormat="false" ht="15" hidden="false" customHeight="true" outlineLevel="0" collapsed="false">
      <c r="B39" s="2" t="s">
        <v>35</v>
      </c>
      <c r="C39" s="22" t="n">
        <v>67</v>
      </c>
      <c r="D39" s="23"/>
      <c r="E39" s="23"/>
    </row>
    <row r="40" customFormat="false" ht="15" hidden="false" customHeight="true" outlineLevel="0" collapsed="false">
      <c r="B40" s="2" t="s">
        <v>36</v>
      </c>
      <c r="C40" s="22" t="n">
        <v>4.01</v>
      </c>
    </row>
    <row r="41" customFormat="false" ht="15" hidden="false" customHeight="true" outlineLevel="0" collapsed="false">
      <c r="B41" s="2" t="s">
        <v>37</v>
      </c>
      <c r="C41" s="11" t="n">
        <v>0.13</v>
      </c>
    </row>
    <row r="42" customFormat="false" ht="15" hidden="false" customHeight="true" outlineLevel="0" collapsed="false">
      <c r="B42" s="21" t="s">
        <v>38</v>
      </c>
      <c r="C42" s="22" t="n">
        <v>22.4</v>
      </c>
    </row>
    <row r="43" customFormat="false" ht="15.75" hidden="false" customHeight="true" outlineLevel="0" collapsed="false">
      <c r="D43" s="23"/>
    </row>
    <row r="44" customFormat="false" ht="15.75" hidden="false" customHeight="true" outlineLevel="0" collapsed="false">
      <c r="A44" s="1" t="s">
        <v>39</v>
      </c>
      <c r="D44" s="23"/>
    </row>
    <row r="45" customFormat="false" ht="15.75" hidden="false" customHeight="true" outlineLevel="0" collapsed="false">
      <c r="B45" s="2" t="s">
        <v>40</v>
      </c>
      <c r="C45" s="11" t="n">
        <v>0.031</v>
      </c>
      <c r="D45" s="23"/>
    </row>
    <row r="46" customFormat="false" ht="15.75" hidden="false" customHeight="true" outlineLevel="0" collapsed="false">
      <c r="B46" s="2" t="s">
        <v>41</v>
      </c>
      <c r="C46" s="11" t="n">
        <v>0.109</v>
      </c>
      <c r="D46" s="23"/>
    </row>
    <row r="47" customFormat="false" ht="15.75" hidden="false" customHeight="true" outlineLevel="0" collapsed="false">
      <c r="B47" s="2" t="s">
        <v>42</v>
      </c>
      <c r="C47" s="11" t="n">
        <v>0.365</v>
      </c>
      <c r="D47" s="23"/>
      <c r="E47" s="24"/>
    </row>
    <row r="48" customFormat="false" ht="15" hidden="false" customHeight="true" outlineLevel="0" collapsed="false">
      <c r="B48" s="2" t="s">
        <v>43</v>
      </c>
      <c r="C48" s="14" t="n">
        <f aca="false">1-term_SGA-preterm_AGA-preterm_SGA</f>
        <v>0.495</v>
      </c>
      <c r="D48" s="23"/>
      <c r="E48" s="23"/>
    </row>
    <row r="49" customFormat="false" ht="15.75" hidden="false" customHeight="true" outlineLevel="0" collapsed="false">
      <c r="D49" s="23"/>
    </row>
    <row r="50" customFormat="false" ht="15.75" hidden="false" customHeight="true" outlineLevel="0" collapsed="false">
      <c r="A50" s="1" t="s">
        <v>44</v>
      </c>
      <c r="D50" s="23"/>
    </row>
    <row r="51" customFormat="false" ht="15.75" hidden="false" customHeight="true" outlineLevel="0" collapsed="false">
      <c r="B51" s="2" t="s">
        <v>45</v>
      </c>
      <c r="C51" s="25" t="n">
        <v>1.66</v>
      </c>
      <c r="D51" s="23"/>
    </row>
    <row r="52" customFormat="false" ht="15" hidden="false" customHeight="true" outlineLevel="0" collapsed="false">
      <c r="B52" s="2" t="s">
        <v>46</v>
      </c>
      <c r="C52" s="25" t="n">
        <v>1.66</v>
      </c>
    </row>
    <row r="53" customFormat="false" ht="15.75" hidden="false" customHeight="true" outlineLevel="0" collapsed="false">
      <c r="B53" s="2" t="s">
        <v>47</v>
      </c>
      <c r="C53" s="25" t="n">
        <v>5.64</v>
      </c>
    </row>
    <row r="54" customFormat="false" ht="15.75" hidden="false" customHeight="true" outlineLevel="0" collapsed="false">
      <c r="B54" s="2" t="s">
        <v>48</v>
      </c>
      <c r="C54" s="25" t="n">
        <v>5.43</v>
      </c>
    </row>
    <row r="55" customFormat="false" ht="15.75" hidden="false" customHeight="true" outlineLevel="0" collapsed="false">
      <c r="B55" s="2" t="s">
        <v>49</v>
      </c>
      <c r="C55" s="25" t="n">
        <v>1.91</v>
      </c>
    </row>
    <row r="57" customFormat="false" ht="15.75" hidden="false" customHeight="true" outlineLevel="0" collapsed="false">
      <c r="A57" s="1" t="s">
        <v>50</v>
      </c>
    </row>
    <row r="58" customFormat="false" ht="15.75" hidden="false" customHeight="true" outlineLevel="0" collapsed="false">
      <c r="B58" s="5" t="s">
        <v>51</v>
      </c>
      <c r="C58" s="10" t="n">
        <v>0.2</v>
      </c>
    </row>
    <row r="59" customFormat="false" ht="15.75" hidden="false" customHeight="true" outlineLevel="0" collapsed="false">
      <c r="B59" s="2" t="s">
        <v>52</v>
      </c>
      <c r="C59" s="10" t="n">
        <v>0.42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16.91"/>
    <col collapsed="false" customWidth="true" hidden="false" outlineLevel="0" max="2" min="2" style="31" width="8.63"/>
    <col collapsed="false" customWidth="true" hidden="false" outlineLevel="0" max="3" min="3" style="31" width="8.91"/>
    <col collapsed="false" customWidth="true" hidden="false" outlineLevel="0" max="4" min="4" style="31" width="18.36"/>
    <col collapsed="false" customWidth="true" hidden="false" outlineLevel="0" max="5" min="5" style="31" width="17.45"/>
    <col collapsed="false" customWidth="true" hidden="false" outlineLevel="0" max="6" min="6" style="31" width="13.55"/>
    <col collapsed="false" customWidth="true" hidden="false" outlineLevel="0" max="7" min="7" style="31" width="9.82"/>
    <col collapsed="false" customWidth="true" hidden="false" outlineLevel="0" max="8" min="8" style="31" width="8.91"/>
    <col collapsed="false" customWidth="true" hidden="false" outlineLevel="0" max="9" min="9" style="31" width="14.81"/>
    <col collapsed="false" customWidth="true" hidden="false" outlineLevel="0" max="10" min="10" style="31" width="15.36"/>
    <col collapsed="false" customWidth="true" hidden="false" outlineLevel="0" max="1025" min="11" style="31" width="12.82"/>
  </cols>
  <sheetData>
    <row r="1" customFormat="false" ht="13" hidden="false" customHeight="false" outlineLevel="0" collapsed="false">
      <c r="A1" s="40" t="s">
        <v>154</v>
      </c>
      <c r="B1" s="31" t="s">
        <v>146</v>
      </c>
      <c r="C1" s="31" t="s">
        <v>147</v>
      </c>
      <c r="D1" s="31" t="s">
        <v>148</v>
      </c>
      <c r="E1" s="31" t="s">
        <v>149</v>
      </c>
      <c r="F1" s="31" t="s">
        <v>150</v>
      </c>
      <c r="G1" s="31" t="s">
        <v>114</v>
      </c>
      <c r="H1" s="31" t="s">
        <v>32</v>
      </c>
      <c r="I1" s="31" t="s">
        <v>151</v>
      </c>
      <c r="J1" s="31" t="s">
        <v>25</v>
      </c>
      <c r="K1" s="31" t="s">
        <v>152</v>
      </c>
    </row>
    <row r="2" customFormat="false" ht="12.5" hidden="false" customHeight="false" outlineLevel="0" collapsed="false">
      <c r="A2" s="31" t="s">
        <v>109</v>
      </c>
      <c r="B2" s="49" t="s">
        <v>153</v>
      </c>
      <c r="C2" s="49" t="s">
        <v>153</v>
      </c>
      <c r="D2" s="49" t="s">
        <v>153</v>
      </c>
      <c r="E2" s="49" t="s">
        <v>153</v>
      </c>
      <c r="F2" s="49" t="s">
        <v>153</v>
      </c>
      <c r="G2" s="49" t="s">
        <v>153</v>
      </c>
      <c r="H2" s="49" t="s">
        <v>153</v>
      </c>
      <c r="I2" s="49"/>
      <c r="J2" s="49"/>
      <c r="K2" s="49"/>
    </row>
    <row r="3" customFormat="false" ht="12.5" hidden="false" customHeight="false" outlineLevel="0" collapsed="false">
      <c r="A3" s="31" t="s">
        <v>110</v>
      </c>
      <c r="B3" s="49" t="s">
        <v>153</v>
      </c>
      <c r="C3" s="49" t="s">
        <v>153</v>
      </c>
      <c r="D3" s="49" t="s">
        <v>153</v>
      </c>
      <c r="E3" s="49" t="s">
        <v>153</v>
      </c>
      <c r="F3" s="49" t="s">
        <v>153</v>
      </c>
      <c r="G3" s="49" t="s">
        <v>153</v>
      </c>
      <c r="H3" s="49" t="s">
        <v>153</v>
      </c>
      <c r="I3" s="49"/>
      <c r="J3" s="49"/>
      <c r="K3" s="49"/>
    </row>
    <row r="4" customFormat="false" ht="12.5" hidden="false" customHeight="false" outlineLevel="0" collapsed="false">
      <c r="A4" s="31" t="s">
        <v>111</v>
      </c>
      <c r="B4" s="49" t="s">
        <v>153</v>
      </c>
      <c r="C4" s="49" t="s">
        <v>153</v>
      </c>
      <c r="D4" s="49" t="s">
        <v>153</v>
      </c>
      <c r="E4" s="49" t="s">
        <v>153</v>
      </c>
      <c r="F4" s="49" t="s">
        <v>153</v>
      </c>
      <c r="G4" s="49" t="s">
        <v>153</v>
      </c>
      <c r="H4" s="49" t="s">
        <v>153</v>
      </c>
      <c r="I4" s="49"/>
      <c r="J4" s="49"/>
      <c r="K4" s="49"/>
    </row>
    <row r="5" customFormat="false" ht="12.5" hidden="false" customHeight="false" outlineLevel="0" collapsed="false">
      <c r="A5" s="31" t="s">
        <v>112</v>
      </c>
      <c r="B5" s="49" t="s">
        <v>153</v>
      </c>
      <c r="C5" s="49" t="s">
        <v>153</v>
      </c>
      <c r="D5" s="49" t="s">
        <v>153</v>
      </c>
      <c r="E5" s="49" t="s">
        <v>153</v>
      </c>
      <c r="F5" s="49" t="s">
        <v>153</v>
      </c>
      <c r="G5" s="49" t="s">
        <v>153</v>
      </c>
      <c r="H5" s="49" t="s">
        <v>153</v>
      </c>
      <c r="I5" s="49"/>
      <c r="J5" s="49"/>
      <c r="K5" s="49"/>
    </row>
    <row r="6" customFormat="false" ht="12.5" hidden="false" customHeight="false" outlineLevel="0" collapsed="false">
      <c r="A6" s="31" t="s">
        <v>113</v>
      </c>
      <c r="B6" s="49" t="s">
        <v>153</v>
      </c>
      <c r="C6" s="49" t="s">
        <v>153</v>
      </c>
      <c r="D6" s="49" t="s">
        <v>153</v>
      </c>
      <c r="E6" s="49" t="s">
        <v>153</v>
      </c>
      <c r="F6" s="49" t="s">
        <v>153</v>
      </c>
      <c r="G6" s="49" t="s">
        <v>153</v>
      </c>
      <c r="H6" s="49" t="s">
        <v>153</v>
      </c>
      <c r="I6" s="49"/>
      <c r="J6" s="49"/>
      <c r="K6" s="49"/>
    </row>
    <row r="7" customFormat="false" ht="12.5" hidden="false" customHeight="false" outlineLevel="0" collapsed="false">
      <c r="A7" s="31" t="s">
        <v>135</v>
      </c>
      <c r="B7" s="49"/>
      <c r="C7" s="49" t="s">
        <v>153</v>
      </c>
      <c r="D7" s="49"/>
      <c r="E7" s="49"/>
      <c r="F7" s="49"/>
      <c r="G7" s="49"/>
      <c r="H7" s="49" t="s">
        <v>153</v>
      </c>
      <c r="I7" s="49" t="s">
        <v>153</v>
      </c>
      <c r="J7" s="49"/>
      <c r="K7" s="49"/>
    </row>
    <row r="8" customFormat="false" ht="12.5" hidden="false" customHeight="false" outlineLevel="0" collapsed="false">
      <c r="A8" s="31" t="s">
        <v>136</v>
      </c>
      <c r="B8" s="49"/>
      <c r="C8" s="49" t="s">
        <v>153</v>
      </c>
      <c r="D8" s="49"/>
      <c r="E8" s="49"/>
      <c r="F8" s="49"/>
      <c r="G8" s="49"/>
      <c r="H8" s="49" t="s">
        <v>153</v>
      </c>
      <c r="I8" s="49" t="s">
        <v>153</v>
      </c>
      <c r="J8" s="49"/>
      <c r="K8" s="49"/>
    </row>
    <row r="9" customFormat="false" ht="12.5" hidden="false" customHeight="false" outlineLevel="0" collapsed="false">
      <c r="A9" s="31" t="s">
        <v>137</v>
      </c>
      <c r="B9" s="49"/>
      <c r="C9" s="49" t="s">
        <v>153</v>
      </c>
      <c r="D9" s="49"/>
      <c r="E9" s="49"/>
      <c r="F9" s="49"/>
      <c r="G9" s="49"/>
      <c r="H9" s="49" t="s">
        <v>153</v>
      </c>
      <c r="I9" s="49" t="s">
        <v>153</v>
      </c>
      <c r="J9" s="49"/>
      <c r="K9" s="49"/>
    </row>
    <row r="10" customFormat="false" ht="12.5" hidden="false" customHeight="false" outlineLevel="0" collapsed="false">
      <c r="A10" s="31" t="s">
        <v>138</v>
      </c>
      <c r="B10" s="49"/>
      <c r="C10" s="49" t="s">
        <v>153</v>
      </c>
      <c r="D10" s="49"/>
      <c r="E10" s="49"/>
      <c r="F10" s="49"/>
      <c r="G10" s="49"/>
      <c r="H10" s="49" t="s">
        <v>153</v>
      </c>
      <c r="I10" s="49" t="s">
        <v>153</v>
      </c>
      <c r="J10" s="49"/>
      <c r="K10" s="49"/>
    </row>
    <row r="11" customFormat="false" ht="12.5" hidden="false" customHeight="false" outlineLevel="0" collapsed="false">
      <c r="A11" s="31" t="s">
        <v>139</v>
      </c>
      <c r="B11" s="49"/>
      <c r="C11" s="49" t="s">
        <v>153</v>
      </c>
      <c r="D11" s="49"/>
      <c r="E11" s="49"/>
      <c r="F11" s="49"/>
      <c r="G11" s="49"/>
      <c r="H11" s="49"/>
      <c r="I11" s="49"/>
      <c r="J11" s="49" t="s">
        <v>153</v>
      </c>
      <c r="K11" s="49" t="s">
        <v>153</v>
      </c>
    </row>
    <row r="12" customFormat="false" ht="12.5" hidden="false" customHeight="false" outlineLevel="0" collapsed="false">
      <c r="A12" s="31" t="s">
        <v>140</v>
      </c>
      <c r="B12" s="49"/>
      <c r="C12" s="49" t="s">
        <v>153</v>
      </c>
      <c r="D12" s="49"/>
      <c r="E12" s="49"/>
      <c r="F12" s="49"/>
      <c r="G12" s="49"/>
      <c r="H12" s="49"/>
      <c r="I12" s="49"/>
      <c r="J12" s="49"/>
      <c r="K12" s="49" t="s">
        <v>153</v>
      </c>
    </row>
    <row r="13" customFormat="false" ht="12.5" hidden="false" customHeight="false" outlineLevel="0" collapsed="false">
      <c r="A13" s="31" t="s">
        <v>141</v>
      </c>
      <c r="B13" s="49"/>
      <c r="C13" s="49" t="s">
        <v>153</v>
      </c>
      <c r="D13" s="49"/>
      <c r="E13" s="49"/>
      <c r="F13" s="49"/>
      <c r="G13" s="49"/>
      <c r="H13" s="49"/>
      <c r="I13" s="49"/>
      <c r="J13" s="49"/>
      <c r="K13" s="49" t="s">
        <v>153</v>
      </c>
    </row>
    <row r="14" customFormat="false" ht="12.5" hidden="false" customHeight="false" outlineLevel="0" collapsed="false">
      <c r="A14" s="31" t="s">
        <v>142</v>
      </c>
      <c r="B14" s="49"/>
      <c r="C14" s="49" t="s">
        <v>153</v>
      </c>
      <c r="D14" s="49"/>
      <c r="E14" s="49"/>
      <c r="F14" s="49"/>
      <c r="G14" s="49"/>
      <c r="H14" s="49"/>
      <c r="I14" s="49"/>
      <c r="J14" s="49"/>
      <c r="K14" s="49" t="s">
        <v>153</v>
      </c>
    </row>
  </sheetData>
  <sheetProtection sheet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48.09"/>
    <col collapsed="false" customWidth="true" hidden="false" outlineLevel="0" max="2" min="2" style="31" width="15"/>
    <col collapsed="false" customWidth="true" hidden="false" outlineLevel="0" max="3" min="3" style="31" width="14.63"/>
    <col collapsed="false" customWidth="true" hidden="false" outlineLevel="0" max="1025" min="4" style="31" width="12.82"/>
  </cols>
  <sheetData>
    <row r="1" customFormat="false" ht="13" hidden="false" customHeight="false" outlineLevel="0" collapsed="false">
      <c r="A1" s="40" t="s">
        <v>155</v>
      </c>
      <c r="B1" s="40" t="s">
        <v>156</v>
      </c>
      <c r="C1" s="40" t="s">
        <v>157</v>
      </c>
      <c r="D1" s="40" t="s">
        <v>109</v>
      </c>
      <c r="E1" s="40" t="s">
        <v>110</v>
      </c>
      <c r="F1" s="40" t="s">
        <v>111</v>
      </c>
      <c r="G1" s="40" t="s">
        <v>112</v>
      </c>
      <c r="H1" s="57" t="s">
        <v>113</v>
      </c>
    </row>
    <row r="2" customFormat="false" ht="13" hidden="false" customHeight="false" outlineLevel="0" collapsed="false">
      <c r="A2" s="40" t="s">
        <v>158</v>
      </c>
      <c r="B2" s="58" t="s">
        <v>59</v>
      </c>
      <c r="C2" s="31" t="s">
        <v>159</v>
      </c>
      <c r="D2" s="59" t="n">
        <v>1</v>
      </c>
      <c r="E2" s="59" t="n">
        <v>1</v>
      </c>
      <c r="F2" s="59" t="n">
        <v>1</v>
      </c>
      <c r="G2" s="59" t="n">
        <v>1</v>
      </c>
      <c r="H2" s="59" t="n">
        <v>1</v>
      </c>
    </row>
    <row r="3" customFormat="false" ht="12.5" hidden="false" customHeight="false" outlineLevel="0" collapsed="false">
      <c r="B3" s="58"/>
      <c r="C3" s="31" t="s">
        <v>160</v>
      </c>
      <c r="D3" s="59" t="n">
        <v>1</v>
      </c>
      <c r="E3" s="59" t="n">
        <v>1</v>
      </c>
      <c r="F3" s="59" t="n">
        <v>1</v>
      </c>
      <c r="G3" s="59" t="n">
        <v>1</v>
      </c>
      <c r="H3" s="59" t="n">
        <v>1</v>
      </c>
      <c r="J3" s="60"/>
    </row>
    <row r="4" customFormat="false" ht="12.5" hidden="false" customHeight="false" outlineLevel="0" collapsed="false">
      <c r="B4" s="58"/>
      <c r="C4" s="31" t="s">
        <v>161</v>
      </c>
      <c r="D4" s="59" t="n">
        <v>1</v>
      </c>
      <c r="E4" s="59" t="n">
        <v>1</v>
      </c>
      <c r="F4" s="59" t="n">
        <v>1</v>
      </c>
      <c r="G4" s="59" t="n">
        <v>1</v>
      </c>
      <c r="H4" s="59" t="n">
        <v>1</v>
      </c>
      <c r="J4" s="60"/>
    </row>
    <row r="5" customFormat="false" ht="12.5" hidden="false" customHeight="false" outlineLevel="0" collapsed="false">
      <c r="B5" s="58" t="s">
        <v>109</v>
      </c>
      <c r="C5" s="31" t="s">
        <v>159</v>
      </c>
      <c r="D5" s="59" t="n">
        <f aca="false">5.16</f>
        <v>5.16</v>
      </c>
      <c r="E5" s="59" t="n">
        <v>1</v>
      </c>
      <c r="F5" s="59" t="n">
        <v>1</v>
      </c>
      <c r="G5" s="59" t="n">
        <v>1</v>
      </c>
      <c r="H5" s="59" t="n">
        <v>1</v>
      </c>
    </row>
    <row r="6" customFormat="false" ht="12.5" hidden="false" customHeight="false" outlineLevel="0" collapsed="false">
      <c r="B6" s="58"/>
      <c r="C6" s="31" t="s">
        <v>160</v>
      </c>
      <c r="D6" s="59" t="n">
        <v>5.16</v>
      </c>
      <c r="E6" s="59" t="n">
        <v>1</v>
      </c>
      <c r="F6" s="59" t="n">
        <v>1</v>
      </c>
      <c r="G6" s="59" t="n">
        <v>1</v>
      </c>
      <c r="H6" s="59" t="n">
        <v>1</v>
      </c>
    </row>
    <row r="7" customFormat="false" ht="12.5" hidden="false" customHeight="false" outlineLevel="0" collapsed="false">
      <c r="B7" s="58"/>
      <c r="C7" s="31" t="s">
        <v>161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</row>
    <row r="8" customFormat="false" ht="12.5" hidden="false" customHeight="false" outlineLevel="0" collapsed="false">
      <c r="B8" s="58" t="s">
        <v>110</v>
      </c>
      <c r="C8" s="31" t="s">
        <v>159</v>
      </c>
      <c r="D8" s="59" t="n">
        <v>1</v>
      </c>
      <c r="E8" s="59" t="n">
        <v>5.16</v>
      </c>
      <c r="F8" s="59" t="n">
        <v>1</v>
      </c>
      <c r="G8" s="59" t="n">
        <v>1</v>
      </c>
      <c r="H8" s="59" t="n">
        <v>1</v>
      </c>
    </row>
    <row r="9" customFormat="false" ht="12.5" hidden="false" customHeight="false" outlineLevel="0" collapsed="false">
      <c r="B9" s="58"/>
      <c r="C9" s="31" t="s">
        <v>160</v>
      </c>
      <c r="D9" s="59" t="n">
        <v>1</v>
      </c>
      <c r="E9" s="59" t="n">
        <v>5.16</v>
      </c>
      <c r="F9" s="59" t="n">
        <v>1</v>
      </c>
      <c r="G9" s="59" t="n">
        <v>1</v>
      </c>
      <c r="H9" s="59" t="n">
        <v>1</v>
      </c>
    </row>
    <row r="10" customFormat="false" ht="12.5" hidden="false" customHeight="false" outlineLevel="0" collapsed="false">
      <c r="B10" s="58"/>
      <c r="C10" s="31" t="s">
        <v>161</v>
      </c>
      <c r="D10" s="59" t="n">
        <v>1</v>
      </c>
      <c r="E10" s="59" t="n">
        <v>1</v>
      </c>
      <c r="F10" s="59" t="n">
        <v>1</v>
      </c>
      <c r="G10" s="59" t="n">
        <v>1</v>
      </c>
      <c r="H10" s="59" t="n">
        <v>1</v>
      </c>
    </row>
    <row r="11" customFormat="false" ht="12.5" hidden="false" customHeight="false" outlineLevel="0" collapsed="false">
      <c r="B11" s="58" t="s">
        <v>111</v>
      </c>
      <c r="C11" s="31" t="s">
        <v>159</v>
      </c>
      <c r="D11" s="59" t="n">
        <v>1</v>
      </c>
      <c r="E11" s="59" t="n">
        <v>1</v>
      </c>
      <c r="F11" s="59" t="n">
        <v>1.82</v>
      </c>
      <c r="G11" s="59" t="n">
        <v>1</v>
      </c>
      <c r="H11" s="59" t="n">
        <v>1</v>
      </c>
    </row>
    <row r="12" customFormat="false" ht="12.5" hidden="false" customHeight="false" outlineLevel="0" collapsed="false">
      <c r="B12" s="58"/>
      <c r="C12" s="31" t="s">
        <v>160</v>
      </c>
      <c r="D12" s="59" t="n">
        <v>1</v>
      </c>
      <c r="E12" s="59" t="n">
        <v>1</v>
      </c>
      <c r="F12" s="59" t="n">
        <v>1.82</v>
      </c>
      <c r="G12" s="59" t="n">
        <v>1</v>
      </c>
      <c r="H12" s="59" t="n">
        <v>1</v>
      </c>
    </row>
    <row r="13" customFormat="false" ht="12.5" hidden="false" customHeight="false" outlineLevel="0" collapsed="false">
      <c r="B13" s="58"/>
      <c r="C13" s="31" t="s">
        <v>161</v>
      </c>
      <c r="D13" s="59" t="n">
        <v>1</v>
      </c>
      <c r="E13" s="59" t="n">
        <v>1</v>
      </c>
      <c r="F13" s="59" t="n">
        <v>1</v>
      </c>
      <c r="G13" s="59" t="n">
        <v>1</v>
      </c>
      <c r="H13" s="59" t="n">
        <v>1</v>
      </c>
    </row>
    <row r="14" customFormat="false" ht="12.5" hidden="false" customHeight="false" outlineLevel="0" collapsed="false">
      <c r="B14" s="58" t="s">
        <v>112</v>
      </c>
      <c r="C14" s="31" t="s">
        <v>159</v>
      </c>
      <c r="D14" s="59" t="n">
        <v>1</v>
      </c>
      <c r="E14" s="59" t="n">
        <v>1</v>
      </c>
      <c r="F14" s="59" t="n">
        <v>1</v>
      </c>
      <c r="G14" s="59" t="n">
        <v>1.82</v>
      </c>
      <c r="H14" s="59" t="n">
        <v>1</v>
      </c>
    </row>
    <row r="15" customFormat="false" ht="12.5" hidden="false" customHeight="false" outlineLevel="0" collapsed="false">
      <c r="B15" s="58"/>
      <c r="C15" s="31" t="s">
        <v>160</v>
      </c>
      <c r="D15" s="59" t="n">
        <v>1</v>
      </c>
      <c r="E15" s="59" t="n">
        <v>1</v>
      </c>
      <c r="F15" s="59" t="n">
        <v>1</v>
      </c>
      <c r="G15" s="59" t="n">
        <v>1.82</v>
      </c>
      <c r="H15" s="59" t="n">
        <v>1</v>
      </c>
    </row>
    <row r="16" customFormat="false" ht="12.5" hidden="false" customHeight="false" outlineLevel="0" collapsed="false">
      <c r="B16" s="58"/>
      <c r="C16" s="31" t="s">
        <v>161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</row>
    <row r="17" customFormat="false" ht="13" hidden="false" customHeight="false" outlineLevel="0" collapsed="false">
      <c r="B17" s="61" t="s">
        <v>162</v>
      </c>
      <c r="C17" s="31" t="s">
        <v>161</v>
      </c>
      <c r="D17" s="59" t="n">
        <v>1.05</v>
      </c>
      <c r="E17" s="59" t="n">
        <v>1.05</v>
      </c>
      <c r="F17" s="59" t="n">
        <v>1.05</v>
      </c>
      <c r="G17" s="59" t="n">
        <v>1.05</v>
      </c>
      <c r="H17" s="59" t="n">
        <v>1</v>
      </c>
    </row>
    <row r="18" customFormat="false" ht="12.5" hidden="false" customHeight="false" outlineLevel="0" collapsed="false">
      <c r="D18" s="62"/>
      <c r="E18" s="62"/>
      <c r="F18" s="62"/>
      <c r="G18" s="62"/>
      <c r="H18" s="62"/>
    </row>
    <row r="19" customFormat="false" ht="13" hidden="false" customHeight="false" outlineLevel="0" collapsed="false">
      <c r="A19" s="40" t="s">
        <v>163</v>
      </c>
      <c r="B19" s="58" t="s">
        <v>59</v>
      </c>
      <c r="C19" s="31" t="s">
        <v>159</v>
      </c>
      <c r="D19" s="59" t="n">
        <v>1</v>
      </c>
      <c r="E19" s="59" t="n">
        <v>1</v>
      </c>
      <c r="F19" s="59" t="n">
        <v>0.98</v>
      </c>
      <c r="G19" s="59" t="n">
        <v>0.98</v>
      </c>
      <c r="H19" s="59" t="n">
        <v>1</v>
      </c>
    </row>
    <row r="20" customFormat="false" ht="12.5" hidden="false" customHeight="false" outlineLevel="0" collapsed="false">
      <c r="B20" s="58"/>
      <c r="C20" s="31" t="s">
        <v>160</v>
      </c>
      <c r="D20" s="59" t="n">
        <v>1</v>
      </c>
      <c r="E20" s="59" t="n">
        <v>1</v>
      </c>
      <c r="F20" s="59" t="n">
        <v>0.98</v>
      </c>
      <c r="G20" s="59" t="n">
        <v>0.98</v>
      </c>
      <c r="H20" s="59" t="n">
        <v>1</v>
      </c>
    </row>
    <row r="21" customFormat="false" ht="12.5" hidden="false" customHeight="false" outlineLevel="0" collapsed="false">
      <c r="B21" s="58"/>
      <c r="C21" s="31" t="s">
        <v>161</v>
      </c>
      <c r="D21" s="59" t="n">
        <v>1</v>
      </c>
      <c r="E21" s="59" t="n">
        <v>1</v>
      </c>
      <c r="F21" s="59" t="n">
        <v>0.99</v>
      </c>
      <c r="G21" s="59" t="n">
        <v>0.99</v>
      </c>
      <c r="H21" s="59" t="n">
        <v>1</v>
      </c>
    </row>
    <row r="22" customFormat="false" ht="12.5" hidden="false" customHeight="false" outlineLevel="0" collapsed="false">
      <c r="B22" s="58" t="s">
        <v>109</v>
      </c>
      <c r="C22" s="31" t="s">
        <v>159</v>
      </c>
      <c r="D22" s="59" t="n">
        <v>1</v>
      </c>
      <c r="E22" s="59" t="n">
        <v>1</v>
      </c>
      <c r="F22" s="59" t="n">
        <v>1</v>
      </c>
      <c r="G22" s="59" t="n">
        <v>1</v>
      </c>
      <c r="H22" s="59" t="n">
        <v>1</v>
      </c>
    </row>
    <row r="23" customFormat="false" ht="12.5" hidden="false" customHeight="false" outlineLevel="0" collapsed="false">
      <c r="B23" s="58"/>
      <c r="C23" s="31" t="s">
        <v>160</v>
      </c>
      <c r="D23" s="59" t="n">
        <v>1</v>
      </c>
      <c r="E23" s="59" t="n">
        <v>1</v>
      </c>
      <c r="F23" s="59" t="n">
        <v>1</v>
      </c>
      <c r="G23" s="59" t="n">
        <v>1</v>
      </c>
      <c r="H23" s="59" t="n">
        <v>1</v>
      </c>
    </row>
    <row r="24" customFormat="false" ht="12.5" hidden="false" customHeight="false" outlineLevel="0" collapsed="false">
      <c r="B24" s="58"/>
      <c r="C24" s="31" t="s">
        <v>161</v>
      </c>
      <c r="D24" s="59" t="n">
        <v>1</v>
      </c>
      <c r="E24" s="59" t="n">
        <v>1</v>
      </c>
      <c r="F24" s="59" t="n">
        <v>0.99</v>
      </c>
      <c r="G24" s="59" t="n">
        <v>0.99</v>
      </c>
      <c r="H24" s="59" t="n">
        <v>1</v>
      </c>
    </row>
    <row r="25" customFormat="false" ht="12.5" hidden="false" customHeight="false" outlineLevel="0" collapsed="false">
      <c r="B25" s="58" t="s">
        <v>110</v>
      </c>
      <c r="C25" s="31" t="s">
        <v>159</v>
      </c>
      <c r="D25" s="59" t="n">
        <v>1</v>
      </c>
      <c r="E25" s="59" t="n">
        <v>1</v>
      </c>
      <c r="F25" s="59" t="n">
        <v>1</v>
      </c>
      <c r="G25" s="59" t="n">
        <v>1</v>
      </c>
      <c r="H25" s="59" t="n">
        <v>1</v>
      </c>
    </row>
    <row r="26" customFormat="false" ht="12.5" hidden="false" customHeight="false" outlineLevel="0" collapsed="false">
      <c r="B26" s="58"/>
      <c r="C26" s="31" t="s">
        <v>160</v>
      </c>
      <c r="D26" s="59" t="n">
        <v>1</v>
      </c>
      <c r="E26" s="59" t="n">
        <v>1</v>
      </c>
      <c r="F26" s="59" t="n">
        <v>1</v>
      </c>
      <c r="G26" s="59" t="n">
        <v>1</v>
      </c>
      <c r="H26" s="59" t="n">
        <v>1</v>
      </c>
    </row>
    <row r="27" customFormat="false" ht="12.5" hidden="false" customHeight="false" outlineLevel="0" collapsed="false">
      <c r="B27" s="58"/>
      <c r="C27" s="31" t="s">
        <v>161</v>
      </c>
      <c r="D27" s="59" t="n">
        <v>1</v>
      </c>
      <c r="E27" s="59" t="n">
        <v>1</v>
      </c>
      <c r="F27" s="59" t="n">
        <v>0.99</v>
      </c>
      <c r="G27" s="59" t="n">
        <v>0.99</v>
      </c>
      <c r="H27" s="59" t="n">
        <v>1</v>
      </c>
    </row>
    <row r="28" customFormat="false" ht="12.5" hidden="false" customHeight="false" outlineLevel="0" collapsed="false">
      <c r="B28" s="58" t="s">
        <v>111</v>
      </c>
      <c r="C28" s="31" t="s">
        <v>159</v>
      </c>
      <c r="D28" s="59" t="n">
        <v>1</v>
      </c>
      <c r="E28" s="59" t="n">
        <v>1</v>
      </c>
      <c r="F28" s="59" t="n">
        <v>0.78</v>
      </c>
      <c r="G28" s="59" t="n">
        <v>1</v>
      </c>
      <c r="H28" s="59" t="n">
        <v>1</v>
      </c>
    </row>
    <row r="29" customFormat="false" ht="12.5" hidden="false" customHeight="false" outlineLevel="0" collapsed="false">
      <c r="B29" s="58"/>
      <c r="C29" s="31" t="s">
        <v>160</v>
      </c>
      <c r="D29" s="59" t="n">
        <v>1</v>
      </c>
      <c r="E29" s="59" t="n">
        <v>1</v>
      </c>
      <c r="F29" s="59" t="n">
        <v>0.78</v>
      </c>
      <c r="G29" s="59" t="n">
        <v>1</v>
      </c>
      <c r="H29" s="59" t="n">
        <v>1</v>
      </c>
    </row>
    <row r="30" customFormat="false" ht="12.5" hidden="false" customHeight="false" outlineLevel="0" collapsed="false">
      <c r="B30" s="58"/>
      <c r="C30" s="31" t="s">
        <v>161</v>
      </c>
      <c r="D30" s="59" t="n">
        <v>1</v>
      </c>
      <c r="E30" s="59" t="n">
        <v>1</v>
      </c>
      <c r="F30" s="59" t="n">
        <v>0.99</v>
      </c>
      <c r="G30" s="59" t="n">
        <v>0.99</v>
      </c>
      <c r="H30" s="59" t="n">
        <v>1</v>
      </c>
    </row>
    <row r="31" customFormat="false" ht="12.5" hidden="false" customHeight="false" outlineLevel="0" collapsed="false">
      <c r="B31" s="58" t="s">
        <v>112</v>
      </c>
      <c r="C31" s="31" t="s">
        <v>159</v>
      </c>
      <c r="D31" s="59" t="n">
        <v>1</v>
      </c>
      <c r="E31" s="59" t="n">
        <v>1</v>
      </c>
      <c r="F31" s="59" t="n">
        <v>1</v>
      </c>
      <c r="G31" s="59" t="n">
        <v>0.78</v>
      </c>
      <c r="H31" s="59" t="n">
        <v>1</v>
      </c>
    </row>
    <row r="32" customFormat="false" ht="12.5" hidden="false" customHeight="false" outlineLevel="0" collapsed="false">
      <c r="B32" s="58"/>
      <c r="C32" s="31" t="s">
        <v>160</v>
      </c>
      <c r="D32" s="59" t="n">
        <v>1</v>
      </c>
      <c r="E32" s="59" t="n">
        <v>1</v>
      </c>
      <c r="F32" s="59" t="n">
        <v>1</v>
      </c>
      <c r="G32" s="59" t="n">
        <v>0.78</v>
      </c>
      <c r="H32" s="59" t="n">
        <v>1</v>
      </c>
    </row>
    <row r="33" customFormat="false" ht="12.5" hidden="false" customHeight="false" outlineLevel="0" collapsed="false">
      <c r="B33" s="58"/>
      <c r="C33" s="31" t="s">
        <v>161</v>
      </c>
      <c r="D33" s="59" t="n">
        <v>1</v>
      </c>
      <c r="E33" s="59" t="n">
        <v>1</v>
      </c>
      <c r="F33" s="59" t="n">
        <v>1</v>
      </c>
      <c r="G33" s="59" t="n">
        <v>0.99</v>
      </c>
      <c r="H33" s="59" t="n">
        <v>1</v>
      </c>
    </row>
    <row r="34" customFormat="false" ht="13" hidden="false" customHeight="false" outlineLevel="0" collapsed="false">
      <c r="B34" s="61" t="s">
        <v>162</v>
      </c>
      <c r="C34" s="31" t="s">
        <v>161</v>
      </c>
      <c r="D34" s="59" t="n">
        <v>1</v>
      </c>
      <c r="E34" s="59" t="n">
        <v>1</v>
      </c>
      <c r="F34" s="59" t="n">
        <v>0.95</v>
      </c>
      <c r="G34" s="59" t="n">
        <v>0.95</v>
      </c>
      <c r="H34" s="59" t="n">
        <v>1</v>
      </c>
    </row>
    <row r="35" customFormat="false" ht="12.5" hidden="false" customHeight="false" outlineLevel="0" collapsed="false">
      <c r="D35" s="62"/>
      <c r="E35" s="62"/>
      <c r="F35" s="62"/>
      <c r="G35" s="62"/>
      <c r="H35" s="62"/>
    </row>
    <row r="36" customFormat="false" ht="13" hidden="false" customHeight="false" outlineLevel="0" collapsed="false">
      <c r="A36" s="63" t="s">
        <v>164</v>
      </c>
      <c r="B36" s="58" t="s">
        <v>59</v>
      </c>
      <c r="C36" s="31" t="s">
        <v>159</v>
      </c>
      <c r="D36" s="59" t="n">
        <v>1</v>
      </c>
      <c r="E36" s="59" t="n">
        <v>1</v>
      </c>
      <c r="F36" s="59" t="n">
        <v>1</v>
      </c>
      <c r="G36" s="59" t="n">
        <v>1</v>
      </c>
      <c r="H36" s="59" t="n">
        <v>1</v>
      </c>
    </row>
    <row r="37" customFormat="false" ht="12.5" hidden="false" customHeight="false" outlineLevel="0" collapsed="false">
      <c r="B37" s="58"/>
      <c r="C37" s="31" t="s">
        <v>160</v>
      </c>
      <c r="D37" s="59" t="n">
        <v>1</v>
      </c>
      <c r="E37" s="59" t="n">
        <v>1</v>
      </c>
      <c r="F37" s="59" t="n">
        <v>1</v>
      </c>
      <c r="G37" s="59" t="n">
        <v>1</v>
      </c>
      <c r="H37" s="59" t="n">
        <v>1</v>
      </c>
    </row>
    <row r="38" customFormat="false" ht="12.5" hidden="false" customHeight="false" outlineLevel="0" collapsed="false">
      <c r="B38" s="58"/>
      <c r="C38" s="31" t="s">
        <v>161</v>
      </c>
      <c r="D38" s="59" t="n">
        <v>1</v>
      </c>
      <c r="E38" s="59" t="n">
        <v>1</v>
      </c>
      <c r="F38" s="59" t="n">
        <v>1</v>
      </c>
      <c r="G38" s="59" t="n">
        <v>1</v>
      </c>
      <c r="H38" s="59" t="n">
        <v>1</v>
      </c>
    </row>
    <row r="39" customFormat="false" ht="12.5" hidden="false" customHeight="false" outlineLevel="0" collapsed="false">
      <c r="B39" s="58" t="s">
        <v>109</v>
      </c>
      <c r="C39" s="31" t="s">
        <v>159</v>
      </c>
      <c r="D39" s="59" t="n">
        <v>1</v>
      </c>
      <c r="E39" s="59" t="n">
        <v>1</v>
      </c>
      <c r="F39" s="59" t="n">
        <v>1</v>
      </c>
      <c r="G39" s="59" t="n">
        <v>1</v>
      </c>
      <c r="H39" s="59" t="n">
        <v>1</v>
      </c>
    </row>
    <row r="40" customFormat="false" ht="12.5" hidden="false" customHeight="false" outlineLevel="0" collapsed="false">
      <c r="B40" s="58"/>
      <c r="C40" s="31" t="s">
        <v>160</v>
      </c>
      <c r="D40" s="59" t="n">
        <v>1</v>
      </c>
      <c r="E40" s="59" t="n">
        <v>1</v>
      </c>
      <c r="F40" s="59" t="n">
        <v>1</v>
      </c>
      <c r="G40" s="59" t="n">
        <v>1</v>
      </c>
      <c r="H40" s="59" t="n">
        <v>1</v>
      </c>
    </row>
    <row r="41" customFormat="false" ht="12.5" hidden="false" customHeight="false" outlineLevel="0" collapsed="false">
      <c r="B41" s="58"/>
      <c r="C41" s="31" t="s">
        <v>161</v>
      </c>
      <c r="D41" s="59" t="n">
        <v>1</v>
      </c>
      <c r="E41" s="59" t="n">
        <v>1</v>
      </c>
      <c r="F41" s="59" t="n">
        <v>1</v>
      </c>
      <c r="G41" s="59" t="n">
        <v>1</v>
      </c>
      <c r="H41" s="59" t="n">
        <v>1</v>
      </c>
    </row>
    <row r="42" customFormat="false" ht="12.5" hidden="false" customHeight="false" outlineLevel="0" collapsed="false">
      <c r="B42" s="58" t="s">
        <v>110</v>
      </c>
      <c r="C42" s="31" t="s">
        <v>159</v>
      </c>
      <c r="D42" s="59" t="n">
        <v>1</v>
      </c>
      <c r="E42" s="59" t="n">
        <v>1</v>
      </c>
      <c r="F42" s="59" t="n">
        <v>1</v>
      </c>
      <c r="G42" s="59" t="n">
        <v>1</v>
      </c>
      <c r="H42" s="59" t="n">
        <v>1</v>
      </c>
    </row>
    <row r="43" customFormat="false" ht="12.5" hidden="false" customHeight="false" outlineLevel="0" collapsed="false">
      <c r="B43" s="58"/>
      <c r="C43" s="31" t="s">
        <v>160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</row>
    <row r="44" customFormat="false" ht="12.5" hidden="false" customHeight="false" outlineLevel="0" collapsed="false">
      <c r="B44" s="58"/>
      <c r="C44" s="31" t="s">
        <v>161</v>
      </c>
      <c r="D44" s="59" t="n">
        <v>1</v>
      </c>
      <c r="E44" s="59" t="n">
        <v>1</v>
      </c>
      <c r="F44" s="59" t="n">
        <v>1</v>
      </c>
      <c r="G44" s="59" t="n">
        <v>1</v>
      </c>
      <c r="H44" s="59" t="n">
        <v>1</v>
      </c>
    </row>
    <row r="45" customFormat="false" ht="12.5" hidden="false" customHeight="false" outlineLevel="0" collapsed="false">
      <c r="B45" s="58" t="s">
        <v>111</v>
      </c>
      <c r="C45" s="31" t="s">
        <v>159</v>
      </c>
      <c r="D45" s="59" t="n">
        <v>1</v>
      </c>
      <c r="E45" s="59" t="n">
        <v>1</v>
      </c>
      <c r="F45" s="59" t="n">
        <v>1.82</v>
      </c>
      <c r="G45" s="59" t="n">
        <v>1</v>
      </c>
      <c r="H45" s="59" t="n">
        <v>1</v>
      </c>
    </row>
    <row r="46" customFormat="false" ht="12.5" hidden="false" customHeight="false" outlineLevel="0" collapsed="false">
      <c r="B46" s="58"/>
      <c r="C46" s="31" t="s">
        <v>160</v>
      </c>
      <c r="D46" s="59" t="n">
        <v>1</v>
      </c>
      <c r="E46" s="59" t="n">
        <v>1</v>
      </c>
      <c r="F46" s="59" t="n">
        <v>1.82</v>
      </c>
      <c r="G46" s="59" t="n">
        <v>1</v>
      </c>
      <c r="H46" s="59" t="n">
        <v>1</v>
      </c>
    </row>
    <row r="47" customFormat="false" ht="12.5" hidden="false" customHeight="false" outlineLevel="0" collapsed="false">
      <c r="B47" s="58"/>
      <c r="C47" s="31" t="s">
        <v>161</v>
      </c>
      <c r="D47" s="59" t="n">
        <v>1</v>
      </c>
      <c r="E47" s="59" t="n">
        <v>1</v>
      </c>
      <c r="F47" s="59" t="n">
        <v>1</v>
      </c>
      <c r="G47" s="59" t="n">
        <v>1</v>
      </c>
      <c r="H47" s="59" t="n">
        <v>1</v>
      </c>
    </row>
    <row r="48" customFormat="false" ht="12.5" hidden="false" customHeight="false" outlineLevel="0" collapsed="false">
      <c r="B48" s="58" t="s">
        <v>112</v>
      </c>
      <c r="C48" s="31" t="s">
        <v>159</v>
      </c>
      <c r="D48" s="59" t="n">
        <v>1</v>
      </c>
      <c r="E48" s="59" t="n">
        <v>1</v>
      </c>
      <c r="F48" s="59" t="n">
        <v>1</v>
      </c>
      <c r="G48" s="59" t="n">
        <v>1.82</v>
      </c>
      <c r="H48" s="59" t="n">
        <v>1</v>
      </c>
    </row>
    <row r="49" customFormat="false" ht="12.5" hidden="false" customHeight="false" outlineLevel="0" collapsed="false">
      <c r="B49" s="58"/>
      <c r="C49" s="31" t="s">
        <v>160</v>
      </c>
      <c r="D49" s="59" t="n">
        <v>1</v>
      </c>
      <c r="E49" s="59" t="n">
        <v>1</v>
      </c>
      <c r="F49" s="59" t="n">
        <v>1</v>
      </c>
      <c r="G49" s="59" t="n">
        <v>1.82</v>
      </c>
      <c r="H49" s="59" t="n">
        <v>1</v>
      </c>
    </row>
    <row r="50" customFormat="false" ht="12.5" hidden="false" customHeight="false" outlineLevel="0" collapsed="false">
      <c r="B50" s="58"/>
      <c r="C50" s="31" t="s">
        <v>161</v>
      </c>
      <c r="D50" s="59" t="n">
        <v>1</v>
      </c>
      <c r="E50" s="59" t="n">
        <v>1</v>
      </c>
      <c r="F50" s="59" t="n">
        <v>1</v>
      </c>
      <c r="G50" s="59" t="n">
        <v>1</v>
      </c>
      <c r="H50" s="59" t="n">
        <v>1</v>
      </c>
    </row>
    <row r="51" customFormat="false" ht="13" hidden="false" customHeight="false" outlineLevel="0" collapsed="false">
      <c r="B51" s="64" t="s">
        <v>162</v>
      </c>
      <c r="C51" s="31" t="s">
        <v>161</v>
      </c>
      <c r="D51" s="59" t="n">
        <v>1.05</v>
      </c>
      <c r="E51" s="59" t="n">
        <v>1.05</v>
      </c>
      <c r="F51" s="59" t="n">
        <v>1.05</v>
      </c>
      <c r="G51" s="59" t="n">
        <v>1.05</v>
      </c>
      <c r="H51" s="59" t="n">
        <v>1</v>
      </c>
    </row>
  </sheetData>
  <sheetProtection sheet="true" scenarios="true" selectLockedCells="true"/>
  <mergeCells count="15">
    <mergeCell ref="B2:B4"/>
    <mergeCell ref="B5:B7"/>
    <mergeCell ref="B8:B10"/>
    <mergeCell ref="B11:B13"/>
    <mergeCell ref="B14:B16"/>
    <mergeCell ref="B19:B21"/>
    <mergeCell ref="B22:B24"/>
    <mergeCell ref="B25:B27"/>
    <mergeCell ref="B28:B30"/>
    <mergeCell ref="B31:B33"/>
    <mergeCell ref="B36:B38"/>
    <mergeCell ref="B39:B41"/>
    <mergeCell ref="B42:B44"/>
    <mergeCell ref="B45:B47"/>
    <mergeCell ref="B48:B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8" activeCellId="0" sqref="F8"/>
    </sheetView>
  </sheetViews>
  <sheetFormatPr defaultRowHeight="15.75" zeroHeight="false" outlineLevelRow="0" outlineLevelCol="0"/>
  <cols>
    <col collapsed="false" customWidth="true" hidden="false" outlineLevel="0" max="1" min="1" style="31" width="23.91"/>
    <col collapsed="false" customWidth="true" hidden="false" outlineLevel="0" max="2" min="2" style="31" width="34.09"/>
    <col collapsed="false" customWidth="true" hidden="false" outlineLevel="0" max="3" min="3" style="31" width="11.37"/>
    <col collapsed="false" customWidth="true" hidden="false" outlineLevel="0" max="4" min="4" style="31" width="11.91"/>
    <col collapsed="false" customWidth="true" hidden="false" outlineLevel="0" max="6" min="5" style="31" width="15"/>
    <col collapsed="false" customWidth="true" hidden="false" outlineLevel="0" max="1025" min="7" style="31" width="16.09"/>
  </cols>
  <sheetData>
    <row r="1" s="66" customFormat="true" ht="18.75" hidden="false" customHeight="true" outlineLevel="0" collapsed="false">
      <c r="A1" s="65" t="s">
        <v>165</v>
      </c>
    </row>
    <row r="2" customFormat="false" ht="15.75" hidden="false" customHeight="true" outlineLevel="0" collapsed="false">
      <c r="B2" s="67"/>
      <c r="C2" s="68" t="s">
        <v>43</v>
      </c>
      <c r="D2" s="69" t="s">
        <v>42</v>
      </c>
      <c r="E2" s="69" t="s">
        <v>41</v>
      </c>
      <c r="F2" s="69" t="s">
        <v>40</v>
      </c>
    </row>
    <row r="3" customFormat="false" ht="15.75" hidden="false" customHeight="true" outlineLevel="0" collapsed="false">
      <c r="A3" s="40" t="s">
        <v>166</v>
      </c>
      <c r="B3" s="70"/>
      <c r="C3" s="71"/>
      <c r="D3" s="72"/>
      <c r="E3" s="72"/>
      <c r="F3" s="72"/>
    </row>
    <row r="4" customFormat="false" ht="15.75" hidden="false" customHeight="true" outlineLevel="0" collapsed="false">
      <c r="B4" s="73" t="s">
        <v>26</v>
      </c>
      <c r="C4" s="74" t="n">
        <v>1</v>
      </c>
      <c r="D4" s="75" t="n">
        <v>1</v>
      </c>
      <c r="E4" s="75" t="n">
        <v>1</v>
      </c>
      <c r="F4" s="75" t="n">
        <v>1</v>
      </c>
    </row>
    <row r="5" customFormat="false" ht="15.75" hidden="false" customHeight="true" outlineLevel="0" collapsed="false">
      <c r="B5" s="73" t="s">
        <v>27</v>
      </c>
      <c r="C5" s="74" t="n">
        <v>1</v>
      </c>
      <c r="D5" s="75" t="n">
        <v>1.41</v>
      </c>
      <c r="E5" s="75" t="n">
        <v>1.49</v>
      </c>
      <c r="F5" s="75" t="n">
        <v>3.03</v>
      </c>
    </row>
    <row r="6" customFormat="false" ht="15.75" hidden="false" customHeight="true" outlineLevel="0" collapsed="false">
      <c r="B6" s="73" t="s">
        <v>28</v>
      </c>
      <c r="C6" s="74" t="n">
        <v>1</v>
      </c>
      <c r="D6" s="75" t="n">
        <v>1.18</v>
      </c>
      <c r="E6" s="75" t="n">
        <v>1.1</v>
      </c>
      <c r="F6" s="75" t="n">
        <v>1.77</v>
      </c>
    </row>
    <row r="7" customFormat="false" ht="15.75" hidden="false" customHeight="true" outlineLevel="0" collapsed="false">
      <c r="B7" s="73" t="s">
        <v>29</v>
      </c>
      <c r="C7" s="74" t="n">
        <v>1</v>
      </c>
      <c r="D7" s="75" t="n">
        <v>1</v>
      </c>
      <c r="E7" s="75" t="n">
        <v>1</v>
      </c>
      <c r="F7" s="75" t="n">
        <v>1</v>
      </c>
    </row>
    <row r="8" customFormat="false" ht="15.75" hidden="false" customHeight="true" outlineLevel="0" collapsed="false">
      <c r="C8" s="76"/>
      <c r="D8" s="60"/>
      <c r="E8" s="60"/>
      <c r="F8" s="60"/>
    </row>
    <row r="9" customFormat="false" ht="15.75" hidden="false" customHeight="true" outlineLevel="0" collapsed="false">
      <c r="A9" s="40" t="s">
        <v>167</v>
      </c>
      <c r="C9" s="74" t="n">
        <v>1</v>
      </c>
      <c r="D9" s="75" t="n">
        <v>1.53</v>
      </c>
      <c r="E9" s="75" t="n">
        <v>1.32</v>
      </c>
      <c r="F9" s="75" t="n">
        <v>1.53</v>
      </c>
      <c r="G9" s="77"/>
    </row>
    <row r="10" customFormat="false" ht="15.75" hidden="false" customHeight="true" outlineLevel="0" collapsed="false">
      <c r="C10" s="76"/>
      <c r="D10" s="60"/>
      <c r="E10" s="60"/>
      <c r="F10" s="60"/>
      <c r="G10" s="77"/>
    </row>
    <row r="11" s="66" customFormat="true" ht="15" hidden="false" customHeight="true" outlineLevel="0" collapsed="false">
      <c r="A11" s="65" t="s">
        <v>168</v>
      </c>
      <c r="C11" s="78"/>
      <c r="D11" s="79"/>
      <c r="E11" s="79"/>
      <c r="F11" s="79"/>
      <c r="G11" s="80"/>
    </row>
    <row r="12" customFormat="false" ht="15.75" hidden="false" customHeight="true" outlineLevel="0" collapsed="false">
      <c r="A12" s="40" t="s">
        <v>169</v>
      </c>
      <c r="C12" s="76"/>
      <c r="D12" s="60"/>
      <c r="E12" s="60"/>
      <c r="F12" s="60"/>
      <c r="G12" s="77"/>
    </row>
    <row r="13" customFormat="false" ht="15.75" hidden="false" customHeight="true" outlineLevel="0" collapsed="false">
      <c r="B13" s="81" t="s">
        <v>170</v>
      </c>
      <c r="C13" s="74" t="n">
        <v>1</v>
      </c>
      <c r="D13" s="75" t="n">
        <v>5</v>
      </c>
      <c r="E13" s="75" t="n">
        <v>6.4</v>
      </c>
      <c r="F13" s="75" t="n">
        <v>46.5</v>
      </c>
      <c r="G13" s="77"/>
    </row>
    <row r="14" customFormat="false" ht="15.75" hidden="false" customHeight="true" outlineLevel="0" collapsed="false">
      <c r="B14" s="81" t="s">
        <v>171</v>
      </c>
      <c r="C14" s="74" t="n">
        <v>1</v>
      </c>
      <c r="D14" s="75" t="n">
        <v>2.52</v>
      </c>
      <c r="E14" s="75" t="n">
        <v>1.96</v>
      </c>
      <c r="F14" s="75" t="n">
        <v>4.19</v>
      </c>
      <c r="G14" s="77"/>
    </row>
    <row r="15" customFormat="false" ht="15.75" hidden="false" customHeight="true" outlineLevel="0" collapsed="false">
      <c r="B15" s="81" t="s">
        <v>172</v>
      </c>
      <c r="C15" s="74" t="n">
        <v>1</v>
      </c>
      <c r="D15" s="75" t="n">
        <v>2.52</v>
      </c>
      <c r="E15" s="75" t="n">
        <v>1.96</v>
      </c>
      <c r="F15" s="75" t="n">
        <v>4.19</v>
      </c>
      <c r="G15" s="77"/>
    </row>
    <row r="16" customFormat="false" ht="15.75" hidden="false" customHeight="true" outlineLevel="0" collapsed="false">
      <c r="A16" s="40"/>
      <c r="B16" s="81"/>
      <c r="C16" s="82"/>
      <c r="D16" s="60"/>
      <c r="E16" s="60"/>
      <c r="F16" s="60"/>
      <c r="G16" s="77"/>
    </row>
    <row r="17" customFormat="false" ht="15.75" hidden="false" customHeight="true" outlineLevel="0" collapsed="false">
      <c r="A17" s="40" t="s">
        <v>173</v>
      </c>
      <c r="B17" s="70"/>
      <c r="C17" s="83"/>
      <c r="D17" s="84"/>
      <c r="E17" s="84"/>
      <c r="F17" s="84"/>
      <c r="G17" s="77"/>
    </row>
    <row r="18" customFormat="false" ht="15.75" hidden="false" customHeight="true" outlineLevel="0" collapsed="false">
      <c r="B18" s="85" t="s">
        <v>174</v>
      </c>
      <c r="C18" s="74" t="n">
        <v>1</v>
      </c>
      <c r="D18" s="75" t="n">
        <v>1</v>
      </c>
      <c r="E18" s="75" t="n">
        <v>1</v>
      </c>
      <c r="F18" s="75" t="n">
        <v>1</v>
      </c>
      <c r="G18" s="77"/>
    </row>
    <row r="19" customFormat="false" ht="15.75" hidden="false" customHeight="true" outlineLevel="0" collapsed="false">
      <c r="B19" s="85" t="s">
        <v>175</v>
      </c>
      <c r="C19" s="74" t="n">
        <v>1</v>
      </c>
      <c r="D19" s="75" t="n">
        <v>2.07</v>
      </c>
      <c r="E19" s="75" t="n">
        <v>8.02</v>
      </c>
      <c r="F19" s="75" t="n">
        <v>11.54</v>
      </c>
      <c r="G19" s="77"/>
    </row>
    <row r="20" customFormat="false" ht="15.75" hidden="false" customHeight="true" outlineLevel="0" collapsed="false">
      <c r="B20" s="85" t="s">
        <v>176</v>
      </c>
      <c r="C20" s="74" t="n">
        <v>1</v>
      </c>
      <c r="D20" s="75" t="n">
        <v>2.07</v>
      </c>
      <c r="E20" s="75" t="n">
        <v>8.02</v>
      </c>
      <c r="F20" s="75" t="n">
        <v>11.54</v>
      </c>
      <c r="G20" s="77"/>
    </row>
    <row r="21" customFormat="false" ht="15.75" hidden="false" customHeight="true" outlineLevel="0" collapsed="false">
      <c r="B21" s="85" t="s">
        <v>177</v>
      </c>
      <c r="C21" s="74" t="n">
        <v>1</v>
      </c>
      <c r="D21" s="75" t="n">
        <v>2.07</v>
      </c>
      <c r="E21" s="75" t="n">
        <v>8.02</v>
      </c>
      <c r="F21" s="75" t="n">
        <v>11.54</v>
      </c>
      <c r="G21" s="77"/>
    </row>
    <row r="22" customFormat="false" ht="15.75" hidden="false" customHeight="true" outlineLevel="0" collapsed="false">
      <c r="B22" s="85" t="s">
        <v>178</v>
      </c>
      <c r="C22" s="74" t="n">
        <v>1</v>
      </c>
      <c r="D22" s="75" t="n">
        <v>1</v>
      </c>
      <c r="E22" s="75" t="n">
        <v>999.99</v>
      </c>
      <c r="F22" s="75" t="n">
        <v>999.99</v>
      </c>
    </row>
    <row r="23" customFormat="false" ht="15.75" hidden="false" customHeight="true" outlineLevel="0" collapsed="false">
      <c r="B23" s="85" t="s">
        <v>179</v>
      </c>
      <c r="C23" s="74" t="n">
        <v>1</v>
      </c>
      <c r="D23" s="75" t="n">
        <v>1</v>
      </c>
      <c r="E23" s="75" t="n">
        <v>1</v>
      </c>
      <c r="F23" s="75" t="n">
        <v>1</v>
      </c>
    </row>
    <row r="24" customFormat="false" ht="15.75" hidden="false" customHeight="true" outlineLevel="0" collapsed="false">
      <c r="B24" s="85" t="s">
        <v>180</v>
      </c>
      <c r="C24" s="74" t="n">
        <v>1</v>
      </c>
      <c r="D24" s="75" t="n">
        <v>1</v>
      </c>
      <c r="E24" s="75" t="n">
        <v>1</v>
      </c>
      <c r="F24" s="75" t="n">
        <v>1</v>
      </c>
    </row>
    <row r="25" customFormat="false" ht="15.75" hidden="false" customHeight="true" outlineLevel="0" collapsed="false">
      <c r="B25" s="85" t="s">
        <v>181</v>
      </c>
      <c r="C25" s="74" t="n">
        <v>1</v>
      </c>
      <c r="D25" s="75" t="n">
        <v>1</v>
      </c>
      <c r="E25" s="75" t="n">
        <v>1</v>
      </c>
      <c r="F25" s="75" t="n">
        <v>1</v>
      </c>
    </row>
  </sheetData>
  <sheetProtection sheet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1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27.18"/>
    <col collapsed="false" customWidth="true" hidden="false" outlineLevel="0" max="2" min="2" style="31" width="26.91"/>
    <col collapsed="false" customWidth="true" hidden="false" outlineLevel="0" max="3" min="3" style="31" width="18.36"/>
    <col collapsed="false" customWidth="true" hidden="false" outlineLevel="0" max="8" min="4" style="31" width="14.81"/>
    <col collapsed="false" customWidth="true" hidden="false" outlineLevel="0" max="12" min="9" style="31" width="15.36"/>
    <col collapsed="false" customWidth="true" hidden="false" outlineLevel="0" max="16" min="13" style="31" width="16.91"/>
    <col collapsed="false" customWidth="true" hidden="false" outlineLevel="0" max="1025" min="17" style="31" width="12.82"/>
  </cols>
  <sheetData>
    <row r="1" s="66" customFormat="true" ht="13" hidden="false" customHeight="false" outlineLevel="0" collapsed="false">
      <c r="A1" s="65" t="s">
        <v>182</v>
      </c>
    </row>
    <row r="2" customFormat="false" ht="13" hidden="false" customHeight="false" outlineLevel="0" collapsed="false">
      <c r="A2" s="86" t="s">
        <v>146</v>
      </c>
      <c r="B2" s="87" t="s">
        <v>183</v>
      </c>
      <c r="C2" s="87" t="s">
        <v>184</v>
      </c>
      <c r="D2" s="69" t="s">
        <v>109</v>
      </c>
      <c r="E2" s="69" t="s">
        <v>110</v>
      </c>
      <c r="F2" s="69" t="s">
        <v>111</v>
      </c>
      <c r="G2" s="69" t="s">
        <v>112</v>
      </c>
      <c r="H2" s="69" t="s">
        <v>113</v>
      </c>
      <c r="I2" s="88"/>
      <c r="J2" s="88"/>
      <c r="K2" s="88"/>
      <c r="L2" s="88"/>
      <c r="M2" s="88"/>
      <c r="N2" s="88"/>
      <c r="O2" s="88"/>
      <c r="P2" s="88"/>
    </row>
    <row r="3" customFormat="false" ht="13" hidden="false" customHeight="false" outlineLevel="0" collapsed="false">
      <c r="A3" s="40"/>
      <c r="B3" s="31" t="s">
        <v>114</v>
      </c>
      <c r="C3" s="89" t="s">
        <v>185</v>
      </c>
      <c r="D3" s="74" t="n">
        <v>1</v>
      </c>
      <c r="E3" s="74" t="n">
        <v>1</v>
      </c>
      <c r="F3" s="74" t="n">
        <v>1</v>
      </c>
      <c r="G3" s="74" t="n">
        <v>1</v>
      </c>
      <c r="H3" s="74" t="n">
        <v>1</v>
      </c>
      <c r="I3" s="86"/>
      <c r="J3" s="86"/>
      <c r="K3" s="86"/>
      <c r="L3" s="86"/>
      <c r="M3" s="86"/>
      <c r="N3" s="86"/>
      <c r="O3" s="86"/>
      <c r="P3" s="86"/>
    </row>
    <row r="4" customFormat="false" ht="12.5" hidden="false" customHeight="false" outlineLevel="0" collapsed="false">
      <c r="C4" s="89" t="s">
        <v>186</v>
      </c>
      <c r="D4" s="75" t="n">
        <v>1</v>
      </c>
      <c r="E4" s="75" t="n">
        <v>1.67</v>
      </c>
      <c r="F4" s="75" t="n">
        <v>1.67</v>
      </c>
      <c r="G4" s="75" t="n">
        <v>1.67</v>
      </c>
      <c r="H4" s="75" t="n">
        <v>1.67</v>
      </c>
      <c r="I4" s="86"/>
      <c r="J4" s="86"/>
      <c r="K4" s="86"/>
      <c r="L4" s="86"/>
      <c r="M4" s="86"/>
      <c r="N4" s="86"/>
      <c r="O4" s="86"/>
      <c r="P4" s="86"/>
    </row>
    <row r="5" customFormat="false" ht="12.5" hidden="false" customHeight="false" outlineLevel="0" collapsed="false">
      <c r="C5" s="89" t="s">
        <v>187</v>
      </c>
      <c r="D5" s="75" t="n">
        <v>1</v>
      </c>
      <c r="E5" s="75" t="n">
        <v>2.38</v>
      </c>
      <c r="F5" s="75" t="n">
        <v>2.38</v>
      </c>
      <c r="G5" s="75" t="n">
        <v>2.38</v>
      </c>
      <c r="H5" s="75" t="n">
        <v>2.38</v>
      </c>
      <c r="I5" s="86"/>
      <c r="J5" s="86"/>
      <c r="K5" s="86"/>
      <c r="L5" s="86"/>
      <c r="M5" s="86"/>
      <c r="N5" s="86"/>
      <c r="O5" s="86"/>
      <c r="P5" s="86"/>
    </row>
    <row r="6" customFormat="false" ht="12.5" hidden="false" customHeight="false" outlineLevel="0" collapsed="false">
      <c r="C6" s="89" t="s">
        <v>188</v>
      </c>
      <c r="D6" s="75" t="n">
        <v>1</v>
      </c>
      <c r="E6" s="75" t="n">
        <v>6.33</v>
      </c>
      <c r="F6" s="75" t="n">
        <v>6.33</v>
      </c>
      <c r="G6" s="75" t="n">
        <v>6.33</v>
      </c>
      <c r="H6" s="75" t="n">
        <v>6.33</v>
      </c>
      <c r="I6" s="86"/>
      <c r="J6" s="86"/>
      <c r="K6" s="86"/>
      <c r="L6" s="86"/>
      <c r="M6" s="86"/>
      <c r="N6" s="86"/>
      <c r="O6" s="86"/>
      <c r="P6" s="86"/>
    </row>
    <row r="7" customFormat="false" ht="12.5" hidden="false" customHeight="false" outlineLevel="0" collapsed="false">
      <c r="B7" s="31" t="s">
        <v>189</v>
      </c>
      <c r="C7" s="89" t="s">
        <v>185</v>
      </c>
      <c r="D7" s="74" t="n">
        <v>1</v>
      </c>
      <c r="E7" s="74" t="n">
        <v>1</v>
      </c>
      <c r="F7" s="74" t="n">
        <v>1</v>
      </c>
      <c r="G7" s="74" t="n">
        <v>1</v>
      </c>
      <c r="H7" s="74" t="n">
        <v>1</v>
      </c>
      <c r="I7" s="86"/>
      <c r="J7" s="86"/>
      <c r="K7" s="86"/>
      <c r="L7" s="86"/>
      <c r="M7" s="86"/>
      <c r="N7" s="86"/>
      <c r="O7" s="86"/>
      <c r="P7" s="86"/>
    </row>
    <row r="8" customFormat="false" ht="12.5" hidden="false" customHeight="false" outlineLevel="0" collapsed="false">
      <c r="C8" s="89" t="s">
        <v>186</v>
      </c>
      <c r="D8" s="75" t="n">
        <v>1</v>
      </c>
      <c r="E8" s="75" t="n">
        <v>1.55</v>
      </c>
      <c r="F8" s="75" t="n">
        <v>1.55</v>
      </c>
      <c r="G8" s="75" t="n">
        <v>1.55</v>
      </c>
      <c r="H8" s="75" t="n">
        <v>1.55</v>
      </c>
      <c r="I8" s="86"/>
      <c r="J8" s="86"/>
      <c r="K8" s="86"/>
      <c r="L8" s="86"/>
      <c r="M8" s="86"/>
      <c r="N8" s="86"/>
      <c r="O8" s="86"/>
      <c r="P8" s="86"/>
    </row>
    <row r="9" customFormat="false" ht="12.5" hidden="false" customHeight="false" outlineLevel="0" collapsed="false">
      <c r="C9" s="89" t="s">
        <v>187</v>
      </c>
      <c r="D9" s="75" t="n">
        <v>1</v>
      </c>
      <c r="E9" s="75" t="n">
        <v>2.18</v>
      </c>
      <c r="F9" s="75" t="n">
        <v>2.18</v>
      </c>
      <c r="G9" s="75" t="n">
        <v>2.18</v>
      </c>
      <c r="H9" s="75" t="n">
        <v>2.18</v>
      </c>
      <c r="I9" s="86"/>
      <c r="J9" s="86"/>
      <c r="K9" s="86"/>
      <c r="L9" s="86"/>
      <c r="M9" s="86"/>
      <c r="N9" s="86"/>
      <c r="O9" s="86"/>
      <c r="P9" s="86"/>
    </row>
    <row r="10" customFormat="false" ht="12.5" hidden="false" customHeight="false" outlineLevel="0" collapsed="false">
      <c r="C10" s="89" t="s">
        <v>188</v>
      </c>
      <c r="D10" s="75" t="n">
        <v>1</v>
      </c>
      <c r="E10" s="75" t="n">
        <v>6.39</v>
      </c>
      <c r="F10" s="75" t="n">
        <v>6.39</v>
      </c>
      <c r="G10" s="75" t="n">
        <v>6.39</v>
      </c>
      <c r="H10" s="75" t="n">
        <v>6.39</v>
      </c>
      <c r="I10" s="86"/>
      <c r="J10" s="86"/>
      <c r="K10" s="86"/>
      <c r="L10" s="86"/>
      <c r="M10" s="86"/>
      <c r="N10" s="86"/>
      <c r="O10" s="86"/>
      <c r="P10" s="86"/>
    </row>
    <row r="11" customFormat="false" ht="12.5" hidden="false" customHeight="false" outlineLevel="0" collapsed="false">
      <c r="B11" s="31" t="s">
        <v>190</v>
      </c>
      <c r="C11" s="89" t="s">
        <v>185</v>
      </c>
      <c r="D11" s="74" t="n">
        <v>1</v>
      </c>
      <c r="E11" s="74" t="n">
        <v>1</v>
      </c>
      <c r="F11" s="74" t="n">
        <v>1</v>
      </c>
      <c r="G11" s="74" t="n">
        <v>1</v>
      </c>
      <c r="H11" s="74" t="n">
        <v>1</v>
      </c>
      <c r="I11" s="86"/>
      <c r="J11" s="86"/>
      <c r="K11" s="86"/>
      <c r="L11" s="86"/>
      <c r="M11" s="86"/>
      <c r="N11" s="86"/>
      <c r="O11" s="86"/>
      <c r="P11" s="86"/>
    </row>
    <row r="12" customFormat="false" ht="12.5" hidden="false" customHeight="false" outlineLevel="0" collapsed="false">
      <c r="C12" s="89" t="s">
        <v>186</v>
      </c>
      <c r="D12" s="75" t="n">
        <v>1</v>
      </c>
      <c r="E12" s="75" t="n">
        <v>1</v>
      </c>
      <c r="F12" s="75" t="n">
        <v>1</v>
      </c>
      <c r="G12" s="75" t="n">
        <v>1</v>
      </c>
      <c r="H12" s="75" t="n">
        <v>1</v>
      </c>
      <c r="I12" s="86"/>
      <c r="J12" s="86"/>
      <c r="K12" s="86"/>
      <c r="L12" s="86"/>
      <c r="M12" s="86"/>
      <c r="N12" s="86"/>
      <c r="O12" s="86"/>
      <c r="P12" s="86"/>
    </row>
    <row r="13" customFormat="false" ht="12.5" hidden="false" customHeight="false" outlineLevel="0" collapsed="false">
      <c r="C13" s="89" t="s">
        <v>187</v>
      </c>
      <c r="D13" s="75" t="n">
        <v>1</v>
      </c>
      <c r="E13" s="75" t="n">
        <v>2.79</v>
      </c>
      <c r="F13" s="75" t="n">
        <v>2.79</v>
      </c>
      <c r="G13" s="75" t="n">
        <v>2.79</v>
      </c>
      <c r="H13" s="75" t="n">
        <v>2.79</v>
      </c>
      <c r="I13" s="86"/>
      <c r="J13" s="86"/>
      <c r="K13" s="86"/>
      <c r="L13" s="86"/>
      <c r="M13" s="86"/>
      <c r="N13" s="86"/>
      <c r="O13" s="86"/>
      <c r="P13" s="86"/>
    </row>
    <row r="14" customFormat="false" ht="12.5" hidden="false" customHeight="false" outlineLevel="0" collapsed="false">
      <c r="C14" s="89" t="s">
        <v>188</v>
      </c>
      <c r="D14" s="75" t="n">
        <v>1</v>
      </c>
      <c r="E14" s="75" t="n">
        <v>6.01</v>
      </c>
      <c r="F14" s="75" t="n">
        <v>6.01</v>
      </c>
      <c r="G14" s="75" t="n">
        <v>6.01</v>
      </c>
      <c r="H14" s="75" t="n">
        <v>6.01</v>
      </c>
      <c r="I14" s="86"/>
      <c r="J14" s="86"/>
      <c r="K14" s="86"/>
      <c r="L14" s="86"/>
      <c r="M14" s="86"/>
      <c r="N14" s="86"/>
      <c r="O14" s="86"/>
      <c r="P14" s="86"/>
    </row>
    <row r="15" customFormat="false" ht="12.5" hidden="false" customHeight="false" outlineLevel="0" collapsed="false">
      <c r="B15" s="31" t="s">
        <v>191</v>
      </c>
      <c r="C15" s="89" t="s">
        <v>185</v>
      </c>
      <c r="D15" s="74" t="n">
        <v>1</v>
      </c>
      <c r="E15" s="74" t="n">
        <v>1</v>
      </c>
      <c r="F15" s="74" t="n">
        <v>1</v>
      </c>
      <c r="G15" s="74" t="n">
        <v>1</v>
      </c>
      <c r="H15" s="74" t="n">
        <v>1</v>
      </c>
      <c r="I15" s="86"/>
      <c r="J15" s="86"/>
      <c r="K15" s="86"/>
      <c r="L15" s="86"/>
      <c r="M15" s="86"/>
      <c r="N15" s="86"/>
      <c r="O15" s="86"/>
      <c r="P15" s="86"/>
    </row>
    <row r="16" customFormat="false" ht="12.5" hidden="false" customHeight="false" outlineLevel="0" collapsed="false">
      <c r="C16" s="89" t="s">
        <v>186</v>
      </c>
      <c r="D16" s="75" t="n">
        <v>1</v>
      </c>
      <c r="E16" s="75" t="n">
        <v>1</v>
      </c>
      <c r="F16" s="75" t="n">
        <v>1</v>
      </c>
      <c r="G16" s="75" t="n">
        <v>1</v>
      </c>
      <c r="H16" s="75" t="n">
        <v>1</v>
      </c>
      <c r="I16" s="86"/>
      <c r="J16" s="86"/>
      <c r="K16" s="86"/>
      <c r="L16" s="86"/>
      <c r="M16" s="86"/>
      <c r="N16" s="86"/>
      <c r="O16" s="86"/>
      <c r="P16" s="86"/>
    </row>
    <row r="17" customFormat="false" ht="12.5" hidden="false" customHeight="false" outlineLevel="0" collapsed="false">
      <c r="C17" s="89" t="s">
        <v>187</v>
      </c>
      <c r="D17" s="75" t="n">
        <v>1</v>
      </c>
      <c r="E17" s="75" t="n">
        <v>1</v>
      </c>
      <c r="F17" s="75" t="n">
        <v>1</v>
      </c>
      <c r="G17" s="75" t="n">
        <v>1</v>
      </c>
      <c r="H17" s="75" t="n">
        <v>1</v>
      </c>
      <c r="I17" s="86"/>
      <c r="J17" s="86"/>
      <c r="K17" s="86"/>
      <c r="L17" s="86"/>
      <c r="M17" s="86"/>
      <c r="N17" s="86"/>
      <c r="O17" s="86"/>
      <c r="P17" s="86"/>
    </row>
    <row r="18" customFormat="false" ht="14" hidden="false" customHeight="true" outlineLevel="0" collapsed="false">
      <c r="C18" s="89" t="s">
        <v>188</v>
      </c>
      <c r="D18" s="75" t="n">
        <v>1</v>
      </c>
      <c r="E18" s="75" t="n">
        <v>1</v>
      </c>
      <c r="F18" s="75" t="n">
        <v>1</v>
      </c>
      <c r="G18" s="75" t="n">
        <v>1</v>
      </c>
      <c r="H18" s="75" t="n">
        <v>1</v>
      </c>
      <c r="I18" s="86"/>
      <c r="J18" s="86"/>
      <c r="K18" s="86"/>
      <c r="L18" s="86"/>
      <c r="M18" s="86"/>
      <c r="N18" s="86"/>
      <c r="O18" s="86"/>
      <c r="P18" s="86"/>
    </row>
    <row r="19" customFormat="false" ht="12.5" hidden="false" customHeight="false" outlineLevel="0" collapsed="false">
      <c r="B19" s="30" t="s">
        <v>192</v>
      </c>
      <c r="C19" s="89" t="s">
        <v>185</v>
      </c>
      <c r="D19" s="74" t="n">
        <v>1</v>
      </c>
      <c r="E19" s="74" t="n">
        <v>1</v>
      </c>
      <c r="F19" s="74" t="n">
        <v>1</v>
      </c>
      <c r="G19" s="74" t="n">
        <v>1</v>
      </c>
      <c r="H19" s="74" t="n">
        <v>1</v>
      </c>
      <c r="I19" s="86"/>
      <c r="J19" s="86"/>
      <c r="K19" s="86"/>
      <c r="L19" s="86"/>
      <c r="M19" s="86"/>
      <c r="N19" s="86"/>
      <c r="O19" s="86"/>
      <c r="P19" s="86"/>
    </row>
    <row r="20" customFormat="false" ht="12.5" hidden="false" customHeight="false" outlineLevel="0" collapsed="false">
      <c r="C20" s="89" t="s">
        <v>186</v>
      </c>
      <c r="D20" s="75" t="n">
        <v>1</v>
      </c>
      <c r="E20" s="75" t="n">
        <v>1</v>
      </c>
      <c r="F20" s="75" t="n">
        <v>1</v>
      </c>
      <c r="G20" s="75" t="n">
        <v>1</v>
      </c>
      <c r="H20" s="75" t="n">
        <v>1</v>
      </c>
      <c r="I20" s="86"/>
      <c r="J20" s="86"/>
      <c r="K20" s="86"/>
      <c r="L20" s="86"/>
      <c r="M20" s="86"/>
      <c r="N20" s="86"/>
      <c r="O20" s="86"/>
      <c r="P20" s="86"/>
    </row>
    <row r="21" customFormat="false" ht="12.5" hidden="false" customHeight="false" outlineLevel="0" collapsed="false">
      <c r="C21" s="89" t="s">
        <v>187</v>
      </c>
      <c r="D21" s="75" t="n">
        <v>1</v>
      </c>
      <c r="E21" s="75" t="n">
        <v>1.86</v>
      </c>
      <c r="F21" s="75" t="n">
        <v>1.86</v>
      </c>
      <c r="G21" s="75" t="n">
        <v>1.86</v>
      </c>
      <c r="H21" s="75" t="n">
        <v>1.86</v>
      </c>
      <c r="I21" s="86"/>
      <c r="J21" s="86"/>
      <c r="K21" s="86"/>
      <c r="L21" s="86"/>
      <c r="M21" s="86"/>
      <c r="N21" s="86"/>
      <c r="O21" s="86"/>
      <c r="P21" s="86"/>
    </row>
    <row r="22" customFormat="false" ht="12.5" hidden="false" customHeight="false" outlineLevel="0" collapsed="false">
      <c r="C22" s="89" t="s">
        <v>188</v>
      </c>
      <c r="D22" s="75" t="n">
        <v>1</v>
      </c>
      <c r="E22" s="75" t="n">
        <v>3.01</v>
      </c>
      <c r="F22" s="75" t="n">
        <v>3.01</v>
      </c>
      <c r="G22" s="75" t="n">
        <v>3.01</v>
      </c>
      <c r="H22" s="75" t="n">
        <v>3.01</v>
      </c>
      <c r="I22" s="86"/>
      <c r="J22" s="86"/>
      <c r="K22" s="86"/>
      <c r="L22" s="86"/>
      <c r="M22" s="86"/>
      <c r="N22" s="86"/>
      <c r="O22" s="86"/>
      <c r="P22" s="86"/>
    </row>
    <row r="23" customFormat="false" ht="12.5" hidden="false" customHeight="false" outlineLevel="0" collapsed="false">
      <c r="B23" s="30" t="s">
        <v>193</v>
      </c>
      <c r="C23" s="89" t="s">
        <v>185</v>
      </c>
      <c r="D23" s="74" t="n">
        <v>1</v>
      </c>
      <c r="E23" s="74" t="n">
        <v>1</v>
      </c>
      <c r="F23" s="74" t="n">
        <v>1</v>
      </c>
      <c r="G23" s="74" t="n">
        <v>1</v>
      </c>
      <c r="H23" s="74" t="n">
        <v>1</v>
      </c>
      <c r="I23" s="86"/>
      <c r="J23" s="86"/>
      <c r="K23" s="86"/>
      <c r="L23" s="86"/>
      <c r="M23" s="86"/>
      <c r="N23" s="86"/>
      <c r="O23" s="86"/>
      <c r="P23" s="86"/>
    </row>
    <row r="24" customFormat="false" ht="12.5" hidden="false" customHeight="false" outlineLevel="0" collapsed="false">
      <c r="C24" s="89" t="s">
        <v>186</v>
      </c>
      <c r="D24" s="75" t="n">
        <v>1</v>
      </c>
      <c r="E24" s="75" t="n">
        <v>1</v>
      </c>
      <c r="F24" s="75" t="n">
        <v>1</v>
      </c>
      <c r="G24" s="75" t="n">
        <v>1</v>
      </c>
      <c r="H24" s="75" t="n">
        <v>1</v>
      </c>
      <c r="I24" s="86"/>
      <c r="J24" s="86"/>
      <c r="K24" s="86"/>
      <c r="L24" s="86"/>
      <c r="M24" s="86"/>
      <c r="N24" s="86"/>
      <c r="O24" s="86"/>
      <c r="P24" s="86"/>
    </row>
    <row r="25" customFormat="false" ht="12.5" hidden="false" customHeight="false" outlineLevel="0" collapsed="false">
      <c r="C25" s="89" t="s">
        <v>187</v>
      </c>
      <c r="D25" s="75" t="n">
        <v>1</v>
      </c>
      <c r="E25" s="75" t="n">
        <v>1.86</v>
      </c>
      <c r="F25" s="75" t="n">
        <v>1.86</v>
      </c>
      <c r="G25" s="75" t="n">
        <v>1.86</v>
      </c>
      <c r="H25" s="75" t="n">
        <v>1.86</v>
      </c>
      <c r="I25" s="86"/>
      <c r="J25" s="86"/>
      <c r="K25" s="86"/>
      <c r="L25" s="86"/>
      <c r="M25" s="86"/>
      <c r="N25" s="86"/>
      <c r="O25" s="86"/>
      <c r="P25" s="86"/>
    </row>
    <row r="26" customFormat="false" ht="12.5" hidden="false" customHeight="false" outlineLevel="0" collapsed="false">
      <c r="C26" s="89" t="s">
        <v>188</v>
      </c>
      <c r="D26" s="75" t="n">
        <v>1</v>
      </c>
      <c r="E26" s="75" t="n">
        <v>3.01</v>
      </c>
      <c r="F26" s="75" t="n">
        <v>3.01</v>
      </c>
      <c r="G26" s="75" t="n">
        <v>3.01</v>
      </c>
      <c r="H26" s="75" t="n">
        <v>3.01</v>
      </c>
      <c r="I26" s="86"/>
      <c r="J26" s="86"/>
      <c r="K26" s="86"/>
      <c r="L26" s="86"/>
      <c r="M26" s="86"/>
      <c r="N26" s="86"/>
      <c r="O26" s="86"/>
      <c r="P26" s="86"/>
    </row>
    <row r="28" s="66" customFormat="true" ht="13" hidden="false" customHeight="false" outlineLevel="0" collapsed="false">
      <c r="A28" s="65" t="s">
        <v>194</v>
      </c>
    </row>
    <row r="29" s="30" customFormat="true" ht="13" hidden="false" customHeight="false" outlineLevel="0" collapsed="false">
      <c r="A29" s="90" t="s">
        <v>195</v>
      </c>
      <c r="B29" s="57" t="s">
        <v>183</v>
      </c>
      <c r="C29" s="57" t="s">
        <v>196</v>
      </c>
      <c r="D29" s="69" t="s">
        <v>109</v>
      </c>
      <c r="E29" s="69" t="s">
        <v>110</v>
      </c>
      <c r="F29" s="69" t="s">
        <v>111</v>
      </c>
      <c r="G29" s="69" t="s">
        <v>112</v>
      </c>
      <c r="H29" s="69" t="s">
        <v>113</v>
      </c>
      <c r="I29" s="88"/>
      <c r="J29" s="88"/>
      <c r="K29" s="88"/>
      <c r="L29" s="88"/>
      <c r="M29" s="88"/>
      <c r="N29" s="88"/>
      <c r="O29" s="88"/>
      <c r="P29" s="88"/>
    </row>
    <row r="30" customFormat="false" ht="13" hidden="false" customHeight="false" outlineLevel="0" collapsed="false">
      <c r="A30" s="40"/>
      <c r="B30" s="31" t="s">
        <v>114</v>
      </c>
      <c r="C30" s="89" t="s">
        <v>185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91"/>
      <c r="J30" s="86"/>
      <c r="K30" s="86"/>
      <c r="L30" s="86"/>
      <c r="M30" s="86"/>
      <c r="N30" s="86"/>
      <c r="O30" s="86"/>
      <c r="P30" s="86"/>
    </row>
    <row r="31" customFormat="false" ht="12.5" hidden="false" customHeight="false" outlineLevel="0" collapsed="false">
      <c r="C31" s="89" t="s">
        <v>186</v>
      </c>
      <c r="D31" s="75" t="n">
        <v>1</v>
      </c>
      <c r="E31" s="75" t="n">
        <v>1.6</v>
      </c>
      <c r="F31" s="75" t="n">
        <v>1.6</v>
      </c>
      <c r="G31" s="75" t="n">
        <v>1.6</v>
      </c>
      <c r="H31" s="75" t="n">
        <v>1.6</v>
      </c>
      <c r="I31" s="86"/>
      <c r="J31" s="86"/>
      <c r="K31" s="86"/>
      <c r="L31" s="86"/>
      <c r="M31" s="86"/>
      <c r="N31" s="86"/>
      <c r="O31" s="86"/>
      <c r="P31" s="86"/>
    </row>
    <row r="32" customFormat="false" ht="12.5" hidden="false" customHeight="false" outlineLevel="0" collapsed="false">
      <c r="C32" s="89" t="s">
        <v>115</v>
      </c>
      <c r="D32" s="75" t="n">
        <v>1</v>
      </c>
      <c r="E32" s="75" t="n">
        <v>3.41</v>
      </c>
      <c r="F32" s="75" t="n">
        <v>3.41</v>
      </c>
      <c r="G32" s="75" t="n">
        <v>3.41</v>
      </c>
      <c r="H32" s="75" t="n">
        <v>3.41</v>
      </c>
      <c r="I32" s="86"/>
      <c r="J32" s="86"/>
      <c r="K32" s="86"/>
      <c r="L32" s="86"/>
      <c r="M32" s="86"/>
      <c r="N32" s="86"/>
      <c r="O32" s="86"/>
      <c r="P32" s="86"/>
    </row>
    <row r="33" customFormat="false" ht="12.5" hidden="false" customHeight="false" outlineLevel="0" collapsed="false">
      <c r="C33" s="89" t="s">
        <v>116</v>
      </c>
      <c r="D33" s="75" t="n">
        <v>1</v>
      </c>
      <c r="E33" s="75" t="n">
        <v>12.33</v>
      </c>
      <c r="F33" s="75" t="n">
        <v>12.33</v>
      </c>
      <c r="G33" s="75" t="n">
        <v>12.33</v>
      </c>
      <c r="H33" s="75" t="n">
        <v>12.33</v>
      </c>
      <c r="I33" s="86"/>
      <c r="J33" s="86"/>
      <c r="K33" s="86"/>
      <c r="L33" s="86"/>
      <c r="M33" s="86"/>
      <c r="N33" s="86"/>
      <c r="O33" s="86"/>
      <c r="P33" s="86"/>
    </row>
    <row r="34" customFormat="false" ht="12.5" hidden="false" customHeight="false" outlineLevel="0" collapsed="false">
      <c r="B34" s="31" t="s">
        <v>189</v>
      </c>
      <c r="C34" s="89" t="s">
        <v>185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86"/>
      <c r="J34" s="86"/>
      <c r="K34" s="86"/>
      <c r="L34" s="86"/>
      <c r="M34" s="86"/>
      <c r="N34" s="86"/>
      <c r="O34" s="86"/>
      <c r="P34" s="86"/>
    </row>
    <row r="35" customFormat="false" ht="12.5" hidden="false" customHeight="false" outlineLevel="0" collapsed="false">
      <c r="C35" s="89" t="s">
        <v>186</v>
      </c>
      <c r="D35" s="75" t="n">
        <v>1</v>
      </c>
      <c r="E35" s="75" t="n">
        <v>1.92</v>
      </c>
      <c r="F35" s="75" t="n">
        <v>1.92</v>
      </c>
      <c r="G35" s="75" t="n">
        <v>1.92</v>
      </c>
      <c r="H35" s="75" t="n">
        <v>1.92</v>
      </c>
      <c r="I35" s="86"/>
      <c r="J35" s="86"/>
      <c r="K35" s="86"/>
      <c r="L35" s="86"/>
      <c r="M35" s="86"/>
      <c r="N35" s="86"/>
      <c r="O35" s="86"/>
      <c r="P35" s="86"/>
    </row>
    <row r="36" customFormat="false" ht="12.5" hidden="false" customHeight="false" outlineLevel="0" collapsed="false">
      <c r="C36" s="89" t="s">
        <v>115</v>
      </c>
      <c r="D36" s="75" t="n">
        <v>1</v>
      </c>
      <c r="E36" s="75" t="n">
        <v>4.66</v>
      </c>
      <c r="F36" s="75" t="n">
        <v>4.66</v>
      </c>
      <c r="G36" s="75" t="n">
        <v>4.66</v>
      </c>
      <c r="H36" s="75" t="n">
        <v>4.66</v>
      </c>
      <c r="I36" s="86"/>
      <c r="J36" s="86"/>
      <c r="K36" s="86"/>
      <c r="L36" s="86"/>
      <c r="M36" s="86"/>
      <c r="N36" s="86"/>
      <c r="O36" s="86"/>
      <c r="P36" s="86"/>
    </row>
    <row r="37" customFormat="false" ht="12.5" hidden="false" customHeight="false" outlineLevel="0" collapsed="false">
      <c r="C37" s="89" t="s">
        <v>116</v>
      </c>
      <c r="D37" s="75" t="n">
        <v>1</v>
      </c>
      <c r="E37" s="75" t="n">
        <v>9.68</v>
      </c>
      <c r="F37" s="75" t="n">
        <v>9.68</v>
      </c>
      <c r="G37" s="75" t="n">
        <v>9.68</v>
      </c>
      <c r="H37" s="75" t="n">
        <v>9.68</v>
      </c>
      <c r="I37" s="86"/>
      <c r="J37" s="86"/>
      <c r="K37" s="86"/>
      <c r="L37" s="86"/>
      <c r="M37" s="86"/>
      <c r="N37" s="86"/>
      <c r="O37" s="86"/>
      <c r="P37" s="86"/>
    </row>
    <row r="38" customFormat="false" ht="12.5" hidden="false" customHeight="false" outlineLevel="0" collapsed="false">
      <c r="B38" s="31" t="s">
        <v>190</v>
      </c>
      <c r="C38" s="89" t="s">
        <v>185</v>
      </c>
      <c r="D38" s="74" t="n">
        <v>1</v>
      </c>
      <c r="E38" s="74" t="n">
        <v>1</v>
      </c>
      <c r="F38" s="74" t="n">
        <v>1</v>
      </c>
      <c r="G38" s="74" t="n">
        <v>1</v>
      </c>
      <c r="H38" s="74" t="n">
        <v>1</v>
      </c>
      <c r="I38" s="86"/>
      <c r="J38" s="86"/>
      <c r="K38" s="86"/>
      <c r="L38" s="86"/>
      <c r="M38" s="86"/>
      <c r="N38" s="86"/>
      <c r="O38" s="86"/>
      <c r="P38" s="86"/>
    </row>
    <row r="39" customFormat="false" ht="12.5" hidden="false" customHeight="false" outlineLevel="0" collapsed="false">
      <c r="C39" s="89" t="s">
        <v>186</v>
      </c>
      <c r="D39" s="75" t="n">
        <v>1</v>
      </c>
      <c r="E39" s="75" t="n">
        <v>1</v>
      </c>
      <c r="F39" s="75" t="n">
        <v>1</v>
      </c>
      <c r="G39" s="75" t="n">
        <v>1</v>
      </c>
      <c r="H39" s="75" t="n">
        <v>1</v>
      </c>
      <c r="I39" s="86"/>
      <c r="J39" s="86"/>
      <c r="K39" s="86"/>
      <c r="L39" s="86"/>
      <c r="M39" s="86"/>
      <c r="N39" s="86"/>
      <c r="O39" s="86"/>
      <c r="P39" s="86"/>
    </row>
    <row r="40" customFormat="false" ht="12.5" hidden="false" customHeight="false" outlineLevel="0" collapsed="false">
      <c r="C40" s="89" t="s">
        <v>115</v>
      </c>
      <c r="D40" s="75" t="n">
        <v>1</v>
      </c>
      <c r="E40" s="75" t="n">
        <v>2.58</v>
      </c>
      <c r="F40" s="75" t="n">
        <v>2.58</v>
      </c>
      <c r="G40" s="75" t="n">
        <v>2.58</v>
      </c>
      <c r="H40" s="75" t="n">
        <v>2.58</v>
      </c>
      <c r="I40" s="86"/>
      <c r="J40" s="86"/>
      <c r="K40" s="86"/>
      <c r="L40" s="86"/>
      <c r="M40" s="86"/>
      <c r="N40" s="86"/>
      <c r="O40" s="86"/>
      <c r="P40" s="86"/>
    </row>
    <row r="41" customFormat="false" ht="12.5" hidden="false" customHeight="false" outlineLevel="0" collapsed="false">
      <c r="C41" s="89" t="s">
        <v>116</v>
      </c>
      <c r="D41" s="75" t="n">
        <v>1</v>
      </c>
      <c r="E41" s="75" t="n">
        <v>9.63</v>
      </c>
      <c r="F41" s="75" t="n">
        <v>9.63</v>
      </c>
      <c r="G41" s="75" t="n">
        <v>9.63</v>
      </c>
      <c r="H41" s="75" t="n">
        <v>9.63</v>
      </c>
      <c r="I41" s="86"/>
      <c r="J41" s="86"/>
      <c r="K41" s="86"/>
      <c r="L41" s="86"/>
      <c r="M41" s="86"/>
      <c r="N41" s="86"/>
      <c r="O41" s="86"/>
      <c r="P41" s="86"/>
    </row>
    <row r="42" customFormat="false" ht="12.5" hidden="false" customHeight="false" outlineLevel="0" collapsed="false">
      <c r="B42" s="31" t="s">
        <v>191</v>
      </c>
      <c r="C42" s="89" t="s">
        <v>185</v>
      </c>
      <c r="D42" s="74" t="n">
        <v>1</v>
      </c>
      <c r="E42" s="74" t="n">
        <v>1</v>
      </c>
      <c r="F42" s="74" t="n">
        <v>1</v>
      </c>
      <c r="G42" s="74" t="n">
        <v>1</v>
      </c>
      <c r="H42" s="74" t="n">
        <v>1</v>
      </c>
      <c r="I42" s="86"/>
      <c r="J42" s="86"/>
      <c r="K42" s="86"/>
      <c r="L42" s="86"/>
      <c r="M42" s="86"/>
      <c r="N42" s="86"/>
      <c r="O42" s="86"/>
      <c r="P42" s="86"/>
    </row>
    <row r="43" customFormat="false" ht="12.5" hidden="false" customHeight="false" outlineLevel="0" collapsed="false">
      <c r="C43" s="89" t="s">
        <v>186</v>
      </c>
      <c r="D43" s="75" t="n">
        <v>1</v>
      </c>
      <c r="E43" s="75" t="n">
        <v>1</v>
      </c>
      <c r="F43" s="75" t="n">
        <v>1</v>
      </c>
      <c r="G43" s="75" t="n">
        <v>1</v>
      </c>
      <c r="H43" s="75" t="n">
        <v>1</v>
      </c>
      <c r="I43" s="86"/>
      <c r="J43" s="86"/>
      <c r="K43" s="86"/>
      <c r="L43" s="86"/>
      <c r="M43" s="86"/>
      <c r="N43" s="86"/>
      <c r="O43" s="86"/>
      <c r="P43" s="86"/>
    </row>
    <row r="44" customFormat="false" ht="12.5" hidden="false" customHeight="false" outlineLevel="0" collapsed="false">
      <c r="C44" s="89" t="s">
        <v>115</v>
      </c>
      <c r="D44" s="75" t="n">
        <v>1</v>
      </c>
      <c r="E44" s="75" t="n">
        <v>1</v>
      </c>
      <c r="F44" s="75" t="n">
        <v>1</v>
      </c>
      <c r="G44" s="75" t="n">
        <v>1</v>
      </c>
      <c r="H44" s="75" t="n">
        <v>1</v>
      </c>
      <c r="I44" s="86"/>
      <c r="J44" s="86"/>
      <c r="K44" s="86"/>
      <c r="L44" s="86"/>
      <c r="M44" s="86"/>
      <c r="N44" s="86"/>
      <c r="O44" s="86"/>
      <c r="P44" s="86"/>
    </row>
    <row r="45" customFormat="false" ht="12.5" hidden="false" customHeight="false" outlineLevel="0" collapsed="false">
      <c r="C45" s="89" t="s">
        <v>116</v>
      </c>
      <c r="D45" s="75" t="n">
        <v>1</v>
      </c>
      <c r="E45" s="75" t="n">
        <v>1</v>
      </c>
      <c r="F45" s="75" t="n">
        <v>1</v>
      </c>
      <c r="G45" s="75" t="n">
        <v>1</v>
      </c>
      <c r="H45" s="75" t="n">
        <v>1</v>
      </c>
      <c r="I45" s="86"/>
      <c r="J45" s="86"/>
      <c r="K45" s="86"/>
      <c r="L45" s="86"/>
      <c r="M45" s="86"/>
      <c r="N45" s="86"/>
      <c r="O45" s="86"/>
      <c r="P45" s="86"/>
    </row>
    <row r="46" customFormat="false" ht="12.5" hidden="false" customHeight="false" outlineLevel="0" collapsed="false">
      <c r="B46" s="31" t="s">
        <v>192</v>
      </c>
      <c r="C46" s="89" t="s">
        <v>185</v>
      </c>
      <c r="D46" s="74" t="n">
        <v>1</v>
      </c>
      <c r="E46" s="74" t="n">
        <v>1</v>
      </c>
      <c r="F46" s="74" t="n">
        <v>1</v>
      </c>
      <c r="G46" s="74" t="n">
        <v>1</v>
      </c>
      <c r="H46" s="74" t="n">
        <v>1</v>
      </c>
      <c r="I46" s="86"/>
      <c r="J46" s="86"/>
      <c r="K46" s="86"/>
      <c r="L46" s="86"/>
      <c r="M46" s="86"/>
      <c r="N46" s="86"/>
      <c r="O46" s="86"/>
      <c r="P46" s="86"/>
    </row>
    <row r="47" customFormat="false" ht="12.5" hidden="false" customHeight="false" outlineLevel="0" collapsed="false">
      <c r="C47" s="89" t="s">
        <v>186</v>
      </c>
      <c r="D47" s="75" t="n">
        <v>1</v>
      </c>
      <c r="E47" s="75" t="n">
        <v>1.65</v>
      </c>
      <c r="F47" s="75" t="n">
        <v>1.65</v>
      </c>
      <c r="G47" s="75" t="n">
        <v>1.65</v>
      </c>
      <c r="H47" s="75" t="n">
        <v>1.65</v>
      </c>
      <c r="I47" s="86"/>
      <c r="J47" s="86"/>
      <c r="K47" s="86"/>
      <c r="L47" s="86"/>
      <c r="M47" s="86"/>
      <c r="N47" s="86"/>
      <c r="O47" s="86"/>
      <c r="P47" s="86"/>
    </row>
    <row r="48" customFormat="false" ht="12.5" hidden="false" customHeight="false" outlineLevel="0" collapsed="false">
      <c r="C48" s="89" t="s">
        <v>115</v>
      </c>
      <c r="D48" s="75" t="n">
        <v>1</v>
      </c>
      <c r="E48" s="75" t="n">
        <v>2.73</v>
      </c>
      <c r="F48" s="75" t="n">
        <v>2.73</v>
      </c>
      <c r="G48" s="75" t="n">
        <v>2.73</v>
      </c>
      <c r="H48" s="75" t="n">
        <v>2.73</v>
      </c>
      <c r="I48" s="86"/>
      <c r="J48" s="86"/>
      <c r="K48" s="86"/>
      <c r="L48" s="86"/>
      <c r="M48" s="86"/>
      <c r="N48" s="86"/>
      <c r="O48" s="86"/>
      <c r="P48" s="86"/>
    </row>
    <row r="49" customFormat="false" ht="12.5" hidden="false" customHeight="false" outlineLevel="0" collapsed="false">
      <c r="C49" s="89" t="s">
        <v>116</v>
      </c>
      <c r="D49" s="75" t="n">
        <v>1</v>
      </c>
      <c r="E49" s="75" t="n">
        <v>11.21</v>
      </c>
      <c r="F49" s="75" t="n">
        <v>11.21</v>
      </c>
      <c r="G49" s="75" t="n">
        <v>11.21</v>
      </c>
      <c r="H49" s="75" t="n">
        <v>11.21</v>
      </c>
      <c r="I49" s="86"/>
      <c r="J49" s="86"/>
      <c r="K49" s="86"/>
      <c r="L49" s="86"/>
      <c r="M49" s="86"/>
      <c r="N49" s="86"/>
      <c r="O49" s="86"/>
      <c r="P49" s="86"/>
    </row>
    <row r="50" customFormat="false" ht="12.5" hidden="false" customHeight="false" outlineLevel="0" collapsed="false">
      <c r="B50" s="31" t="s">
        <v>193</v>
      </c>
      <c r="C50" s="89" t="s">
        <v>185</v>
      </c>
      <c r="D50" s="74" t="n">
        <v>1</v>
      </c>
      <c r="E50" s="74" t="n">
        <v>1</v>
      </c>
      <c r="F50" s="74" t="n">
        <v>1</v>
      </c>
      <c r="G50" s="74" t="n">
        <v>1</v>
      </c>
      <c r="H50" s="74" t="n">
        <v>1</v>
      </c>
      <c r="I50" s="86"/>
      <c r="J50" s="86"/>
      <c r="K50" s="86"/>
      <c r="L50" s="86"/>
      <c r="M50" s="86"/>
      <c r="N50" s="86"/>
      <c r="O50" s="86"/>
      <c r="P50" s="86"/>
    </row>
    <row r="51" customFormat="false" ht="12.5" hidden="false" customHeight="false" outlineLevel="0" collapsed="false">
      <c r="C51" s="89" t="s">
        <v>186</v>
      </c>
      <c r="D51" s="75" t="n">
        <v>1</v>
      </c>
      <c r="E51" s="75" t="n">
        <v>1.65</v>
      </c>
      <c r="F51" s="75" t="n">
        <v>1.65</v>
      </c>
      <c r="G51" s="75" t="n">
        <v>1.65</v>
      </c>
      <c r="H51" s="75" t="n">
        <v>1.65</v>
      </c>
      <c r="I51" s="86"/>
      <c r="J51" s="86"/>
      <c r="K51" s="86"/>
      <c r="L51" s="86"/>
      <c r="M51" s="86"/>
      <c r="N51" s="86"/>
      <c r="O51" s="86"/>
      <c r="P51" s="86"/>
    </row>
    <row r="52" customFormat="false" ht="12.5" hidden="false" customHeight="false" outlineLevel="0" collapsed="false">
      <c r="C52" s="89" t="s">
        <v>115</v>
      </c>
      <c r="D52" s="75" t="n">
        <v>1</v>
      </c>
      <c r="E52" s="75" t="n">
        <v>2.73</v>
      </c>
      <c r="F52" s="75" t="n">
        <v>2.73</v>
      </c>
      <c r="G52" s="75" t="n">
        <v>2.73</v>
      </c>
      <c r="H52" s="75" t="n">
        <v>2.73</v>
      </c>
      <c r="I52" s="86"/>
      <c r="J52" s="86"/>
      <c r="K52" s="86"/>
      <c r="L52" s="86"/>
      <c r="M52" s="86"/>
      <c r="N52" s="86"/>
      <c r="O52" s="86"/>
      <c r="P52" s="86"/>
    </row>
    <row r="53" customFormat="false" ht="12.5" hidden="false" customHeight="false" outlineLevel="0" collapsed="false">
      <c r="C53" s="89" t="s">
        <v>116</v>
      </c>
      <c r="D53" s="75" t="n">
        <v>1</v>
      </c>
      <c r="E53" s="75" t="n">
        <v>11.21</v>
      </c>
      <c r="F53" s="75" t="n">
        <v>11.21</v>
      </c>
      <c r="G53" s="75" t="n">
        <v>11.21</v>
      </c>
      <c r="H53" s="75" t="n">
        <v>11.21</v>
      </c>
      <c r="I53" s="86"/>
      <c r="J53" s="86"/>
      <c r="K53" s="86"/>
      <c r="L53" s="86"/>
      <c r="M53" s="86"/>
      <c r="N53" s="86"/>
      <c r="O53" s="86"/>
      <c r="P53" s="86"/>
    </row>
    <row r="54" customFormat="false" ht="12.5" hidden="false" customHeight="false" outlineLevel="0" collapsed="false">
      <c r="C54" s="89"/>
      <c r="D54" s="89"/>
    </row>
    <row r="55" s="66" customFormat="true" ht="13" hidden="false" customHeight="false" outlineLevel="0" collapsed="false">
      <c r="A55" s="65" t="s">
        <v>197</v>
      </c>
    </row>
    <row r="56" s="30" customFormat="true" ht="26" hidden="false" customHeight="false" outlineLevel="0" collapsed="false">
      <c r="A56" s="90" t="s">
        <v>147</v>
      </c>
      <c r="B56" s="57" t="s">
        <v>183</v>
      </c>
      <c r="C56" s="92" t="s">
        <v>198</v>
      </c>
      <c r="D56" s="69" t="s">
        <v>135</v>
      </c>
      <c r="E56" s="69" t="s">
        <v>136</v>
      </c>
      <c r="F56" s="69" t="s">
        <v>137</v>
      </c>
      <c r="G56" s="69" t="s">
        <v>138</v>
      </c>
      <c r="H56" s="88"/>
      <c r="M56" s="88"/>
      <c r="N56" s="88"/>
      <c r="O56" s="88"/>
      <c r="P56" s="88"/>
    </row>
    <row r="57" customFormat="false" ht="13" hidden="false" customHeight="false" outlineLevel="0" collapsed="false">
      <c r="A57" s="40"/>
      <c r="B57" s="31" t="s">
        <v>199</v>
      </c>
      <c r="C57" s="89" t="s">
        <v>200</v>
      </c>
      <c r="D57" s="74" t="n">
        <v>1</v>
      </c>
      <c r="E57" s="74" t="n">
        <v>1</v>
      </c>
      <c r="F57" s="74" t="n">
        <v>1</v>
      </c>
      <c r="G57" s="74" t="n">
        <v>1</v>
      </c>
      <c r="H57" s="86"/>
      <c r="M57" s="86"/>
      <c r="N57" s="86"/>
      <c r="O57" s="86"/>
      <c r="P57" s="86"/>
    </row>
    <row r="58" customFormat="false" ht="12.5" hidden="false" customHeight="false" outlineLevel="0" collapsed="false">
      <c r="C58" s="89" t="s">
        <v>201</v>
      </c>
      <c r="D58" s="75" t="n">
        <v>10.675</v>
      </c>
      <c r="E58" s="75" t="n">
        <v>10.675</v>
      </c>
      <c r="F58" s="75" t="n">
        <v>10.675</v>
      </c>
      <c r="G58" s="75" t="n">
        <v>10.675</v>
      </c>
      <c r="H58" s="86"/>
      <c r="M58" s="86"/>
      <c r="N58" s="86"/>
      <c r="O58" s="86"/>
      <c r="P58" s="86"/>
    </row>
    <row r="59" customFormat="false" ht="12.5" hidden="false" customHeight="false" outlineLevel="0" collapsed="false">
      <c r="B59" s="31" t="s">
        <v>202</v>
      </c>
      <c r="C59" s="89" t="s">
        <v>200</v>
      </c>
      <c r="D59" s="74" t="n">
        <v>1</v>
      </c>
      <c r="E59" s="74" t="n">
        <v>1</v>
      </c>
      <c r="F59" s="74" t="n">
        <v>1</v>
      </c>
      <c r="G59" s="74" t="n">
        <v>1</v>
      </c>
      <c r="H59" s="86"/>
      <c r="M59" s="86"/>
      <c r="N59" s="86"/>
      <c r="O59" s="86"/>
      <c r="P59" s="86"/>
    </row>
    <row r="60" customFormat="false" ht="12.5" hidden="false" customHeight="false" outlineLevel="0" collapsed="false">
      <c r="C60" s="89" t="s">
        <v>201</v>
      </c>
      <c r="D60" s="75" t="n">
        <v>10.675</v>
      </c>
      <c r="E60" s="75" t="n">
        <v>10.675</v>
      </c>
      <c r="F60" s="75" t="n">
        <v>10.675</v>
      </c>
      <c r="G60" s="75" t="n">
        <v>10.675</v>
      </c>
      <c r="H60" s="86"/>
      <c r="M60" s="86"/>
      <c r="N60" s="86"/>
      <c r="O60" s="86"/>
      <c r="P60" s="86"/>
    </row>
    <row r="61" customFormat="false" ht="12.5" hidden="false" customHeight="false" outlineLevel="0" collapsed="false">
      <c r="B61" s="31" t="s">
        <v>203</v>
      </c>
      <c r="C61" s="89" t="s">
        <v>200</v>
      </c>
      <c r="D61" s="74" t="n">
        <v>1</v>
      </c>
      <c r="E61" s="74" t="n">
        <v>1</v>
      </c>
      <c r="F61" s="74" t="n">
        <v>1</v>
      </c>
      <c r="G61" s="74" t="n">
        <v>1</v>
      </c>
      <c r="H61" s="86"/>
      <c r="M61" s="86"/>
      <c r="N61" s="86"/>
      <c r="O61" s="86"/>
      <c r="P61" s="86"/>
    </row>
    <row r="62" customFormat="false" ht="12.5" hidden="false" customHeight="false" outlineLevel="0" collapsed="false">
      <c r="C62" s="89" t="s">
        <v>201</v>
      </c>
      <c r="D62" s="75" t="n">
        <v>10.675</v>
      </c>
      <c r="E62" s="75" t="n">
        <v>10.675</v>
      </c>
      <c r="F62" s="75" t="n">
        <v>10.675</v>
      </c>
      <c r="G62" s="75" t="n">
        <v>10.675</v>
      </c>
      <c r="H62" s="86"/>
      <c r="M62" s="86"/>
      <c r="N62" s="86"/>
      <c r="O62" s="86"/>
      <c r="P62" s="86"/>
    </row>
    <row r="63" customFormat="false" ht="12.5" hidden="false" customHeight="false" outlineLevel="0" collapsed="false">
      <c r="C63" s="89"/>
      <c r="D63" s="89"/>
    </row>
    <row r="64" s="66" customFormat="true" ht="13" hidden="false" customHeight="false" outlineLevel="0" collapsed="false">
      <c r="A64" s="65" t="s">
        <v>204</v>
      </c>
    </row>
    <row r="65" s="30" customFormat="true" ht="26" hidden="false" customHeight="false" outlineLevel="0" collapsed="false">
      <c r="A65" s="90" t="s">
        <v>150</v>
      </c>
      <c r="B65" s="57" t="s">
        <v>183</v>
      </c>
      <c r="C65" s="92" t="s">
        <v>205</v>
      </c>
      <c r="D65" s="69" t="s">
        <v>109</v>
      </c>
      <c r="E65" s="69" t="s">
        <v>110</v>
      </c>
      <c r="F65" s="69" t="s">
        <v>111</v>
      </c>
      <c r="G65" s="69" t="s">
        <v>112</v>
      </c>
      <c r="H65" s="93" t="s">
        <v>113</v>
      </c>
      <c r="I65" s="88"/>
      <c r="J65" s="88"/>
      <c r="K65" s="88"/>
      <c r="L65" s="88"/>
      <c r="M65" s="88"/>
      <c r="N65" s="88"/>
      <c r="O65" s="88"/>
      <c r="P65" s="88"/>
    </row>
    <row r="66" customFormat="false" ht="13" hidden="false" customHeight="false" outlineLevel="0" collapsed="false">
      <c r="A66" s="94"/>
      <c r="B66" s="31" t="s">
        <v>174</v>
      </c>
      <c r="C66" s="89" t="s">
        <v>206</v>
      </c>
      <c r="D66" s="74" t="n">
        <v>1</v>
      </c>
      <c r="E66" s="74" t="n">
        <v>1</v>
      </c>
      <c r="F66" s="74" t="n">
        <v>1</v>
      </c>
      <c r="G66" s="74" t="n">
        <v>1</v>
      </c>
      <c r="H66" s="86" t="n">
        <v>1</v>
      </c>
      <c r="I66" s="86"/>
      <c r="J66" s="86"/>
      <c r="K66" s="86"/>
      <c r="L66" s="86"/>
      <c r="M66" s="86"/>
      <c r="N66" s="86"/>
      <c r="O66" s="86"/>
      <c r="P66" s="86"/>
    </row>
    <row r="67" customFormat="false" ht="12.5" hidden="false" customHeight="false" outlineLevel="0" collapsed="false">
      <c r="C67" s="89" t="s">
        <v>207</v>
      </c>
      <c r="D67" s="75" t="n">
        <v>1.35</v>
      </c>
      <c r="E67" s="75" t="n">
        <v>1</v>
      </c>
      <c r="F67" s="75" t="n">
        <v>1</v>
      </c>
      <c r="G67" s="75" t="n">
        <v>1</v>
      </c>
      <c r="H67" s="86" t="n">
        <v>1</v>
      </c>
      <c r="I67" s="86"/>
      <c r="J67" s="86"/>
      <c r="K67" s="86"/>
      <c r="L67" s="86"/>
      <c r="M67" s="86"/>
      <c r="N67" s="86"/>
      <c r="O67" s="86"/>
      <c r="P67" s="86"/>
    </row>
    <row r="68" customFormat="false" ht="12.5" hidden="false" customHeight="false" outlineLevel="0" collapsed="false">
      <c r="C68" s="89" t="s">
        <v>208</v>
      </c>
      <c r="D68" s="75" t="n">
        <v>1.35</v>
      </c>
      <c r="E68" s="75" t="n">
        <v>1</v>
      </c>
      <c r="F68" s="75" t="n">
        <v>1</v>
      </c>
      <c r="G68" s="75" t="n">
        <v>1</v>
      </c>
      <c r="H68" s="86" t="n">
        <v>1</v>
      </c>
      <c r="I68" s="86"/>
      <c r="J68" s="86"/>
      <c r="K68" s="86"/>
      <c r="L68" s="86"/>
      <c r="M68" s="86"/>
      <c r="N68" s="86"/>
      <c r="O68" s="86"/>
      <c r="P68" s="86"/>
    </row>
    <row r="69" customFormat="false" ht="12.5" hidden="false" customHeight="false" outlineLevel="0" collapsed="false">
      <c r="C69" s="89" t="s">
        <v>209</v>
      </c>
      <c r="D69" s="75" t="n">
        <v>5.4</v>
      </c>
      <c r="E69" s="75" t="n">
        <v>1</v>
      </c>
      <c r="F69" s="75" t="n">
        <v>1</v>
      </c>
      <c r="G69" s="75" t="n">
        <v>1</v>
      </c>
      <c r="H69" s="86" t="n">
        <v>1</v>
      </c>
      <c r="I69" s="86"/>
      <c r="J69" s="86"/>
      <c r="K69" s="86"/>
      <c r="L69" s="86"/>
      <c r="M69" s="86"/>
      <c r="N69" s="86"/>
      <c r="O69" s="86"/>
      <c r="P69" s="86"/>
    </row>
    <row r="70" customFormat="false" ht="12.5" hidden="false" customHeight="false" outlineLevel="0" collapsed="false">
      <c r="B70" s="31" t="s">
        <v>175</v>
      </c>
      <c r="C70" s="89" t="s">
        <v>206</v>
      </c>
      <c r="D70" s="74" t="n">
        <v>1</v>
      </c>
      <c r="E70" s="74" t="n">
        <v>1</v>
      </c>
      <c r="F70" s="74" t="n">
        <v>1</v>
      </c>
      <c r="G70" s="74" t="n">
        <v>1</v>
      </c>
      <c r="H70" s="86" t="n">
        <v>1</v>
      </c>
      <c r="I70" s="86"/>
      <c r="J70" s="86"/>
      <c r="K70" s="86"/>
      <c r="L70" s="86"/>
      <c r="M70" s="86"/>
      <c r="N70" s="86"/>
      <c r="O70" s="86"/>
      <c r="P70" s="86"/>
    </row>
    <row r="71" customFormat="false" ht="12.5" hidden="false" customHeight="false" outlineLevel="0" collapsed="false">
      <c r="C71" s="89" t="s">
        <v>207</v>
      </c>
      <c r="D71" s="75" t="n">
        <v>1.35</v>
      </c>
      <c r="E71" s="75" t="n">
        <v>1</v>
      </c>
      <c r="F71" s="75" t="n">
        <v>1</v>
      </c>
      <c r="G71" s="75" t="n">
        <v>1</v>
      </c>
      <c r="H71" s="86" t="n">
        <v>1</v>
      </c>
      <c r="I71" s="86"/>
      <c r="J71" s="86"/>
      <c r="K71" s="86"/>
      <c r="L71" s="86"/>
      <c r="M71" s="86"/>
      <c r="N71" s="86"/>
      <c r="O71" s="86"/>
      <c r="P71" s="86"/>
    </row>
    <row r="72" customFormat="false" ht="12.5" hidden="false" customHeight="false" outlineLevel="0" collapsed="false">
      <c r="C72" s="89" t="s">
        <v>208</v>
      </c>
      <c r="D72" s="75" t="n">
        <v>1.35</v>
      </c>
      <c r="E72" s="75" t="n">
        <v>1</v>
      </c>
      <c r="F72" s="75" t="n">
        <v>1</v>
      </c>
      <c r="G72" s="75" t="n">
        <v>1</v>
      </c>
      <c r="H72" s="86" t="n">
        <v>1</v>
      </c>
      <c r="I72" s="86"/>
      <c r="J72" s="86"/>
      <c r="K72" s="86"/>
      <c r="L72" s="86"/>
      <c r="M72" s="86"/>
      <c r="N72" s="86"/>
      <c r="O72" s="86"/>
      <c r="P72" s="86"/>
    </row>
    <row r="73" customFormat="false" ht="12.5" hidden="false" customHeight="false" outlineLevel="0" collapsed="false">
      <c r="C73" s="89" t="s">
        <v>209</v>
      </c>
      <c r="D73" s="75" t="n">
        <v>5.4</v>
      </c>
      <c r="E73" s="75" t="n">
        <v>1</v>
      </c>
      <c r="F73" s="75" t="n">
        <v>1</v>
      </c>
      <c r="G73" s="75" t="n">
        <v>1</v>
      </c>
      <c r="H73" s="86" t="n">
        <v>1</v>
      </c>
      <c r="I73" s="86"/>
      <c r="J73" s="86"/>
      <c r="K73" s="86"/>
      <c r="L73" s="86"/>
      <c r="M73" s="86"/>
      <c r="N73" s="86"/>
      <c r="O73" s="86"/>
      <c r="P73" s="86"/>
    </row>
    <row r="74" customFormat="false" ht="12.5" hidden="false" customHeight="false" outlineLevel="0" collapsed="false">
      <c r="B74" s="31" t="s">
        <v>176</v>
      </c>
      <c r="C74" s="89" t="s">
        <v>206</v>
      </c>
      <c r="D74" s="74" t="n">
        <v>1</v>
      </c>
      <c r="E74" s="74" t="n">
        <v>1</v>
      </c>
      <c r="F74" s="74" t="n">
        <v>1</v>
      </c>
      <c r="G74" s="74" t="n">
        <v>1</v>
      </c>
      <c r="H74" s="86" t="n">
        <v>1</v>
      </c>
      <c r="I74" s="86"/>
      <c r="J74" s="86"/>
      <c r="K74" s="86"/>
      <c r="L74" s="86"/>
      <c r="M74" s="86"/>
      <c r="N74" s="86"/>
      <c r="O74" s="86"/>
      <c r="P74" s="86"/>
    </row>
    <row r="75" customFormat="false" ht="12.5" hidden="false" customHeight="false" outlineLevel="0" collapsed="false">
      <c r="C75" s="89" t="s">
        <v>207</v>
      </c>
      <c r="D75" s="75" t="n">
        <v>1.35</v>
      </c>
      <c r="E75" s="75" t="n">
        <v>1</v>
      </c>
      <c r="F75" s="75" t="n">
        <v>1</v>
      </c>
      <c r="G75" s="75" t="n">
        <v>1</v>
      </c>
      <c r="H75" s="86" t="n">
        <v>1</v>
      </c>
      <c r="I75" s="86"/>
      <c r="J75" s="86"/>
      <c r="K75" s="86"/>
      <c r="L75" s="86"/>
      <c r="M75" s="86"/>
      <c r="N75" s="86"/>
      <c r="O75" s="86"/>
      <c r="P75" s="86"/>
    </row>
    <row r="76" customFormat="false" ht="12.5" hidden="false" customHeight="false" outlineLevel="0" collapsed="false">
      <c r="C76" s="89" t="s">
        <v>208</v>
      </c>
      <c r="D76" s="75" t="n">
        <v>1.35</v>
      </c>
      <c r="E76" s="75" t="n">
        <v>1</v>
      </c>
      <c r="F76" s="75" t="n">
        <v>1</v>
      </c>
      <c r="G76" s="75" t="n">
        <v>1</v>
      </c>
      <c r="H76" s="86" t="n">
        <v>1</v>
      </c>
      <c r="I76" s="86"/>
      <c r="J76" s="86"/>
      <c r="K76" s="86"/>
      <c r="L76" s="86"/>
      <c r="M76" s="86"/>
      <c r="N76" s="86"/>
      <c r="O76" s="86"/>
      <c r="P76" s="86"/>
    </row>
    <row r="77" customFormat="false" ht="12.5" hidden="false" customHeight="false" outlineLevel="0" collapsed="false">
      <c r="C77" s="89" t="s">
        <v>209</v>
      </c>
      <c r="D77" s="75" t="n">
        <v>5.4</v>
      </c>
      <c r="E77" s="75" t="n">
        <v>1</v>
      </c>
      <c r="F77" s="75" t="n">
        <v>1</v>
      </c>
      <c r="G77" s="75" t="n">
        <v>1</v>
      </c>
      <c r="H77" s="86" t="n">
        <v>1</v>
      </c>
      <c r="I77" s="86"/>
      <c r="J77" s="86"/>
      <c r="K77" s="86"/>
      <c r="L77" s="86"/>
      <c r="M77" s="86"/>
      <c r="N77" s="86"/>
      <c r="O77" s="86"/>
      <c r="P77" s="86"/>
    </row>
    <row r="78" customFormat="false" ht="12.5" hidden="false" customHeight="false" outlineLevel="0" collapsed="false">
      <c r="B78" s="31" t="s">
        <v>178</v>
      </c>
      <c r="C78" s="89" t="s">
        <v>206</v>
      </c>
      <c r="D78" s="74" t="n">
        <v>1</v>
      </c>
      <c r="E78" s="74" t="n">
        <v>1</v>
      </c>
      <c r="F78" s="74" t="n">
        <v>1</v>
      </c>
      <c r="G78" s="74" t="n">
        <v>1</v>
      </c>
      <c r="H78" s="86" t="n">
        <v>1</v>
      </c>
      <c r="I78" s="86"/>
      <c r="J78" s="86"/>
      <c r="K78" s="86"/>
      <c r="L78" s="86"/>
      <c r="M78" s="86"/>
      <c r="N78" s="86"/>
      <c r="O78" s="86"/>
      <c r="P78" s="86"/>
    </row>
    <row r="79" customFormat="false" ht="12.5" hidden="false" customHeight="false" outlineLevel="0" collapsed="false">
      <c r="C79" s="89" t="s">
        <v>207</v>
      </c>
      <c r="D79" s="75" t="n">
        <v>1</v>
      </c>
      <c r="E79" s="75" t="n">
        <v>1</v>
      </c>
      <c r="F79" s="75" t="n">
        <v>1</v>
      </c>
      <c r="G79" s="75" t="n">
        <v>1</v>
      </c>
      <c r="H79" s="86" t="n">
        <v>1</v>
      </c>
      <c r="I79" s="86"/>
      <c r="J79" s="86"/>
      <c r="K79" s="86"/>
      <c r="L79" s="86"/>
      <c r="M79" s="86"/>
      <c r="N79" s="86"/>
      <c r="O79" s="86"/>
      <c r="P79" s="86"/>
    </row>
    <row r="80" customFormat="false" ht="12.5" hidden="false" customHeight="false" outlineLevel="0" collapsed="false">
      <c r="C80" s="89" t="s">
        <v>208</v>
      </c>
      <c r="D80" s="75" t="n">
        <v>1</v>
      </c>
      <c r="E80" s="75" t="n">
        <v>1</v>
      </c>
      <c r="F80" s="75" t="n">
        <v>1</v>
      </c>
      <c r="G80" s="75" t="n">
        <v>1</v>
      </c>
      <c r="H80" s="86" t="n">
        <v>1</v>
      </c>
      <c r="I80" s="86"/>
      <c r="J80" s="86"/>
      <c r="K80" s="86"/>
      <c r="L80" s="86"/>
      <c r="M80" s="86"/>
      <c r="N80" s="86"/>
      <c r="O80" s="86"/>
      <c r="P80" s="86"/>
    </row>
    <row r="81" customFormat="false" ht="12.5" hidden="false" customHeight="false" outlineLevel="0" collapsed="false">
      <c r="C81" s="89" t="s">
        <v>209</v>
      </c>
      <c r="D81" s="75" t="n">
        <v>1</v>
      </c>
      <c r="E81" s="75" t="n">
        <v>1</v>
      </c>
      <c r="F81" s="75" t="n">
        <v>1</v>
      </c>
      <c r="G81" s="75" t="n">
        <v>1</v>
      </c>
      <c r="H81" s="86" t="n">
        <v>1</v>
      </c>
      <c r="I81" s="86"/>
      <c r="J81" s="86"/>
      <c r="K81" s="86"/>
      <c r="L81" s="86"/>
      <c r="M81" s="86"/>
      <c r="N81" s="86"/>
      <c r="O81" s="86"/>
      <c r="P81" s="86"/>
    </row>
    <row r="82" customFormat="false" ht="12.5" hidden="false" customHeight="false" outlineLevel="0" collapsed="false">
      <c r="B82" s="31" t="s">
        <v>114</v>
      </c>
      <c r="C82" s="89" t="s">
        <v>206</v>
      </c>
      <c r="D82" s="74" t="n">
        <v>1</v>
      </c>
      <c r="E82" s="74" t="n">
        <v>1</v>
      </c>
      <c r="F82" s="74" t="n">
        <v>1</v>
      </c>
      <c r="G82" s="74" t="n">
        <v>1</v>
      </c>
      <c r="H82" s="86" t="n">
        <v>1</v>
      </c>
      <c r="I82" s="86"/>
      <c r="J82" s="86"/>
      <c r="K82" s="86"/>
      <c r="L82" s="86"/>
      <c r="M82" s="86"/>
      <c r="N82" s="86"/>
      <c r="O82" s="86"/>
      <c r="P82" s="86"/>
    </row>
    <row r="83" customFormat="false" ht="12.5" hidden="false" customHeight="false" outlineLevel="0" collapsed="false">
      <c r="C83" s="89" t="s">
        <v>207</v>
      </c>
      <c r="D83" s="75" t="n">
        <v>1</v>
      </c>
      <c r="E83" s="75" t="n">
        <v>2.28</v>
      </c>
      <c r="F83" s="75" t="n">
        <v>1</v>
      </c>
      <c r="G83" s="75" t="n">
        <v>1</v>
      </c>
      <c r="H83" s="86" t="n">
        <v>1</v>
      </c>
      <c r="I83" s="86"/>
      <c r="J83" s="86"/>
      <c r="K83" s="86"/>
      <c r="L83" s="86"/>
      <c r="M83" s="86"/>
      <c r="N83" s="86"/>
      <c r="O83" s="86"/>
      <c r="P83" s="86"/>
    </row>
    <row r="84" customFormat="false" ht="12.5" hidden="false" customHeight="false" outlineLevel="0" collapsed="false">
      <c r="C84" s="89" t="s">
        <v>208</v>
      </c>
      <c r="D84" s="75" t="n">
        <v>1</v>
      </c>
      <c r="E84" s="75" t="n">
        <v>4.62</v>
      </c>
      <c r="F84" s="75" t="n">
        <v>1</v>
      </c>
      <c r="G84" s="75" t="n">
        <v>1</v>
      </c>
      <c r="H84" s="86" t="n">
        <v>1</v>
      </c>
      <c r="I84" s="86"/>
      <c r="J84" s="86"/>
      <c r="K84" s="86"/>
      <c r="L84" s="86"/>
      <c r="M84" s="86"/>
      <c r="N84" s="86"/>
      <c r="O84" s="86"/>
      <c r="P84" s="86"/>
    </row>
    <row r="85" customFormat="false" ht="12.5" hidden="false" customHeight="false" outlineLevel="0" collapsed="false">
      <c r="C85" s="89" t="s">
        <v>209</v>
      </c>
      <c r="D85" s="75" t="n">
        <v>1</v>
      </c>
      <c r="E85" s="75" t="n">
        <v>10.53</v>
      </c>
      <c r="F85" s="75" t="n">
        <v>1.47</v>
      </c>
      <c r="G85" s="75" t="n">
        <v>2.57</v>
      </c>
      <c r="H85" s="86" t="n">
        <v>1</v>
      </c>
      <c r="I85" s="86"/>
      <c r="J85" s="86"/>
      <c r="K85" s="86"/>
      <c r="L85" s="86"/>
      <c r="M85" s="86"/>
      <c r="N85" s="86"/>
      <c r="O85" s="86"/>
      <c r="P85" s="86"/>
    </row>
    <row r="86" customFormat="false" ht="12.5" hidden="false" customHeight="false" outlineLevel="0" collapsed="false">
      <c r="B86" s="31" t="s">
        <v>189</v>
      </c>
      <c r="C86" s="89" t="s">
        <v>206</v>
      </c>
      <c r="D86" s="74" t="n">
        <v>1</v>
      </c>
      <c r="E86" s="74" t="n">
        <v>1</v>
      </c>
      <c r="F86" s="74" t="n">
        <v>1</v>
      </c>
      <c r="G86" s="74" t="n">
        <v>1</v>
      </c>
      <c r="H86" s="86" t="n">
        <v>1</v>
      </c>
      <c r="I86" s="86"/>
      <c r="J86" s="86"/>
      <c r="K86" s="86"/>
      <c r="L86" s="86"/>
      <c r="M86" s="86"/>
      <c r="N86" s="86"/>
      <c r="O86" s="86"/>
      <c r="P86" s="86"/>
    </row>
    <row r="87" customFormat="false" ht="12.5" hidden="false" customHeight="false" outlineLevel="0" collapsed="false">
      <c r="C87" s="89" t="s">
        <v>207</v>
      </c>
      <c r="D87" s="75" t="n">
        <v>1</v>
      </c>
      <c r="E87" s="75" t="n">
        <v>1.66</v>
      </c>
      <c r="F87" s="75" t="n">
        <v>1</v>
      </c>
      <c r="G87" s="75" t="n">
        <v>1</v>
      </c>
      <c r="H87" s="86" t="n">
        <v>1</v>
      </c>
      <c r="I87" s="86"/>
      <c r="J87" s="86"/>
      <c r="K87" s="86"/>
      <c r="L87" s="86"/>
      <c r="M87" s="86"/>
      <c r="N87" s="86"/>
      <c r="O87" s="86"/>
      <c r="P87" s="86"/>
    </row>
    <row r="88" customFormat="false" ht="12.5" hidden="false" customHeight="false" outlineLevel="0" collapsed="false">
      <c r="C88" s="89" t="s">
        <v>208</v>
      </c>
      <c r="D88" s="75" t="n">
        <v>1</v>
      </c>
      <c r="E88" s="75" t="n">
        <v>2.5</v>
      </c>
      <c r="F88" s="75" t="n">
        <v>1</v>
      </c>
      <c r="G88" s="75" t="n">
        <v>1</v>
      </c>
      <c r="H88" s="86" t="n">
        <v>1</v>
      </c>
      <c r="I88" s="86"/>
      <c r="J88" s="86"/>
      <c r="K88" s="86"/>
      <c r="L88" s="86"/>
      <c r="M88" s="86"/>
      <c r="N88" s="86"/>
      <c r="O88" s="86"/>
      <c r="P88" s="86"/>
    </row>
    <row r="89" customFormat="false" ht="12.5" hidden="false" customHeight="false" outlineLevel="0" collapsed="false">
      <c r="C89" s="89" t="s">
        <v>209</v>
      </c>
      <c r="D89" s="75" t="n">
        <v>1</v>
      </c>
      <c r="E89" s="75" t="n">
        <v>14.97</v>
      </c>
      <c r="F89" s="75" t="n">
        <v>1.92</v>
      </c>
      <c r="G89" s="75" t="n">
        <v>1.92</v>
      </c>
      <c r="H89" s="86" t="n">
        <v>1</v>
      </c>
      <c r="I89" s="86"/>
      <c r="J89" s="86"/>
      <c r="K89" s="86"/>
      <c r="L89" s="86"/>
      <c r="M89" s="86"/>
      <c r="N89" s="86"/>
      <c r="O89" s="86"/>
      <c r="P89" s="86"/>
    </row>
    <row r="90" customFormat="false" ht="12.5" hidden="false" customHeight="false" outlineLevel="0" collapsed="false">
      <c r="B90" s="31" t="s">
        <v>190</v>
      </c>
      <c r="C90" s="89" t="s">
        <v>206</v>
      </c>
      <c r="D90" s="74" t="n">
        <v>1</v>
      </c>
      <c r="E90" s="74" t="n">
        <v>1</v>
      </c>
      <c r="F90" s="74" t="n">
        <v>1</v>
      </c>
      <c r="G90" s="74" t="n">
        <v>1</v>
      </c>
      <c r="H90" s="86" t="n">
        <v>1</v>
      </c>
      <c r="I90" s="86"/>
      <c r="J90" s="86"/>
      <c r="K90" s="86"/>
      <c r="L90" s="86"/>
      <c r="M90" s="86"/>
      <c r="N90" s="86"/>
      <c r="O90" s="86"/>
      <c r="P90" s="86"/>
    </row>
    <row r="91" customFormat="false" ht="12.5" hidden="false" customHeight="false" outlineLevel="0" collapsed="false">
      <c r="C91" s="89" t="s">
        <v>207</v>
      </c>
      <c r="D91" s="75" t="n">
        <v>1</v>
      </c>
      <c r="E91" s="75" t="n">
        <v>1.48</v>
      </c>
      <c r="F91" s="75" t="n">
        <v>1</v>
      </c>
      <c r="G91" s="75" t="n">
        <v>1</v>
      </c>
      <c r="H91" s="86" t="n">
        <v>1</v>
      </c>
      <c r="I91" s="86"/>
      <c r="J91" s="86"/>
      <c r="K91" s="86"/>
      <c r="L91" s="86"/>
      <c r="M91" s="86"/>
      <c r="N91" s="86"/>
      <c r="O91" s="86"/>
      <c r="P91" s="86"/>
    </row>
    <row r="92" customFormat="false" ht="12.5" hidden="false" customHeight="false" outlineLevel="0" collapsed="false">
      <c r="C92" s="89" t="s">
        <v>208</v>
      </c>
      <c r="D92" s="75" t="n">
        <v>1</v>
      </c>
      <c r="E92" s="75" t="n">
        <v>2.84</v>
      </c>
      <c r="F92" s="75" t="n">
        <v>1</v>
      </c>
      <c r="G92" s="75" t="n">
        <v>1</v>
      </c>
      <c r="H92" s="86" t="n">
        <v>1</v>
      </c>
      <c r="I92" s="86"/>
      <c r="J92" s="86"/>
      <c r="K92" s="86"/>
      <c r="L92" s="86"/>
      <c r="M92" s="86"/>
      <c r="N92" s="86"/>
      <c r="O92" s="86"/>
      <c r="P92" s="86"/>
    </row>
    <row r="93" customFormat="false" ht="12.5" hidden="false" customHeight="false" outlineLevel="0" collapsed="false">
      <c r="C93" s="89" t="s">
        <v>209</v>
      </c>
      <c r="D93" s="75" t="n">
        <v>1</v>
      </c>
      <c r="E93" s="75" t="n">
        <v>14.4</v>
      </c>
      <c r="F93" s="75" t="n">
        <v>3.69</v>
      </c>
      <c r="G93" s="75" t="n">
        <v>3.69</v>
      </c>
      <c r="H93" s="86" t="n">
        <v>1</v>
      </c>
      <c r="I93" s="86"/>
      <c r="J93" s="86"/>
      <c r="K93" s="86"/>
      <c r="L93" s="86"/>
      <c r="M93" s="86"/>
      <c r="N93" s="86"/>
      <c r="O93" s="86"/>
      <c r="P93" s="86"/>
    </row>
    <row r="94" customFormat="false" ht="12.5" hidden="false" customHeight="false" outlineLevel="0" collapsed="false">
      <c r="B94" s="31" t="s">
        <v>192</v>
      </c>
      <c r="C94" s="89" t="s">
        <v>206</v>
      </c>
      <c r="D94" s="74" t="n">
        <v>1</v>
      </c>
      <c r="E94" s="74" t="n">
        <v>1</v>
      </c>
      <c r="F94" s="74" t="n">
        <v>1</v>
      </c>
      <c r="G94" s="74" t="n">
        <v>1</v>
      </c>
      <c r="H94" s="86" t="n">
        <v>1</v>
      </c>
      <c r="I94" s="86"/>
      <c r="J94" s="86"/>
      <c r="K94" s="86"/>
      <c r="L94" s="86"/>
      <c r="M94" s="86"/>
      <c r="N94" s="86"/>
      <c r="O94" s="86"/>
      <c r="P94" s="86"/>
    </row>
    <row r="95" customFormat="false" ht="12.5" hidden="false" customHeight="false" outlineLevel="0" collapsed="false">
      <c r="C95" s="89" t="s">
        <v>207</v>
      </c>
      <c r="D95" s="75" t="n">
        <v>1</v>
      </c>
      <c r="E95" s="75" t="n">
        <v>1.48</v>
      </c>
      <c r="F95" s="75" t="n">
        <v>1</v>
      </c>
      <c r="G95" s="75" t="n">
        <v>1</v>
      </c>
      <c r="H95" s="86" t="n">
        <v>1</v>
      </c>
      <c r="I95" s="86"/>
      <c r="J95" s="86"/>
      <c r="K95" s="86"/>
      <c r="L95" s="86"/>
      <c r="M95" s="86"/>
      <c r="N95" s="86"/>
      <c r="O95" s="86"/>
      <c r="P95" s="86"/>
    </row>
    <row r="96" customFormat="false" ht="12.5" hidden="false" customHeight="false" outlineLevel="0" collapsed="false">
      <c r="C96" s="89" t="s">
        <v>208</v>
      </c>
      <c r="D96" s="75" t="n">
        <v>1</v>
      </c>
      <c r="E96" s="75" t="n">
        <v>2.84</v>
      </c>
      <c r="F96" s="75" t="n">
        <v>1</v>
      </c>
      <c r="G96" s="75" t="n">
        <v>1</v>
      </c>
      <c r="H96" s="86" t="n">
        <v>1</v>
      </c>
      <c r="I96" s="86"/>
      <c r="J96" s="86"/>
      <c r="K96" s="86"/>
      <c r="L96" s="86"/>
      <c r="M96" s="86"/>
      <c r="N96" s="86"/>
      <c r="O96" s="86"/>
      <c r="P96" s="86"/>
    </row>
    <row r="97" customFormat="false" ht="12.5" hidden="false" customHeight="false" outlineLevel="0" collapsed="false">
      <c r="C97" s="89" t="s">
        <v>209</v>
      </c>
      <c r="D97" s="75" t="n">
        <v>1</v>
      </c>
      <c r="E97" s="75" t="n">
        <v>14.4</v>
      </c>
      <c r="F97" s="75" t="n">
        <v>3.69</v>
      </c>
      <c r="G97" s="75" t="n">
        <v>3.69</v>
      </c>
      <c r="H97" s="86" t="n">
        <v>1</v>
      </c>
      <c r="I97" s="86"/>
      <c r="J97" s="86"/>
      <c r="K97" s="86"/>
      <c r="L97" s="86"/>
      <c r="M97" s="86"/>
      <c r="N97" s="86"/>
      <c r="O97" s="86"/>
      <c r="P97" s="86"/>
    </row>
    <row r="98" customFormat="false" ht="12.5" hidden="false" customHeight="false" outlineLevel="0" collapsed="false">
      <c r="B98" s="31" t="s">
        <v>210</v>
      </c>
      <c r="C98" s="89" t="s">
        <v>206</v>
      </c>
      <c r="D98" s="74" t="n">
        <v>1</v>
      </c>
      <c r="E98" s="74" t="n">
        <v>1</v>
      </c>
      <c r="F98" s="74" t="n">
        <v>1</v>
      </c>
      <c r="G98" s="74" t="n">
        <v>1</v>
      </c>
      <c r="H98" s="86" t="n">
        <v>1</v>
      </c>
      <c r="I98" s="86"/>
      <c r="J98" s="86"/>
      <c r="K98" s="86"/>
      <c r="L98" s="86"/>
      <c r="M98" s="86"/>
      <c r="N98" s="86"/>
      <c r="O98" s="86"/>
      <c r="P98" s="86"/>
    </row>
    <row r="99" customFormat="false" ht="12.5" hidden="false" customHeight="false" outlineLevel="0" collapsed="false">
      <c r="C99" s="89" t="s">
        <v>207</v>
      </c>
      <c r="D99" s="75" t="n">
        <v>1</v>
      </c>
      <c r="E99" s="75" t="n">
        <v>1.48</v>
      </c>
      <c r="F99" s="75" t="n">
        <v>1</v>
      </c>
      <c r="G99" s="75" t="n">
        <v>1</v>
      </c>
      <c r="H99" s="86" t="n">
        <v>1</v>
      </c>
      <c r="I99" s="86"/>
      <c r="J99" s="86"/>
      <c r="K99" s="86"/>
      <c r="L99" s="86"/>
      <c r="M99" s="86"/>
      <c r="N99" s="86"/>
      <c r="O99" s="86"/>
      <c r="P99" s="86"/>
    </row>
    <row r="100" customFormat="false" ht="12.5" hidden="false" customHeight="false" outlineLevel="0" collapsed="false">
      <c r="C100" s="89" t="s">
        <v>208</v>
      </c>
      <c r="D100" s="75" t="n">
        <v>1</v>
      </c>
      <c r="E100" s="75" t="n">
        <v>2.84</v>
      </c>
      <c r="F100" s="75" t="n">
        <v>1</v>
      </c>
      <c r="G100" s="75" t="n">
        <v>1</v>
      </c>
      <c r="H100" s="86" t="n">
        <v>1</v>
      </c>
      <c r="I100" s="86"/>
      <c r="J100" s="86"/>
      <c r="K100" s="86"/>
      <c r="L100" s="86"/>
      <c r="M100" s="86"/>
      <c r="N100" s="86"/>
      <c r="O100" s="86"/>
      <c r="P100" s="86"/>
    </row>
    <row r="101" customFormat="false" ht="12.5" hidden="false" customHeight="false" outlineLevel="0" collapsed="false">
      <c r="C101" s="89" t="s">
        <v>209</v>
      </c>
      <c r="D101" s="75" t="n">
        <v>1</v>
      </c>
      <c r="E101" s="75" t="n">
        <v>14.4</v>
      </c>
      <c r="F101" s="75" t="n">
        <v>3.69</v>
      </c>
      <c r="G101" s="75" t="n">
        <v>3.69</v>
      </c>
      <c r="H101" s="86" t="n">
        <v>1</v>
      </c>
      <c r="I101" s="86"/>
      <c r="J101" s="86"/>
      <c r="K101" s="86"/>
      <c r="L101" s="86"/>
      <c r="M101" s="86"/>
      <c r="N101" s="86"/>
      <c r="O101" s="86"/>
      <c r="P101" s="86"/>
    </row>
    <row r="103" s="66" customFormat="true" ht="13" hidden="false" customHeight="false" outlineLevel="0" collapsed="false">
      <c r="A103" s="65" t="s">
        <v>211</v>
      </c>
    </row>
    <row r="104" s="30" customFormat="true" ht="26" hidden="false" customHeight="false" outlineLevel="0" collapsed="false">
      <c r="A104" s="90" t="s">
        <v>114</v>
      </c>
      <c r="B104" s="95" t="s">
        <v>209</v>
      </c>
      <c r="C104" s="92" t="s">
        <v>205</v>
      </c>
      <c r="D104" s="69" t="s">
        <v>109</v>
      </c>
      <c r="E104" s="69" t="s">
        <v>110</v>
      </c>
      <c r="F104" s="69" t="s">
        <v>111</v>
      </c>
      <c r="G104" s="69" t="s">
        <v>112</v>
      </c>
      <c r="H104" s="93" t="s">
        <v>113</v>
      </c>
      <c r="I104" s="88"/>
      <c r="J104" s="88"/>
      <c r="K104" s="88"/>
      <c r="L104" s="88"/>
      <c r="M104" s="88"/>
      <c r="N104" s="88"/>
      <c r="O104" s="88"/>
      <c r="P104" s="88"/>
    </row>
    <row r="105" customFormat="false" ht="13" hidden="false" customHeight="false" outlineLevel="0" collapsed="false">
      <c r="A105" s="40"/>
      <c r="B105" s="30"/>
      <c r="C105" s="89" t="s">
        <v>206</v>
      </c>
      <c r="D105" s="74" t="n">
        <v>1</v>
      </c>
      <c r="E105" s="74" t="n">
        <v>1</v>
      </c>
      <c r="F105" s="74" t="n">
        <v>1</v>
      </c>
      <c r="G105" s="74" t="n">
        <v>1</v>
      </c>
      <c r="H105" s="86" t="n">
        <v>1</v>
      </c>
      <c r="I105" s="86"/>
      <c r="J105" s="86"/>
      <c r="K105" s="86"/>
      <c r="L105" s="86"/>
      <c r="M105" s="86"/>
      <c r="N105" s="86"/>
      <c r="O105" s="86"/>
      <c r="P105" s="86"/>
    </row>
    <row r="106" customFormat="false" ht="12.5" hidden="false" customHeight="false" outlineLevel="0" collapsed="false">
      <c r="C106" s="89" t="s">
        <v>207</v>
      </c>
      <c r="D106" s="75" t="n">
        <v>1.26</v>
      </c>
      <c r="E106" s="75" t="n">
        <v>1.26</v>
      </c>
      <c r="F106" s="75" t="n">
        <v>1</v>
      </c>
      <c r="G106" s="75" t="n">
        <v>1</v>
      </c>
      <c r="H106" s="86" t="n">
        <v>1</v>
      </c>
      <c r="I106" s="86"/>
      <c r="J106" s="86"/>
      <c r="K106" s="86"/>
      <c r="L106" s="86"/>
      <c r="M106" s="86"/>
      <c r="N106" s="86"/>
      <c r="O106" s="86"/>
      <c r="P106" s="86"/>
    </row>
    <row r="107" customFormat="false" ht="12.5" hidden="false" customHeight="false" outlineLevel="0" collapsed="false">
      <c r="C107" s="89" t="s">
        <v>208</v>
      </c>
      <c r="D107" s="75" t="n">
        <v>1.68</v>
      </c>
      <c r="E107" s="75" t="n">
        <v>1.68</v>
      </c>
      <c r="F107" s="75" t="n">
        <v>1</v>
      </c>
      <c r="G107" s="75" t="n">
        <v>1</v>
      </c>
      <c r="H107" s="86" t="n">
        <v>1</v>
      </c>
      <c r="I107" s="86"/>
      <c r="J107" s="86"/>
      <c r="K107" s="86"/>
      <c r="L107" s="86"/>
      <c r="M107" s="86"/>
      <c r="N107" s="86"/>
      <c r="O107" s="86"/>
      <c r="P107" s="86"/>
    </row>
    <row r="108" customFormat="false" ht="12.5" hidden="false" customHeight="false" outlineLevel="0" collapsed="false">
      <c r="C108" s="89" t="s">
        <v>209</v>
      </c>
      <c r="D108" s="75" t="n">
        <v>2.65</v>
      </c>
      <c r="E108" s="75" t="n">
        <v>2.65</v>
      </c>
      <c r="F108" s="75" t="n">
        <v>2.07</v>
      </c>
      <c r="G108" s="75" t="n">
        <v>2.07</v>
      </c>
      <c r="H108" s="86" t="n">
        <v>1</v>
      </c>
      <c r="I108" s="86"/>
      <c r="J108" s="86"/>
      <c r="K108" s="86"/>
      <c r="L108" s="86"/>
      <c r="M108" s="86"/>
      <c r="N108" s="86"/>
      <c r="O108" s="86"/>
      <c r="P108" s="86"/>
    </row>
    <row r="111" customFormat="false" ht="13" hidden="false" customHeight="false" outlineLevel="0" collapsed="false"/>
  </sheetData>
  <sheetProtection sheet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25.82"/>
    <col collapsed="false" customWidth="true" hidden="false" outlineLevel="0" max="2" min="2" style="31" width="44.46"/>
    <col collapsed="false" customWidth="true" hidden="false" outlineLevel="0" max="3" min="3" style="31" width="17.82"/>
    <col collapsed="false" customWidth="true" hidden="false" outlineLevel="0" max="4" min="4" style="31" width="17.54"/>
    <col collapsed="false" customWidth="true" hidden="false" outlineLevel="0" max="5" min="5" style="31" width="17.18"/>
    <col collapsed="false" customWidth="true" hidden="false" outlineLevel="0" max="6" min="6" style="31" width="15"/>
    <col collapsed="false" customWidth="true" hidden="false" outlineLevel="0" max="7" min="7" style="31" width="13.63"/>
    <col collapsed="false" customWidth="true" hidden="false" outlineLevel="0" max="1025" min="8" style="31" width="12.82"/>
  </cols>
  <sheetData>
    <row r="1" s="66" customFormat="true" ht="14.25" hidden="false" customHeight="true" outlineLevel="0" collapsed="false">
      <c r="A1" s="65" t="s">
        <v>212</v>
      </c>
    </row>
    <row r="2" customFormat="false" ht="14.25" hidden="false" customHeight="true" outlineLevel="0" collapsed="false">
      <c r="A2" s="94" t="s">
        <v>108</v>
      </c>
      <c r="B2" s="87"/>
      <c r="C2" s="40" t="s">
        <v>109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customFormat="false" ht="14.25" hidden="false" customHeight="true" outlineLevel="0" collapsed="false">
      <c r="B3" s="81" t="s">
        <v>213</v>
      </c>
      <c r="C3" s="75" t="s">
        <v>214</v>
      </c>
      <c r="D3" s="75" t="n">
        <v>45</v>
      </c>
      <c r="E3" s="75" t="n">
        <v>361.6</v>
      </c>
      <c r="F3" s="75" t="n">
        <v>174.7</v>
      </c>
      <c r="G3" s="75" t="n">
        <v>174.7</v>
      </c>
    </row>
    <row r="4" customFormat="false" ht="14.25" hidden="false" customHeight="true" outlineLevel="0" collapsed="false">
      <c r="A4" s="40"/>
      <c r="B4" s="85" t="s">
        <v>215</v>
      </c>
      <c r="C4" s="75" t="n">
        <v>1.025</v>
      </c>
      <c r="D4" s="75" t="n">
        <v>1.025</v>
      </c>
      <c r="E4" s="75" t="n">
        <v>1.025</v>
      </c>
      <c r="F4" s="75" t="n">
        <v>1.025</v>
      </c>
      <c r="G4" s="75" t="n">
        <v>1.025</v>
      </c>
    </row>
    <row r="5" customFormat="false" ht="14.25" hidden="false" customHeight="true" outlineLevel="0" collapsed="false">
      <c r="A5" s="70" t="s">
        <v>216</v>
      </c>
    </row>
    <row r="6" customFormat="false" ht="14.25" hidden="false" customHeight="true" outlineLevel="0" collapsed="false">
      <c r="B6" s="85" t="s">
        <v>98</v>
      </c>
      <c r="C6" s="75" t="n">
        <v>1</v>
      </c>
      <c r="D6" s="75" t="n">
        <v>1</v>
      </c>
      <c r="E6" s="75" t="n">
        <v>0.89</v>
      </c>
      <c r="F6" s="75" t="n">
        <v>0.89</v>
      </c>
      <c r="G6" s="75" t="n">
        <v>1</v>
      </c>
    </row>
    <row r="7" customFormat="false" ht="14.25" hidden="false" customHeight="true" outlineLevel="0" collapsed="false">
      <c r="B7" s="85" t="s">
        <v>91</v>
      </c>
      <c r="C7" s="75" t="n">
        <v>1</v>
      </c>
      <c r="D7" s="75" t="n">
        <v>1</v>
      </c>
      <c r="E7" s="75" t="n">
        <v>0.89</v>
      </c>
      <c r="F7" s="75" t="n">
        <v>0.89</v>
      </c>
      <c r="G7" s="75" t="n">
        <v>1</v>
      </c>
    </row>
    <row r="8" customFormat="false" ht="14.25" hidden="false" customHeight="true" outlineLevel="0" collapsed="false">
      <c r="B8" s="85" t="s">
        <v>107</v>
      </c>
      <c r="C8" s="75" t="n">
        <v>1</v>
      </c>
      <c r="D8" s="75" t="n">
        <v>1</v>
      </c>
      <c r="E8" s="75" t="n">
        <v>1</v>
      </c>
      <c r="F8" s="75" t="n">
        <v>1</v>
      </c>
      <c r="G8" s="75" t="n">
        <v>1</v>
      </c>
    </row>
    <row r="9" customFormat="false" ht="14.25" hidden="false" customHeight="true" outlineLevel="0" collapsed="false">
      <c r="B9" s="85"/>
      <c r="C9" s="85"/>
      <c r="D9" s="85"/>
      <c r="E9" s="85"/>
      <c r="F9" s="85"/>
      <c r="G9" s="85"/>
    </row>
    <row r="10" s="66" customFormat="true" ht="14.25" hidden="false" customHeight="true" outlineLevel="0" collapsed="false">
      <c r="A10" s="65" t="s">
        <v>217</v>
      </c>
    </row>
    <row r="11" customFormat="false" ht="14.25" hidden="false" customHeight="true" outlineLevel="0" collapsed="false">
      <c r="A11" s="70"/>
      <c r="B11" s="81" t="s">
        <v>90</v>
      </c>
      <c r="C11" s="75" t="n">
        <v>1.5</v>
      </c>
      <c r="D11" s="75" t="n">
        <v>1.39</v>
      </c>
      <c r="E11" s="75" t="n">
        <v>1</v>
      </c>
      <c r="F11" s="75" t="n">
        <v>1</v>
      </c>
      <c r="G11" s="75" t="n">
        <v>1</v>
      </c>
    </row>
    <row r="12" customFormat="false" ht="14.25" hidden="false" customHeight="true" outlineLevel="0" collapsed="false">
      <c r="A12" s="70"/>
      <c r="B12" s="81"/>
    </row>
    <row r="13" s="66" customFormat="true" ht="14.25" hidden="false" customHeight="true" outlineLevel="0" collapsed="false">
      <c r="A13" s="65" t="s">
        <v>218</v>
      </c>
    </row>
    <row r="14" customFormat="false" ht="14.25" hidden="false" customHeight="true" outlineLevel="0" collapsed="false">
      <c r="A14" s="94" t="s">
        <v>195</v>
      </c>
      <c r="B14" s="85" t="s">
        <v>219</v>
      </c>
      <c r="C14" s="75" t="n">
        <v>1.025</v>
      </c>
      <c r="D14" s="75" t="n">
        <v>1.025</v>
      </c>
      <c r="E14" s="75" t="n">
        <v>1.025</v>
      </c>
      <c r="F14" s="75" t="n">
        <v>1.025</v>
      </c>
      <c r="G14" s="75" t="n">
        <v>1.025</v>
      </c>
    </row>
    <row r="15" customFormat="false" ht="14.25" hidden="false" customHeight="true" outlineLevel="0" collapsed="false">
      <c r="A15" s="40"/>
      <c r="B15" s="85" t="s">
        <v>220</v>
      </c>
      <c r="C15" s="75" t="n">
        <v>1.025</v>
      </c>
      <c r="D15" s="75" t="n">
        <v>1.025</v>
      </c>
      <c r="E15" s="75" t="n">
        <v>1.025</v>
      </c>
      <c r="F15" s="75" t="n">
        <v>1.025</v>
      </c>
      <c r="G15" s="75" t="n">
        <v>1.025</v>
      </c>
    </row>
    <row r="16" customFormat="false" ht="14.25" hidden="false" customHeight="true" outlineLevel="0" collapsed="false">
      <c r="A16" s="94" t="s">
        <v>147</v>
      </c>
      <c r="B16" s="81" t="s">
        <v>221</v>
      </c>
      <c r="C16" s="75" t="n">
        <v>1</v>
      </c>
      <c r="D16" s="75" t="n">
        <v>1</v>
      </c>
      <c r="E16" s="75" t="n">
        <v>1</v>
      </c>
      <c r="F16" s="75" t="n">
        <v>1</v>
      </c>
      <c r="G16" s="75" t="n">
        <v>1</v>
      </c>
    </row>
    <row r="17" customFormat="false" ht="14.25" hidden="false" customHeight="true" outlineLevel="0" collapsed="false"/>
    <row r="18" s="66" customFormat="true" ht="14.25" hidden="false" customHeight="true" outlineLevel="0" collapsed="false">
      <c r="A18" s="65" t="s">
        <v>222</v>
      </c>
    </row>
    <row r="19" s="70" customFormat="true" ht="14.25" hidden="false" customHeight="true" outlineLevel="0" collapsed="false">
      <c r="C19" s="47" t="s">
        <v>139</v>
      </c>
      <c r="D19" s="47" t="s">
        <v>140</v>
      </c>
      <c r="E19" s="47" t="s">
        <v>141</v>
      </c>
      <c r="F19" s="47" t="s">
        <v>142</v>
      </c>
    </row>
    <row r="20" customFormat="false" ht="12.5" hidden="false" customHeight="false" outlineLevel="0" collapsed="false">
      <c r="B20" s="81" t="s">
        <v>75</v>
      </c>
      <c r="C20" s="75" t="n">
        <v>1.52</v>
      </c>
      <c r="D20" s="75" t="n">
        <v>1</v>
      </c>
      <c r="E20" s="75" t="n">
        <v>1</v>
      </c>
      <c r="F20" s="75" t="n">
        <v>1</v>
      </c>
    </row>
  </sheetData>
  <sheetProtection sheet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.75" zeroHeight="false" outlineLevelRow="0" outlineLevelCol="0"/>
  <cols>
    <col collapsed="false" customWidth="true" hidden="false" outlineLevel="0" max="1" min="1" style="31" width="52.18"/>
    <col collapsed="false" customWidth="true" hidden="false" outlineLevel="0" max="6" min="2" style="31" width="16.09"/>
    <col collapsed="false" customWidth="true" hidden="false" outlineLevel="0" max="7" min="7" style="31" width="17.18"/>
    <col collapsed="false" customWidth="true" hidden="false" outlineLevel="0" max="1025" min="8" style="31" width="16.09"/>
  </cols>
  <sheetData>
    <row r="1" customFormat="false" ht="15.75" hidden="false" customHeight="true" outlineLevel="0" collapsed="false">
      <c r="A1" s="87" t="s">
        <v>66</v>
      </c>
      <c r="B1" s="40"/>
      <c r="C1" s="40" t="s">
        <v>40</v>
      </c>
      <c r="D1" s="40" t="s">
        <v>42</v>
      </c>
      <c r="E1" s="40" t="s">
        <v>41</v>
      </c>
      <c r="F1" s="87" t="s">
        <v>43</v>
      </c>
    </row>
    <row r="2" customFormat="false" ht="15.75" hidden="false" customHeight="true" outlineLevel="0" collapsed="false">
      <c r="A2" s="51" t="s">
        <v>70</v>
      </c>
      <c r="B2" s="51" t="s">
        <v>223</v>
      </c>
      <c r="C2" s="75" t="n">
        <v>0.21</v>
      </c>
      <c r="D2" s="75" t="n">
        <v>0.21</v>
      </c>
      <c r="E2" s="75" t="n">
        <v>0</v>
      </c>
      <c r="F2" s="75" t="n">
        <v>0</v>
      </c>
    </row>
    <row r="3" customFormat="false" ht="15.75" hidden="false" customHeight="true" outlineLevel="0" collapsed="false">
      <c r="A3" s="51"/>
      <c r="B3" s="51" t="s">
        <v>224</v>
      </c>
      <c r="C3" s="75" t="n">
        <v>1</v>
      </c>
      <c r="D3" s="75" t="n">
        <v>1</v>
      </c>
      <c r="E3" s="75" t="n">
        <v>1</v>
      </c>
      <c r="F3" s="75" t="n">
        <v>1</v>
      </c>
    </row>
    <row r="4" customFormat="false" ht="15.75" hidden="false" customHeight="true" outlineLevel="0" collapsed="false">
      <c r="A4" s="51" t="s">
        <v>83</v>
      </c>
      <c r="B4" s="51" t="s">
        <v>223</v>
      </c>
      <c r="C4" s="75" t="n">
        <v>0.15</v>
      </c>
      <c r="D4" s="75" t="n">
        <v>0.15</v>
      </c>
      <c r="E4" s="75" t="n">
        <v>0</v>
      </c>
      <c r="F4" s="75" t="n">
        <v>0</v>
      </c>
    </row>
    <row r="5" customFormat="false" ht="15.75" hidden="false" customHeight="true" outlineLevel="0" collapsed="false">
      <c r="A5" s="51"/>
      <c r="B5" s="51" t="s">
        <v>224</v>
      </c>
      <c r="C5" s="75" t="n">
        <v>1</v>
      </c>
      <c r="D5" s="75" t="n">
        <v>1</v>
      </c>
      <c r="E5" s="75" t="n">
        <v>1</v>
      </c>
      <c r="F5" s="75" t="n">
        <v>1</v>
      </c>
    </row>
    <row r="6" customFormat="false" ht="15.75" hidden="false" customHeight="true" outlineLevel="0" collapsed="false">
      <c r="A6" s="51" t="s">
        <v>84</v>
      </c>
      <c r="B6" s="51" t="s">
        <v>223</v>
      </c>
      <c r="C6" s="75" t="n">
        <v>0.15</v>
      </c>
      <c r="D6" s="75" t="n">
        <v>0.15</v>
      </c>
      <c r="E6" s="75" t="n">
        <v>0</v>
      </c>
      <c r="F6" s="75" t="n">
        <v>0</v>
      </c>
    </row>
    <row r="7" customFormat="false" ht="15.75" hidden="false" customHeight="true" outlineLevel="0" collapsed="false">
      <c r="A7" s="51"/>
      <c r="B7" s="51" t="s">
        <v>224</v>
      </c>
      <c r="C7" s="75" t="n">
        <v>1</v>
      </c>
      <c r="D7" s="75" t="n">
        <v>1</v>
      </c>
      <c r="E7" s="75" t="n">
        <v>1</v>
      </c>
      <c r="F7" s="75" t="n">
        <v>1</v>
      </c>
    </row>
    <row r="8" customFormat="false" ht="15.75" hidden="false" customHeight="true" outlineLevel="0" collapsed="false">
      <c r="A8" s="51" t="s">
        <v>85</v>
      </c>
      <c r="B8" s="51" t="s">
        <v>223</v>
      </c>
      <c r="C8" s="75" t="n">
        <v>0.35</v>
      </c>
      <c r="D8" s="75" t="n">
        <v>0.35</v>
      </c>
      <c r="E8" s="75" t="n">
        <v>0</v>
      </c>
      <c r="F8" s="75" t="n">
        <v>0</v>
      </c>
    </row>
    <row r="9" customFormat="false" ht="15.75" hidden="false" customHeight="true" outlineLevel="0" collapsed="false">
      <c r="A9" s="51"/>
      <c r="B9" s="51" t="s">
        <v>224</v>
      </c>
      <c r="C9" s="75" t="n">
        <v>1</v>
      </c>
      <c r="D9" s="75" t="n">
        <v>1</v>
      </c>
      <c r="E9" s="75" t="n">
        <v>0</v>
      </c>
      <c r="F9" s="75" t="n">
        <v>0</v>
      </c>
    </row>
    <row r="10" customFormat="false" ht="15.75" hidden="false" customHeight="true" outlineLevel="0" collapsed="false">
      <c r="A10" s="51" t="s">
        <v>92</v>
      </c>
      <c r="B10" s="51" t="s">
        <v>223</v>
      </c>
      <c r="C10" s="75" t="n">
        <v>0.35</v>
      </c>
      <c r="D10" s="75" t="n">
        <v>0.35</v>
      </c>
      <c r="E10" s="75" t="n">
        <v>0</v>
      </c>
      <c r="F10" s="75" t="n">
        <v>0</v>
      </c>
    </row>
    <row r="11" customFormat="false" ht="15.75" hidden="false" customHeight="true" outlineLevel="0" collapsed="false">
      <c r="A11" s="51"/>
      <c r="B11" s="51" t="s">
        <v>224</v>
      </c>
      <c r="C11" s="75" t="n">
        <v>1</v>
      </c>
      <c r="D11" s="75" t="n">
        <v>1</v>
      </c>
      <c r="E11" s="75" t="n">
        <v>0</v>
      </c>
      <c r="F11" s="75" t="n">
        <v>0</v>
      </c>
    </row>
    <row r="12" customFormat="false" ht="15.75" hidden="false" customHeight="true" outlineLevel="0" collapsed="false">
      <c r="A12" s="51" t="s">
        <v>96</v>
      </c>
      <c r="B12" s="51" t="s">
        <v>223</v>
      </c>
      <c r="C12" s="75" t="n">
        <v>0.23</v>
      </c>
      <c r="D12" s="75" t="n">
        <v>0.23</v>
      </c>
      <c r="E12" s="75" t="n">
        <v>0</v>
      </c>
      <c r="F12" s="75" t="n">
        <v>0</v>
      </c>
    </row>
    <row r="13" customFormat="false" ht="15.75" hidden="false" customHeight="true" outlineLevel="0" collapsed="false">
      <c r="A13" s="51"/>
      <c r="B13" s="51" t="s">
        <v>224</v>
      </c>
      <c r="C13" s="75" t="n">
        <v>1</v>
      </c>
      <c r="D13" s="75" t="n">
        <v>1</v>
      </c>
      <c r="E13" s="75" t="n">
        <v>1</v>
      </c>
      <c r="F13" s="75" t="n">
        <v>1</v>
      </c>
    </row>
  </sheetData>
  <sheetProtection sheet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22.55"/>
    <col collapsed="false" customWidth="true" hidden="false" outlineLevel="0" max="2" min="2" style="31" width="58.91"/>
    <col collapsed="false" customWidth="true" hidden="false" outlineLevel="0" max="15" min="3" style="31" width="15"/>
    <col collapsed="false" customWidth="true" hidden="false" outlineLevel="0" max="1025" min="16" style="31" width="12.82"/>
  </cols>
  <sheetData>
    <row r="1" customFormat="false" ht="35.25" hidden="false" customHeight="true" outlineLevel="0" collapsed="false">
      <c r="A1" s="40"/>
      <c r="B1" s="40"/>
      <c r="C1" s="69" t="s">
        <v>109</v>
      </c>
      <c r="D1" s="69" t="s">
        <v>110</v>
      </c>
      <c r="E1" s="69" t="s">
        <v>111</v>
      </c>
      <c r="F1" s="69" t="s">
        <v>112</v>
      </c>
      <c r="G1" s="69" t="s">
        <v>113</v>
      </c>
      <c r="H1" s="69" t="s">
        <v>139</v>
      </c>
      <c r="I1" s="69" t="s">
        <v>140</v>
      </c>
      <c r="J1" s="69" t="s">
        <v>141</v>
      </c>
      <c r="K1" s="69" t="s">
        <v>142</v>
      </c>
      <c r="L1" s="69" t="s">
        <v>135</v>
      </c>
      <c r="M1" s="69" t="s">
        <v>136</v>
      </c>
      <c r="N1" s="69" t="s">
        <v>137</v>
      </c>
      <c r="O1" s="69" t="s">
        <v>138</v>
      </c>
    </row>
    <row r="2" customFormat="false" ht="13" hidden="false" customHeight="false" outlineLevel="0" collapsed="false">
      <c r="A2" s="40" t="s">
        <v>225</v>
      </c>
    </row>
    <row r="3" customFormat="false" ht="12.5" hidden="false" customHeight="false" outlineLevel="0" collapsed="false">
      <c r="B3" s="37" t="s">
        <v>74</v>
      </c>
      <c r="C3" s="75" t="n">
        <v>0.53</v>
      </c>
      <c r="D3" s="75" t="n">
        <v>0.53</v>
      </c>
      <c r="E3" s="75" t="n">
        <v>1</v>
      </c>
      <c r="F3" s="75" t="n">
        <v>1</v>
      </c>
      <c r="G3" s="75" t="n">
        <v>1</v>
      </c>
      <c r="H3" s="75" t="n">
        <v>1</v>
      </c>
      <c r="I3" s="75" t="n">
        <v>1</v>
      </c>
      <c r="J3" s="75" t="n">
        <v>1</v>
      </c>
      <c r="K3" s="75" t="n">
        <v>1</v>
      </c>
      <c r="L3" s="75" t="n">
        <v>1</v>
      </c>
      <c r="M3" s="75" t="n">
        <v>1</v>
      </c>
      <c r="N3" s="75" t="n">
        <v>1</v>
      </c>
      <c r="O3" s="75" t="n">
        <v>1</v>
      </c>
    </row>
    <row r="4" customFormat="false" ht="12.5" hidden="false" customHeight="false" outlineLevel="0" collapsed="false">
      <c r="B4" s="37" t="s">
        <v>79</v>
      </c>
      <c r="C4" s="75" t="n">
        <v>1</v>
      </c>
      <c r="D4" s="75" t="n">
        <v>1</v>
      </c>
      <c r="E4" s="75" t="n">
        <v>1</v>
      </c>
      <c r="F4" s="75" t="n">
        <v>1</v>
      </c>
      <c r="G4" s="75" t="n">
        <v>1</v>
      </c>
      <c r="H4" s="75" t="n">
        <v>0.73</v>
      </c>
      <c r="I4" s="75" t="n">
        <v>0.73</v>
      </c>
      <c r="J4" s="75" t="n">
        <v>0.73</v>
      </c>
      <c r="K4" s="75" t="n">
        <v>0.73</v>
      </c>
      <c r="L4" s="75" t="n">
        <v>1</v>
      </c>
      <c r="M4" s="75" t="n">
        <v>1</v>
      </c>
      <c r="N4" s="75" t="n">
        <v>1</v>
      </c>
      <c r="O4" s="75" t="n">
        <v>1</v>
      </c>
    </row>
    <row r="5" customFormat="false" ht="12.5" hidden="false" customHeight="false" outlineLevel="0" collapsed="false">
      <c r="B5" s="37" t="s">
        <v>80</v>
      </c>
      <c r="C5" s="75" t="n">
        <v>1</v>
      </c>
      <c r="D5" s="75" t="n">
        <v>1</v>
      </c>
      <c r="E5" s="75" t="n">
        <v>1</v>
      </c>
      <c r="F5" s="75" t="n">
        <v>1</v>
      </c>
      <c r="G5" s="75" t="n">
        <v>1</v>
      </c>
      <c r="H5" s="75" t="n">
        <v>0.73</v>
      </c>
      <c r="I5" s="75" t="n">
        <v>0.73</v>
      </c>
      <c r="J5" s="75" t="n">
        <v>0.73</v>
      </c>
      <c r="K5" s="75" t="n">
        <v>0.73</v>
      </c>
      <c r="L5" s="75" t="n">
        <v>1</v>
      </c>
      <c r="M5" s="75" t="n">
        <v>1</v>
      </c>
      <c r="N5" s="75" t="n">
        <v>1</v>
      </c>
      <c r="O5" s="75" t="n">
        <v>1</v>
      </c>
    </row>
    <row r="6" customFormat="false" ht="12.5" hidden="false" customHeight="false" outlineLevel="0" collapsed="false">
      <c r="B6" s="37" t="s">
        <v>81</v>
      </c>
      <c r="C6" s="75" t="n">
        <v>1</v>
      </c>
      <c r="D6" s="75" t="n">
        <v>1</v>
      </c>
      <c r="E6" s="75" t="n">
        <v>1</v>
      </c>
      <c r="F6" s="75" t="n">
        <v>1</v>
      </c>
      <c r="G6" s="75" t="n">
        <v>1</v>
      </c>
      <c r="H6" s="75" t="n">
        <v>0.73</v>
      </c>
      <c r="I6" s="75" t="n">
        <v>0.73</v>
      </c>
      <c r="J6" s="75" t="n">
        <v>0.73</v>
      </c>
      <c r="K6" s="75" t="n">
        <v>0.73</v>
      </c>
      <c r="L6" s="75" t="n">
        <v>1</v>
      </c>
      <c r="M6" s="75" t="n">
        <v>1</v>
      </c>
      <c r="N6" s="75" t="n">
        <v>1</v>
      </c>
      <c r="O6" s="75" t="n">
        <v>1</v>
      </c>
    </row>
    <row r="7" customFormat="false" ht="12.5" hidden="false" customHeight="false" outlineLevel="0" collapsed="false">
      <c r="B7" s="37" t="s">
        <v>82</v>
      </c>
      <c r="C7" s="75" t="n">
        <v>1</v>
      </c>
      <c r="D7" s="75" t="n">
        <v>1</v>
      </c>
      <c r="E7" s="75" t="n">
        <v>1</v>
      </c>
      <c r="F7" s="75" t="n">
        <v>1</v>
      </c>
      <c r="G7" s="75" t="n">
        <v>1</v>
      </c>
      <c r="H7" s="75" t="n">
        <v>0.73</v>
      </c>
      <c r="I7" s="75" t="n">
        <v>0.73</v>
      </c>
      <c r="J7" s="75" t="n">
        <v>0.73</v>
      </c>
      <c r="K7" s="75" t="n">
        <v>0.73</v>
      </c>
      <c r="L7" s="75" t="n">
        <v>1</v>
      </c>
      <c r="M7" s="75" t="n">
        <v>1</v>
      </c>
      <c r="N7" s="75" t="n">
        <v>1</v>
      </c>
      <c r="O7" s="75" t="n">
        <v>1</v>
      </c>
    </row>
    <row r="8" customFormat="false" ht="12.5" hidden="false" customHeight="false" outlineLevel="0" collapsed="false">
      <c r="B8" s="51" t="s">
        <v>83</v>
      </c>
      <c r="C8" s="75" t="n">
        <v>1</v>
      </c>
      <c r="D8" s="75" t="n">
        <v>1</v>
      </c>
      <c r="E8" s="75" t="n">
        <v>1</v>
      </c>
      <c r="F8" s="75" t="n">
        <v>1</v>
      </c>
      <c r="G8" s="75" t="n">
        <v>1</v>
      </c>
      <c r="H8" s="75" t="n">
        <v>1</v>
      </c>
      <c r="I8" s="75" t="n">
        <v>1</v>
      </c>
      <c r="J8" s="75" t="n">
        <v>1</v>
      </c>
      <c r="K8" s="75" t="n">
        <v>1</v>
      </c>
      <c r="L8" s="75" t="n">
        <v>0.33</v>
      </c>
      <c r="M8" s="75" t="n">
        <v>0.33</v>
      </c>
      <c r="N8" s="75" t="n">
        <v>0.33</v>
      </c>
      <c r="O8" s="75" t="n">
        <v>0.33</v>
      </c>
    </row>
    <row r="9" customFormat="false" ht="12.5" hidden="false" customHeight="false" outlineLevel="0" collapsed="false">
      <c r="B9" s="51" t="s">
        <v>84</v>
      </c>
      <c r="C9" s="75" t="n">
        <v>1</v>
      </c>
      <c r="D9" s="75" t="n">
        <v>1</v>
      </c>
      <c r="E9" s="75" t="n">
        <v>1</v>
      </c>
      <c r="F9" s="75" t="n">
        <v>1</v>
      </c>
      <c r="G9" s="75" t="n">
        <v>1</v>
      </c>
      <c r="H9" s="75" t="n">
        <v>1</v>
      </c>
      <c r="I9" s="75" t="n">
        <v>1</v>
      </c>
      <c r="J9" s="75" t="n">
        <v>1</v>
      </c>
      <c r="K9" s="75" t="n">
        <v>1</v>
      </c>
      <c r="L9" s="75" t="n">
        <v>0.33</v>
      </c>
      <c r="M9" s="75" t="n">
        <v>0.33</v>
      </c>
      <c r="N9" s="75" t="n">
        <v>0.33</v>
      </c>
      <c r="O9" s="75" t="n">
        <v>0.33</v>
      </c>
    </row>
    <row r="10" customFormat="false" ht="12.5" hidden="false" customHeight="false" outlineLevel="0" collapsed="false">
      <c r="B10" s="37" t="s">
        <v>85</v>
      </c>
      <c r="C10" s="75" t="n">
        <v>1</v>
      </c>
      <c r="D10" s="75" t="n">
        <v>1</v>
      </c>
      <c r="E10" s="75" t="n">
        <v>1</v>
      </c>
      <c r="F10" s="75" t="n">
        <v>1</v>
      </c>
      <c r="G10" s="75" t="n">
        <v>1</v>
      </c>
      <c r="H10" s="75" t="n">
        <v>1</v>
      </c>
      <c r="I10" s="75" t="n">
        <v>1</v>
      </c>
      <c r="J10" s="75" t="n">
        <v>1</v>
      </c>
      <c r="K10" s="75" t="n">
        <v>1</v>
      </c>
      <c r="L10" s="75" t="n">
        <v>0.83</v>
      </c>
      <c r="M10" s="75" t="n">
        <v>0.83</v>
      </c>
      <c r="N10" s="75" t="n">
        <v>0.83</v>
      </c>
      <c r="O10" s="75" t="n">
        <v>0.83</v>
      </c>
    </row>
    <row r="11" customFormat="false" ht="12.5" hidden="false" customHeight="false" outlineLevel="0" collapsed="false">
      <c r="B11" s="51" t="s">
        <v>91</v>
      </c>
      <c r="C11" s="75" t="n">
        <v>1</v>
      </c>
      <c r="D11" s="75" t="n">
        <v>1</v>
      </c>
      <c r="E11" s="75" t="n">
        <v>0.69</v>
      </c>
      <c r="F11" s="75" t="n">
        <v>0.69</v>
      </c>
      <c r="G11" s="75" t="n">
        <v>1</v>
      </c>
      <c r="H11" s="75" t="n">
        <v>1</v>
      </c>
      <c r="I11" s="75" t="n">
        <v>1</v>
      </c>
      <c r="J11" s="75" t="n">
        <v>1</v>
      </c>
      <c r="K11" s="75" t="n">
        <v>1</v>
      </c>
      <c r="L11" s="75" t="n">
        <v>1</v>
      </c>
      <c r="M11" s="75" t="n">
        <v>1</v>
      </c>
      <c r="N11" s="75" t="n">
        <v>1</v>
      </c>
      <c r="O11" s="75" t="n">
        <v>1</v>
      </c>
    </row>
    <row r="12" customFormat="false" ht="12.5" hidden="false" customHeight="false" outlineLevel="0" collapsed="false">
      <c r="B12" s="37" t="s">
        <v>92</v>
      </c>
      <c r="C12" s="75" t="n">
        <v>0.83</v>
      </c>
      <c r="D12" s="75" t="n">
        <v>0.83</v>
      </c>
      <c r="E12" s="75" t="n">
        <v>0.83</v>
      </c>
      <c r="F12" s="75" t="n">
        <v>0.83</v>
      </c>
      <c r="G12" s="75" t="n">
        <v>0.83</v>
      </c>
      <c r="H12" s="75" t="n">
        <v>0.83</v>
      </c>
      <c r="I12" s="75" t="n">
        <v>0.83</v>
      </c>
      <c r="J12" s="75" t="n">
        <v>0.83</v>
      </c>
      <c r="K12" s="75" t="n">
        <v>0.83</v>
      </c>
      <c r="L12" s="75" t="n">
        <v>0.83</v>
      </c>
      <c r="M12" s="75" t="n">
        <v>0.83</v>
      </c>
      <c r="N12" s="75" t="n">
        <v>0.83</v>
      </c>
      <c r="O12" s="75" t="n">
        <v>0.83</v>
      </c>
    </row>
    <row r="13" customFormat="false" ht="13" hidden="false" customHeight="true" outlineLevel="0" collapsed="false">
      <c r="B13" s="37" t="s">
        <v>95</v>
      </c>
      <c r="C13" s="75" t="n">
        <v>1</v>
      </c>
      <c r="D13" s="75" t="n">
        <v>1</v>
      </c>
      <c r="E13" s="75" t="n">
        <v>0.69</v>
      </c>
      <c r="F13" s="75" t="n">
        <v>0.69</v>
      </c>
      <c r="G13" s="75" t="n">
        <v>0.69</v>
      </c>
      <c r="H13" s="75" t="n">
        <v>1</v>
      </c>
      <c r="I13" s="75" t="n">
        <v>1</v>
      </c>
      <c r="J13" s="75" t="n">
        <v>1</v>
      </c>
      <c r="K13" s="75" t="n">
        <v>1</v>
      </c>
      <c r="L13" s="75" t="n">
        <v>1</v>
      </c>
      <c r="M13" s="75" t="n">
        <v>1</v>
      </c>
      <c r="N13" s="75" t="n">
        <v>1</v>
      </c>
      <c r="O13" s="75" t="n">
        <v>1</v>
      </c>
    </row>
    <row r="14" customFormat="false" ht="12.5" hidden="false" customHeight="false" outlineLevel="0" collapsed="false">
      <c r="B14" s="37" t="s">
        <v>96</v>
      </c>
      <c r="C14" s="75" t="n">
        <v>1</v>
      </c>
      <c r="D14" s="75" t="n">
        <v>1</v>
      </c>
      <c r="E14" s="75" t="n">
        <v>1</v>
      </c>
      <c r="F14" s="75" t="n">
        <v>1</v>
      </c>
      <c r="G14" s="75" t="n">
        <v>1</v>
      </c>
      <c r="H14" s="75" t="n">
        <v>1</v>
      </c>
      <c r="I14" s="75" t="n">
        <v>1</v>
      </c>
      <c r="J14" s="75" t="n">
        <v>1</v>
      </c>
      <c r="K14" s="75" t="n">
        <v>1</v>
      </c>
      <c r="L14" s="75" t="n">
        <v>0.33</v>
      </c>
      <c r="M14" s="75" t="n">
        <v>0.33</v>
      </c>
      <c r="N14" s="75" t="n">
        <v>0.33</v>
      </c>
      <c r="O14" s="75" t="n">
        <v>0.33</v>
      </c>
    </row>
    <row r="16" customFormat="false" ht="13" hidden="false" customHeight="false" outlineLevel="0" collapsed="false">
      <c r="A16" s="40" t="s">
        <v>226</v>
      </c>
      <c r="B16" s="37"/>
    </row>
    <row r="17" customFormat="false" ht="12.5" hidden="false" customHeight="false" outlineLevel="0" collapsed="false">
      <c r="B17" s="51" t="s">
        <v>76</v>
      </c>
      <c r="C17" s="75" t="n">
        <v>1</v>
      </c>
      <c r="D17" s="75" t="n">
        <v>1</v>
      </c>
      <c r="E17" s="75" t="n">
        <v>0.976</v>
      </c>
      <c r="F17" s="75" t="n">
        <v>0.976</v>
      </c>
      <c r="G17" s="75" t="n">
        <v>0.976</v>
      </c>
      <c r="H17" s="75" t="n">
        <v>0.976</v>
      </c>
      <c r="I17" s="75" t="n">
        <v>0.976</v>
      </c>
      <c r="J17" s="75" t="n">
        <v>0.976</v>
      </c>
      <c r="K17" s="75" t="n">
        <v>0.976</v>
      </c>
      <c r="L17" s="75" t="n">
        <v>0.976</v>
      </c>
      <c r="M17" s="75" t="n">
        <v>0.976</v>
      </c>
      <c r="N17" s="75" t="n">
        <v>0.976</v>
      </c>
      <c r="O17" s="75" t="n">
        <v>0.976</v>
      </c>
    </row>
    <row r="18" customFormat="false" ht="12.5" hidden="false" customHeight="false" outlineLevel="0" collapsed="false">
      <c r="B18" s="51" t="s">
        <v>77</v>
      </c>
      <c r="C18" s="75" t="n">
        <v>1</v>
      </c>
      <c r="D18" s="75" t="n">
        <v>1</v>
      </c>
      <c r="E18" s="75" t="n">
        <v>0.976</v>
      </c>
      <c r="F18" s="75" t="n">
        <v>0.976</v>
      </c>
      <c r="G18" s="75" t="n">
        <v>0.976</v>
      </c>
      <c r="H18" s="75" t="n">
        <v>0.976</v>
      </c>
      <c r="I18" s="75" t="n">
        <v>0.976</v>
      </c>
      <c r="J18" s="75" t="n">
        <v>0.976</v>
      </c>
      <c r="K18" s="75" t="n">
        <v>0.976</v>
      </c>
      <c r="L18" s="75" t="n">
        <v>0.976</v>
      </c>
      <c r="M18" s="75" t="n">
        <v>0.976</v>
      </c>
      <c r="N18" s="75" t="n">
        <v>0.976</v>
      </c>
      <c r="O18" s="75" t="n">
        <v>0.976</v>
      </c>
    </row>
    <row r="19" customFormat="false" ht="12.5" hidden="false" customHeight="false" outlineLevel="0" collapsed="false">
      <c r="B19" s="51" t="s">
        <v>78</v>
      </c>
      <c r="C19" s="75" t="n">
        <v>1</v>
      </c>
      <c r="D19" s="75" t="n">
        <v>1</v>
      </c>
      <c r="E19" s="75" t="n">
        <v>0.976</v>
      </c>
      <c r="F19" s="75" t="n">
        <v>0.976</v>
      </c>
      <c r="G19" s="75" t="n">
        <v>0.976</v>
      </c>
      <c r="H19" s="75" t="n">
        <v>0.976</v>
      </c>
      <c r="I19" s="75" t="n">
        <v>0.976</v>
      </c>
      <c r="J19" s="75" t="n">
        <v>0.976</v>
      </c>
      <c r="K19" s="75" t="n">
        <v>0.976</v>
      </c>
      <c r="L19" s="75" t="n">
        <v>0.976</v>
      </c>
      <c r="M19" s="75" t="n">
        <v>0.976</v>
      </c>
      <c r="N19" s="75" t="n">
        <v>0.976</v>
      </c>
      <c r="O19" s="75" t="n">
        <v>0.976</v>
      </c>
    </row>
    <row r="20" customFormat="false" ht="12.5" hidden="false" customHeight="false" outlineLevel="0" collapsed="false">
      <c r="B20" s="51" t="s">
        <v>86</v>
      </c>
      <c r="C20" s="75" t="n">
        <v>1</v>
      </c>
      <c r="D20" s="75" t="n">
        <v>1</v>
      </c>
      <c r="E20" s="75" t="n">
        <v>0.9</v>
      </c>
      <c r="F20" s="75" t="n">
        <v>0.9</v>
      </c>
      <c r="G20" s="75" t="n">
        <v>0.9</v>
      </c>
      <c r="H20" s="75" t="n">
        <v>0.9</v>
      </c>
      <c r="I20" s="75" t="n">
        <v>0.9</v>
      </c>
      <c r="J20" s="75" t="n">
        <v>0.9</v>
      </c>
      <c r="K20" s="75" t="n">
        <v>0.9</v>
      </c>
      <c r="L20" s="75" t="n">
        <v>0.9</v>
      </c>
      <c r="M20" s="75" t="n">
        <v>0.9</v>
      </c>
      <c r="N20" s="75" t="n">
        <v>0.9</v>
      </c>
      <c r="O20" s="75" t="n">
        <v>0.9</v>
      </c>
    </row>
  </sheetData>
  <sheetProtection sheet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21.36"/>
    <col collapsed="false" customWidth="true" hidden="false" outlineLevel="0" max="2" min="2" style="31" width="27.18"/>
    <col collapsed="false" customWidth="true" hidden="false" outlineLevel="0" max="7" min="3" style="31" width="15.54"/>
    <col collapsed="false" customWidth="true" hidden="false" outlineLevel="0" max="1025" min="8" style="31" width="12.82"/>
  </cols>
  <sheetData>
    <row r="1" customFormat="false" ht="13" hidden="false" customHeight="false" outlineLevel="0" collapsed="false">
      <c r="A1" s="40"/>
      <c r="B1" s="87"/>
      <c r="C1" s="40" t="s">
        <v>109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customFormat="false" ht="13" hidden="false" customHeight="false" outlineLevel="0" collapsed="false">
      <c r="A2" s="40" t="s">
        <v>227</v>
      </c>
    </row>
    <row r="3" customFormat="false" ht="12.5" hidden="false" customHeight="false" outlineLevel="0" collapsed="false">
      <c r="B3" s="37" t="s">
        <v>99</v>
      </c>
      <c r="C3" s="75" t="n">
        <v>1</v>
      </c>
      <c r="D3" s="75" t="n">
        <v>0.21</v>
      </c>
      <c r="E3" s="75" t="n">
        <v>0.21</v>
      </c>
      <c r="F3" s="75" t="n">
        <v>0.21</v>
      </c>
      <c r="G3" s="75" t="n">
        <v>0.21</v>
      </c>
    </row>
    <row r="4" customFormat="false" ht="13" hidden="false" customHeight="false" outlineLevel="0" collapsed="false">
      <c r="A4" s="40" t="s">
        <v>228</v>
      </c>
      <c r="B4" s="37"/>
      <c r="C4" s="96"/>
      <c r="D4" s="96"/>
      <c r="E4" s="96"/>
      <c r="F4" s="96"/>
      <c r="G4" s="96"/>
    </row>
    <row r="5" customFormat="false" ht="12.5" hidden="false" customHeight="false" outlineLevel="0" collapsed="false">
      <c r="B5" s="51" t="s">
        <v>229</v>
      </c>
      <c r="C5" s="75" t="n">
        <v>1</v>
      </c>
      <c r="D5" s="75" t="n">
        <v>0.143</v>
      </c>
      <c r="E5" s="75" t="n">
        <v>0.143</v>
      </c>
      <c r="F5" s="75" t="n">
        <v>0.143</v>
      </c>
      <c r="G5" s="75" t="n">
        <v>0.143</v>
      </c>
    </row>
  </sheetData>
  <sheetProtection sheet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28" colorId="64" zoomScale="111" zoomScaleNormal="111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29" width="53"/>
    <col collapsed="false" customWidth="true" hidden="false" outlineLevel="0" max="2" min="2" style="29" width="30.55"/>
    <col collapsed="false" customWidth="true" hidden="false" outlineLevel="0" max="3" min="3" style="29" width="24.82"/>
    <col collapsed="false" customWidth="true" hidden="false" outlineLevel="0" max="4" min="4" style="31" width="15"/>
    <col collapsed="false" customWidth="true" hidden="false" outlineLevel="0" max="5" min="5" style="31" width="13.63"/>
    <col collapsed="false" customWidth="true" hidden="false" outlineLevel="0" max="6" min="6" style="31" width="14.45"/>
    <col collapsed="false" customWidth="true" hidden="false" outlineLevel="0" max="7" min="7" style="31" width="12.82"/>
    <col collapsed="false" customWidth="true" hidden="false" outlineLevel="0" max="8" min="8" style="31" width="17.54"/>
    <col collapsed="false" customWidth="true" hidden="false" outlineLevel="0" max="1025" min="9" style="31" width="12.82"/>
  </cols>
  <sheetData>
    <row r="1" customFormat="false" ht="13" hidden="false" customHeight="false" outlineLevel="0" collapsed="false">
      <c r="A1" s="40" t="s">
        <v>66</v>
      </c>
      <c r="B1" s="40" t="s">
        <v>230</v>
      </c>
      <c r="C1" s="94" t="s">
        <v>231</v>
      </c>
      <c r="D1" s="40" t="s">
        <v>109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customFormat="false" ht="12.5" hidden="false" customHeight="false" outlineLevel="0" collapsed="false">
      <c r="A2" s="29" t="s">
        <v>100</v>
      </c>
      <c r="B2" s="29" t="s">
        <v>114</v>
      </c>
      <c r="C2" s="29" t="s">
        <v>232</v>
      </c>
      <c r="D2" s="75" t="n">
        <v>0</v>
      </c>
      <c r="E2" s="75" t="n">
        <v>0</v>
      </c>
      <c r="F2" s="75" t="n">
        <v>0.335</v>
      </c>
      <c r="G2" s="75" t="n">
        <v>0.335</v>
      </c>
      <c r="H2" s="75" t="n">
        <v>0.335</v>
      </c>
    </row>
    <row r="3" customFormat="false" ht="12.5" hidden="false" customHeight="false" outlineLevel="0" collapsed="false">
      <c r="C3" s="29" t="s">
        <v>233</v>
      </c>
      <c r="D3" s="75" t="n">
        <v>0</v>
      </c>
      <c r="E3" s="75" t="n">
        <v>0</v>
      </c>
      <c r="F3" s="75" t="n">
        <v>0.53134328358209</v>
      </c>
      <c r="G3" s="75" t="n">
        <v>0.53134328358209</v>
      </c>
      <c r="H3" s="75" t="n">
        <v>0.53134328358209</v>
      </c>
    </row>
    <row r="4" customFormat="false" ht="12.5" hidden="false" customHeight="false" outlineLevel="0" collapsed="false">
      <c r="C4" s="29" t="s">
        <v>234</v>
      </c>
      <c r="D4" s="75" t="n">
        <v>0</v>
      </c>
      <c r="E4" s="75" t="n">
        <v>0</v>
      </c>
      <c r="F4" s="75" t="n">
        <v>0.385074626865672</v>
      </c>
      <c r="G4" s="75" t="n">
        <v>0.385074626865672</v>
      </c>
      <c r="H4" s="75" t="n">
        <v>0.385074626865672</v>
      </c>
    </row>
    <row r="5" customFormat="false" ht="12.5" hidden="false" customHeight="false" outlineLevel="0" collapsed="false">
      <c r="A5" s="29" t="s">
        <v>98</v>
      </c>
      <c r="B5" s="29" t="s">
        <v>116</v>
      </c>
      <c r="C5" s="29" t="s">
        <v>232</v>
      </c>
      <c r="D5" s="75" t="n">
        <v>0</v>
      </c>
      <c r="E5" s="75" t="n">
        <v>0</v>
      </c>
      <c r="F5" s="75" t="n">
        <v>0.335</v>
      </c>
      <c r="G5" s="75" t="n">
        <v>0.335</v>
      </c>
      <c r="H5" s="75" t="n">
        <v>0.335</v>
      </c>
    </row>
    <row r="6" customFormat="false" ht="12.5" hidden="false" customHeight="false" outlineLevel="0" collapsed="false">
      <c r="C6" s="29" t="s">
        <v>234</v>
      </c>
      <c r="D6" s="75" t="n">
        <v>0</v>
      </c>
      <c r="E6" s="75" t="n">
        <v>0</v>
      </c>
      <c r="F6" s="75" t="n">
        <v>0.259701492537313</v>
      </c>
      <c r="G6" s="75" t="n">
        <v>0.259701492537313</v>
      </c>
      <c r="H6" s="75" t="n">
        <v>0</v>
      </c>
    </row>
    <row r="7" customFormat="false" ht="12.5" hidden="false" customHeight="false" outlineLevel="0" collapsed="false">
      <c r="B7" s="29" t="s">
        <v>115</v>
      </c>
      <c r="C7" s="29" t="s">
        <v>232</v>
      </c>
      <c r="D7" s="75" t="n">
        <v>0</v>
      </c>
      <c r="E7" s="75" t="n">
        <v>0</v>
      </c>
      <c r="F7" s="75" t="n">
        <v>0.335</v>
      </c>
      <c r="G7" s="75" t="n">
        <v>0.335</v>
      </c>
      <c r="H7" s="75" t="n">
        <v>0.335</v>
      </c>
    </row>
    <row r="8" customFormat="false" ht="12.5" hidden="false" customHeight="false" outlineLevel="0" collapsed="false">
      <c r="C8" s="29" t="s">
        <v>234</v>
      </c>
      <c r="D8" s="75" t="n">
        <v>0</v>
      </c>
      <c r="E8" s="75" t="n">
        <v>0</v>
      </c>
      <c r="F8" s="75" t="n">
        <v>0.259701492537313</v>
      </c>
      <c r="G8" s="75" t="n">
        <v>0.259701492537313</v>
      </c>
      <c r="H8" s="75" t="n">
        <v>0</v>
      </c>
    </row>
    <row r="9" customFormat="false" ht="12.5" hidden="false" customHeight="false" outlineLevel="0" collapsed="false">
      <c r="A9" s="29" t="s">
        <v>91</v>
      </c>
      <c r="B9" s="29" t="s">
        <v>116</v>
      </c>
      <c r="C9" s="29" t="s">
        <v>232</v>
      </c>
      <c r="D9" s="75" t="n">
        <v>0</v>
      </c>
      <c r="E9" s="75" t="n">
        <v>0</v>
      </c>
      <c r="F9" s="75" t="n">
        <v>0.335</v>
      </c>
      <c r="G9" s="75" t="n">
        <v>0.335</v>
      </c>
      <c r="H9" s="75" t="n">
        <v>0.335</v>
      </c>
    </row>
    <row r="10" customFormat="false" ht="12.5" hidden="false" customHeight="false" outlineLevel="0" collapsed="false">
      <c r="C10" s="29" t="s">
        <v>234</v>
      </c>
      <c r="D10" s="75" t="n">
        <v>0</v>
      </c>
      <c r="E10" s="75" t="n">
        <v>0</v>
      </c>
      <c r="F10" s="75" t="n">
        <v>0.259701492537313</v>
      </c>
      <c r="G10" s="75" t="n">
        <v>0.259701492537313</v>
      </c>
      <c r="H10" s="75" t="n">
        <v>0</v>
      </c>
    </row>
    <row r="11" customFormat="false" ht="12.5" hidden="false" customHeight="false" outlineLevel="0" collapsed="false">
      <c r="B11" s="29" t="s">
        <v>115</v>
      </c>
      <c r="C11" s="29" t="s">
        <v>232</v>
      </c>
      <c r="D11" s="75" t="n">
        <v>0</v>
      </c>
      <c r="E11" s="75" t="n">
        <v>0</v>
      </c>
      <c r="F11" s="75" t="n">
        <v>0.335</v>
      </c>
      <c r="G11" s="75" t="n">
        <v>0.335</v>
      </c>
      <c r="H11" s="75" t="n">
        <v>0.335</v>
      </c>
    </row>
    <row r="12" customFormat="false" ht="12.5" hidden="false" customHeight="false" outlineLevel="0" collapsed="false">
      <c r="C12" s="29" t="s">
        <v>234</v>
      </c>
      <c r="D12" s="75" t="n">
        <v>0</v>
      </c>
      <c r="E12" s="75" t="n">
        <v>0</v>
      </c>
      <c r="F12" s="75" t="n">
        <v>0.259701492537313</v>
      </c>
      <c r="G12" s="75" t="n">
        <v>0.259701492537313</v>
      </c>
      <c r="H12" s="75" t="n">
        <v>0</v>
      </c>
    </row>
    <row r="13" customFormat="false" ht="12.5" hidden="false" customHeight="false" outlineLevel="0" collapsed="false">
      <c r="A13" s="29" t="s">
        <v>73</v>
      </c>
      <c r="B13" s="29" t="s">
        <v>116</v>
      </c>
      <c r="C13" s="29" t="s">
        <v>232</v>
      </c>
      <c r="D13" s="75" t="n">
        <v>0</v>
      </c>
      <c r="E13" s="75" t="n">
        <v>0</v>
      </c>
      <c r="F13" s="75" t="n">
        <v>0.335</v>
      </c>
      <c r="G13" s="75" t="n">
        <v>0.335</v>
      </c>
      <c r="H13" s="75" t="n">
        <v>0.335</v>
      </c>
    </row>
    <row r="14" customFormat="false" ht="12.5" hidden="false" customHeight="false" outlineLevel="0" collapsed="false">
      <c r="C14" s="29" t="s">
        <v>234</v>
      </c>
      <c r="D14" s="75" t="n">
        <v>0</v>
      </c>
      <c r="E14" s="75" t="n">
        <v>0</v>
      </c>
      <c r="F14" s="75" t="n">
        <v>0.7</v>
      </c>
      <c r="G14" s="75" t="n">
        <v>0.62</v>
      </c>
      <c r="H14" s="75" t="n">
        <v>0.62</v>
      </c>
      <c r="I14" s="30"/>
    </row>
    <row r="15" customFormat="false" ht="12.5" hidden="false" customHeight="false" outlineLevel="0" collapsed="false">
      <c r="B15" s="29" t="s">
        <v>115</v>
      </c>
      <c r="C15" s="29" t="s">
        <v>232</v>
      </c>
      <c r="D15" s="75" t="n">
        <v>0</v>
      </c>
      <c r="E15" s="75" t="n">
        <v>0</v>
      </c>
      <c r="F15" s="75" t="n">
        <v>0.335</v>
      </c>
      <c r="G15" s="75" t="n">
        <v>0.335</v>
      </c>
      <c r="H15" s="75" t="n">
        <v>0.335</v>
      </c>
      <c r="I15" s="30"/>
    </row>
    <row r="16" customFormat="false" ht="12.5" hidden="false" customHeight="false" outlineLevel="0" collapsed="false">
      <c r="C16" s="29" t="s">
        <v>234</v>
      </c>
      <c r="D16" s="75" t="n">
        <v>0</v>
      </c>
      <c r="E16" s="75" t="n">
        <v>0</v>
      </c>
      <c r="F16" s="75" t="n">
        <v>0.84</v>
      </c>
      <c r="G16" s="75" t="n">
        <v>0.62</v>
      </c>
      <c r="H16" s="75" t="n">
        <v>0.62</v>
      </c>
      <c r="I16" s="30"/>
    </row>
    <row r="17" customFormat="false" ht="12.5" hidden="false" customHeight="false" outlineLevel="0" collapsed="false">
      <c r="A17" s="29" t="s">
        <v>78</v>
      </c>
      <c r="B17" s="29" t="s">
        <v>180</v>
      </c>
      <c r="C17" s="29" t="s">
        <v>232</v>
      </c>
      <c r="D17" s="75" t="n">
        <v>0.7</v>
      </c>
      <c r="E17" s="75" t="n">
        <v>0</v>
      </c>
      <c r="F17" s="75" t="n">
        <v>0</v>
      </c>
      <c r="G17" s="75" t="n">
        <v>0</v>
      </c>
      <c r="H17" s="75" t="n">
        <v>0</v>
      </c>
      <c r="I17" s="30"/>
    </row>
    <row r="18" customFormat="false" ht="12.5" hidden="false" customHeight="false" outlineLevel="0" collapsed="false">
      <c r="C18" s="29" t="s">
        <v>233</v>
      </c>
      <c r="D18" s="75" t="n">
        <v>0.46</v>
      </c>
      <c r="E18" s="75" t="n">
        <v>0</v>
      </c>
      <c r="F18" s="75" t="n">
        <v>0</v>
      </c>
      <c r="G18" s="75" t="n">
        <v>0</v>
      </c>
      <c r="H18" s="75" t="n">
        <v>0</v>
      </c>
      <c r="I18" s="30"/>
    </row>
    <row r="19" customFormat="false" ht="12.5" hidden="false" customHeight="false" outlineLevel="0" collapsed="false">
      <c r="A19" s="29" t="s">
        <v>76</v>
      </c>
      <c r="B19" s="29" t="s">
        <v>180</v>
      </c>
      <c r="C19" s="29" t="s">
        <v>232</v>
      </c>
      <c r="D19" s="75" t="n">
        <v>0.7</v>
      </c>
      <c r="E19" s="75" t="n">
        <v>0</v>
      </c>
      <c r="F19" s="75" t="n">
        <v>0</v>
      </c>
      <c r="G19" s="75" t="n">
        <v>0</v>
      </c>
      <c r="H19" s="75" t="n">
        <v>0</v>
      </c>
    </row>
    <row r="20" customFormat="false" ht="12.5" hidden="false" customHeight="false" outlineLevel="0" collapsed="false">
      <c r="C20" s="29" t="s">
        <v>233</v>
      </c>
      <c r="D20" s="75" t="n">
        <v>0.46</v>
      </c>
      <c r="E20" s="75" t="n">
        <v>0</v>
      </c>
      <c r="F20" s="75" t="n">
        <v>0</v>
      </c>
      <c r="G20" s="75" t="n">
        <v>0</v>
      </c>
      <c r="H20" s="75" t="n">
        <v>0</v>
      </c>
    </row>
    <row r="21" customFormat="false" ht="12.5" hidden="false" customHeight="false" outlineLevel="0" collapsed="false">
      <c r="A21" s="29" t="s">
        <v>77</v>
      </c>
      <c r="B21" s="29" t="s">
        <v>180</v>
      </c>
      <c r="C21" s="29" t="s">
        <v>232</v>
      </c>
      <c r="D21" s="75" t="n">
        <v>0.7</v>
      </c>
      <c r="E21" s="75" t="n">
        <v>0</v>
      </c>
      <c r="F21" s="75" t="n">
        <v>0</v>
      </c>
      <c r="G21" s="75" t="n">
        <v>0</v>
      </c>
      <c r="H21" s="75" t="n">
        <v>0</v>
      </c>
    </row>
    <row r="22" customFormat="false" ht="12.5" hidden="false" customHeight="false" outlineLevel="0" collapsed="false">
      <c r="C22" s="29" t="s">
        <v>233</v>
      </c>
      <c r="D22" s="75" t="n">
        <v>0.46</v>
      </c>
      <c r="E22" s="75" t="n">
        <v>0</v>
      </c>
      <c r="F22" s="75" t="n">
        <v>0</v>
      </c>
      <c r="G22" s="75" t="n">
        <v>0</v>
      </c>
      <c r="H22" s="75" t="n">
        <v>0</v>
      </c>
    </row>
    <row r="23" customFormat="false" ht="12.5" hidden="false" customHeight="false" outlineLevel="0" collapsed="false">
      <c r="A23" s="29" t="s">
        <v>104</v>
      </c>
      <c r="B23" s="29" t="s">
        <v>114</v>
      </c>
      <c r="C23" s="29" t="s">
        <v>232</v>
      </c>
      <c r="D23" s="75" t="n">
        <v>1</v>
      </c>
      <c r="E23" s="75" t="n">
        <v>1</v>
      </c>
      <c r="F23" s="75" t="n">
        <v>1</v>
      </c>
      <c r="G23" s="75" t="n">
        <v>1</v>
      </c>
      <c r="H23" s="75" t="n">
        <v>1</v>
      </c>
    </row>
    <row r="24" customFormat="false" ht="12.5" hidden="false" customHeight="false" outlineLevel="0" collapsed="false">
      <c r="C24" s="29" t="s">
        <v>233</v>
      </c>
      <c r="D24" s="75" t="n">
        <v>0</v>
      </c>
      <c r="E24" s="75" t="n">
        <v>0</v>
      </c>
      <c r="F24" s="75" t="n">
        <v>0</v>
      </c>
      <c r="G24" s="75" t="n">
        <v>0</v>
      </c>
      <c r="H24" s="75" t="n">
        <v>0</v>
      </c>
    </row>
    <row r="25" customFormat="false" ht="12.5" hidden="false" customHeight="false" outlineLevel="0" collapsed="false">
      <c r="C25" s="29" t="s">
        <v>234</v>
      </c>
      <c r="D25" s="75" t="n">
        <v>0</v>
      </c>
      <c r="E25" s="75" t="n">
        <v>0</v>
      </c>
      <c r="F25" s="75" t="n">
        <v>0</v>
      </c>
      <c r="G25" s="75" t="n">
        <v>0</v>
      </c>
      <c r="H25" s="75" t="n">
        <v>0</v>
      </c>
    </row>
    <row r="26" customFormat="false" ht="12.5" hidden="false" customHeight="false" outlineLevel="0" collapsed="false">
      <c r="A26" s="29" t="s">
        <v>105</v>
      </c>
      <c r="B26" s="29" t="s">
        <v>114</v>
      </c>
      <c r="C26" s="29" t="s">
        <v>232</v>
      </c>
      <c r="D26" s="75" t="n">
        <v>1</v>
      </c>
      <c r="E26" s="75" t="n">
        <v>1</v>
      </c>
      <c r="F26" s="75" t="n">
        <v>1</v>
      </c>
      <c r="G26" s="75" t="n">
        <v>1</v>
      </c>
      <c r="H26" s="75" t="n">
        <v>1</v>
      </c>
    </row>
    <row r="27" customFormat="false" ht="12.5" hidden="false" customHeight="false" outlineLevel="0" collapsed="false">
      <c r="C27" s="29" t="s">
        <v>233</v>
      </c>
      <c r="D27" s="75" t="n">
        <v>0</v>
      </c>
      <c r="E27" s="75" t="n">
        <v>0</v>
      </c>
      <c r="F27" s="75" t="n">
        <v>0</v>
      </c>
      <c r="G27" s="75" t="n">
        <v>0</v>
      </c>
      <c r="H27" s="75" t="n">
        <v>0</v>
      </c>
    </row>
    <row r="28" customFormat="false" ht="12.5" hidden="false" customHeight="false" outlineLevel="0" collapsed="false">
      <c r="C28" s="29" t="s">
        <v>234</v>
      </c>
      <c r="D28" s="75" t="n">
        <v>0</v>
      </c>
      <c r="E28" s="75" t="n">
        <v>0</v>
      </c>
      <c r="F28" s="75" t="n">
        <v>0</v>
      </c>
      <c r="G28" s="75" t="n">
        <v>0</v>
      </c>
      <c r="H28" s="75" t="n">
        <v>0</v>
      </c>
    </row>
    <row r="29" customFormat="false" ht="12.5" hidden="false" customHeight="false" outlineLevel="0" collapsed="false">
      <c r="A29" s="29" t="s">
        <v>103</v>
      </c>
      <c r="B29" s="29" t="s">
        <v>114</v>
      </c>
      <c r="C29" s="29" t="s">
        <v>232</v>
      </c>
      <c r="D29" s="75" t="n">
        <v>1</v>
      </c>
      <c r="E29" s="75" t="n">
        <v>1</v>
      </c>
      <c r="F29" s="75" t="n">
        <v>1</v>
      </c>
      <c r="G29" s="75" t="n">
        <v>1</v>
      </c>
      <c r="H29" s="75" t="n">
        <v>1</v>
      </c>
    </row>
    <row r="30" customFormat="false" ht="12.5" hidden="false" customHeight="false" outlineLevel="0" collapsed="false">
      <c r="C30" s="29" t="s">
        <v>233</v>
      </c>
      <c r="D30" s="75" t="n">
        <v>0</v>
      </c>
      <c r="E30" s="75" t="n">
        <v>0</v>
      </c>
      <c r="F30" s="75" t="n">
        <v>0</v>
      </c>
      <c r="G30" s="75" t="n">
        <v>0</v>
      </c>
      <c r="H30" s="75" t="n">
        <v>0</v>
      </c>
    </row>
    <row r="31" customFormat="false" ht="12.5" hidden="false" customHeight="false" outlineLevel="0" collapsed="false">
      <c r="C31" s="29" t="s">
        <v>234</v>
      </c>
      <c r="D31" s="75" t="n">
        <v>0</v>
      </c>
      <c r="E31" s="75" t="n">
        <v>0</v>
      </c>
      <c r="F31" s="75" t="n">
        <v>0</v>
      </c>
      <c r="G31" s="75" t="n">
        <v>0</v>
      </c>
      <c r="H31" s="75" t="n">
        <v>0</v>
      </c>
    </row>
    <row r="32" customFormat="false" ht="12.5" hidden="false" customHeight="false" outlineLevel="0" collapsed="false">
      <c r="A32" s="29" t="s">
        <v>102</v>
      </c>
      <c r="B32" s="29" t="s">
        <v>114</v>
      </c>
      <c r="C32" s="29" t="s">
        <v>232</v>
      </c>
      <c r="D32" s="75" t="n">
        <v>1</v>
      </c>
      <c r="E32" s="75" t="n">
        <v>1</v>
      </c>
      <c r="F32" s="75" t="n">
        <v>1</v>
      </c>
      <c r="G32" s="75" t="n">
        <v>1</v>
      </c>
      <c r="H32" s="75" t="n">
        <v>1</v>
      </c>
    </row>
    <row r="33" customFormat="false" ht="12.5" hidden="false" customHeight="false" outlineLevel="0" collapsed="false">
      <c r="C33" s="29" t="s">
        <v>233</v>
      </c>
      <c r="D33" s="75" t="n">
        <v>0</v>
      </c>
      <c r="E33" s="75" t="n">
        <v>0</v>
      </c>
      <c r="F33" s="75" t="n">
        <v>0</v>
      </c>
      <c r="G33" s="75" t="n">
        <v>0</v>
      </c>
      <c r="H33" s="75" t="n">
        <v>0</v>
      </c>
    </row>
    <row r="34" customFormat="false" ht="12.5" hidden="false" customHeight="false" outlineLevel="0" collapsed="false">
      <c r="C34" s="29" t="s">
        <v>234</v>
      </c>
      <c r="D34" s="75" t="n">
        <v>0</v>
      </c>
      <c r="E34" s="75" t="n">
        <v>0</v>
      </c>
      <c r="F34" s="75" t="n">
        <v>0</v>
      </c>
      <c r="G34" s="75" t="n">
        <v>0</v>
      </c>
      <c r="H34" s="75" t="n">
        <v>0</v>
      </c>
    </row>
    <row r="35" customFormat="false" ht="12.5" hidden="false" customHeight="false" outlineLevel="0" collapsed="false">
      <c r="A35" s="29" t="s">
        <v>101</v>
      </c>
      <c r="B35" s="29" t="s">
        <v>114</v>
      </c>
      <c r="C35" s="29" t="s">
        <v>232</v>
      </c>
      <c r="D35" s="75" t="n">
        <v>1</v>
      </c>
      <c r="E35" s="75" t="n">
        <v>1</v>
      </c>
      <c r="F35" s="75" t="n">
        <v>1</v>
      </c>
      <c r="G35" s="75" t="n">
        <v>1</v>
      </c>
      <c r="H35" s="75" t="n">
        <v>1</v>
      </c>
    </row>
    <row r="36" customFormat="false" ht="12.5" hidden="false" customHeight="false" outlineLevel="0" collapsed="false">
      <c r="C36" s="29" t="s">
        <v>233</v>
      </c>
      <c r="D36" s="75" t="n">
        <v>0</v>
      </c>
      <c r="E36" s="75" t="n">
        <v>0</v>
      </c>
      <c r="F36" s="75" t="n">
        <v>0</v>
      </c>
      <c r="G36" s="75" t="n">
        <v>0</v>
      </c>
      <c r="H36" s="75" t="n">
        <v>0</v>
      </c>
    </row>
    <row r="37" customFormat="false" ht="12.5" hidden="false" customHeight="false" outlineLevel="0" collapsed="false">
      <c r="C37" s="29" t="s">
        <v>234</v>
      </c>
      <c r="D37" s="75" t="n">
        <v>0</v>
      </c>
      <c r="E37" s="75" t="n">
        <v>0</v>
      </c>
      <c r="F37" s="75" t="n">
        <v>0</v>
      </c>
      <c r="G37" s="75" t="n">
        <v>0</v>
      </c>
      <c r="H37" s="75" t="n">
        <v>0</v>
      </c>
    </row>
    <row r="38" customFormat="false" ht="12.5" hidden="false" customHeight="false" outlineLevel="0" collapsed="false">
      <c r="A38" s="29" t="s">
        <v>107</v>
      </c>
      <c r="B38" s="29" t="s">
        <v>114</v>
      </c>
      <c r="C38" s="29" t="s">
        <v>232</v>
      </c>
      <c r="D38" s="75" t="n">
        <v>0.3</v>
      </c>
      <c r="E38" s="75" t="n">
        <v>0.3</v>
      </c>
      <c r="F38" s="75" t="n">
        <v>0.3</v>
      </c>
      <c r="G38" s="75" t="n">
        <v>0.3</v>
      </c>
      <c r="H38" s="75" t="n">
        <v>0.3</v>
      </c>
    </row>
    <row r="39" customFormat="false" ht="12.5" hidden="false" customHeight="false" outlineLevel="0" collapsed="false">
      <c r="C39" s="29" t="s">
        <v>233</v>
      </c>
      <c r="D39" s="75" t="n">
        <v>0.5</v>
      </c>
      <c r="E39" s="75" t="n">
        <v>0.5</v>
      </c>
      <c r="F39" s="75" t="n">
        <v>0.5</v>
      </c>
      <c r="G39" s="75" t="n">
        <v>0.5</v>
      </c>
      <c r="H39" s="75" t="n">
        <v>0.5</v>
      </c>
    </row>
    <row r="40" customFormat="false" ht="12.5" hidden="false" customHeight="false" outlineLevel="0" collapsed="false">
      <c r="C40" s="29" t="s">
        <v>234</v>
      </c>
      <c r="D40" s="75" t="n">
        <v>0.65</v>
      </c>
      <c r="E40" s="75" t="n">
        <v>0.65</v>
      </c>
      <c r="F40" s="75" t="n">
        <v>0.65</v>
      </c>
      <c r="G40" s="75" t="n">
        <v>0.65</v>
      </c>
      <c r="H40" s="75" t="n">
        <v>0.65</v>
      </c>
    </row>
    <row r="41" customFormat="false" ht="12.5" hidden="false" customHeight="false" outlineLevel="0" collapsed="false">
      <c r="B41" s="29" t="s">
        <v>189</v>
      </c>
      <c r="C41" s="29" t="s">
        <v>232</v>
      </c>
      <c r="D41" s="75" t="n">
        <v>0.3</v>
      </c>
      <c r="E41" s="75" t="n">
        <v>0.3</v>
      </c>
      <c r="F41" s="75" t="n">
        <v>0.3</v>
      </c>
      <c r="G41" s="75" t="n">
        <v>0.3</v>
      </c>
      <c r="H41" s="75" t="n">
        <v>0.3</v>
      </c>
    </row>
    <row r="42" customFormat="false" ht="12.5" hidden="false" customHeight="false" outlineLevel="0" collapsed="false">
      <c r="C42" s="29" t="s">
        <v>233</v>
      </c>
      <c r="D42" s="75" t="n">
        <v>0.49</v>
      </c>
      <c r="E42" s="75" t="n">
        <v>0.49</v>
      </c>
      <c r="F42" s="75" t="n">
        <v>0.49</v>
      </c>
      <c r="G42" s="75" t="n">
        <v>0.49</v>
      </c>
      <c r="H42" s="75" t="n">
        <v>0.49</v>
      </c>
    </row>
    <row r="43" customFormat="false" ht="12.5" hidden="false" customHeight="false" outlineLevel="0" collapsed="false">
      <c r="C43" s="29" t="s">
        <v>234</v>
      </c>
      <c r="D43" s="75" t="n">
        <v>0.52</v>
      </c>
      <c r="E43" s="75" t="n">
        <v>0.52</v>
      </c>
      <c r="F43" s="75" t="n">
        <v>0.52</v>
      </c>
      <c r="G43" s="75" t="n">
        <v>0.52</v>
      </c>
      <c r="H43" s="75" t="n">
        <v>0.52</v>
      </c>
    </row>
    <row r="44" customFormat="false" ht="12.5" hidden="false" customHeight="false" outlineLevel="0" collapsed="false">
      <c r="A44" s="29" t="s">
        <v>97</v>
      </c>
      <c r="B44" s="29" t="s">
        <v>114</v>
      </c>
      <c r="C44" s="29" t="s">
        <v>232</v>
      </c>
      <c r="D44" s="75" t="n">
        <v>0.88</v>
      </c>
      <c r="E44" s="75" t="n">
        <v>0.88</v>
      </c>
      <c r="F44" s="75" t="n">
        <v>0.88</v>
      </c>
      <c r="G44" s="75" t="n">
        <v>0.88</v>
      </c>
      <c r="H44" s="75" t="n">
        <v>0.88</v>
      </c>
    </row>
    <row r="45" customFormat="false" ht="12.5" hidden="false" customHeight="false" outlineLevel="0" collapsed="false">
      <c r="C45" s="29" t="s">
        <v>233</v>
      </c>
      <c r="D45" s="75" t="n">
        <v>0.93</v>
      </c>
      <c r="E45" s="75" t="n">
        <v>0.93</v>
      </c>
      <c r="F45" s="75" t="n">
        <v>0.93</v>
      </c>
      <c r="G45" s="75" t="n">
        <v>0.93</v>
      </c>
      <c r="H45" s="75" t="n">
        <v>0.93</v>
      </c>
    </row>
    <row r="46" customFormat="false" ht="12.5" hidden="false" customHeight="false" outlineLevel="0" collapsed="false">
      <c r="A46" s="29" t="s">
        <v>106</v>
      </c>
      <c r="B46" s="29" t="s">
        <v>114</v>
      </c>
      <c r="C46" s="29" t="s">
        <v>232</v>
      </c>
      <c r="D46" s="75" t="n">
        <v>1</v>
      </c>
      <c r="E46" s="75" t="n">
        <v>1</v>
      </c>
      <c r="F46" s="75" t="n">
        <v>1</v>
      </c>
      <c r="G46" s="75" t="n">
        <v>1</v>
      </c>
      <c r="H46" s="75" t="n">
        <v>1</v>
      </c>
    </row>
    <row r="47" customFormat="false" ht="12.5" hidden="false" customHeight="false" outlineLevel="0" collapsed="false">
      <c r="C47" s="29" t="s">
        <v>233</v>
      </c>
      <c r="D47" s="75" t="n">
        <v>0.86</v>
      </c>
      <c r="E47" s="75" t="n">
        <v>0.86</v>
      </c>
      <c r="F47" s="75" t="n">
        <v>0.86</v>
      </c>
      <c r="G47" s="75" t="n">
        <v>0.86</v>
      </c>
      <c r="H47" s="75" t="n">
        <v>0.86</v>
      </c>
    </row>
    <row r="48" customFormat="false" ht="12.5" hidden="false" customHeight="false" outlineLevel="0" collapsed="false">
      <c r="A48" s="29" t="s">
        <v>90</v>
      </c>
      <c r="B48" s="29" t="s">
        <v>178</v>
      </c>
      <c r="C48" s="29" t="s">
        <v>232</v>
      </c>
      <c r="D48" s="75" t="n">
        <v>0.58</v>
      </c>
      <c r="E48" s="75" t="n">
        <v>0.58</v>
      </c>
      <c r="F48" s="75" t="n">
        <v>0</v>
      </c>
      <c r="G48" s="75" t="n">
        <v>0</v>
      </c>
      <c r="H48" s="75" t="n">
        <v>0</v>
      </c>
    </row>
    <row r="49" customFormat="false" ht="12.5" hidden="false" customHeight="false" outlineLevel="0" collapsed="false">
      <c r="C49" s="29" t="s">
        <v>233</v>
      </c>
      <c r="D49" s="75" t="n">
        <v>0.51</v>
      </c>
      <c r="E49" s="75" t="n">
        <v>0.51</v>
      </c>
      <c r="F49" s="75" t="n">
        <v>0</v>
      </c>
      <c r="G49" s="75" t="n">
        <v>0</v>
      </c>
      <c r="H49" s="75" t="n">
        <v>0</v>
      </c>
    </row>
  </sheetData>
  <sheetProtection sheet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27.99"/>
    <col collapsed="false" customWidth="true" hidden="false" outlineLevel="0" max="2" min="2" style="31" width="27.46"/>
    <col collapsed="false" customWidth="true" hidden="false" outlineLevel="0" max="3" min="3" style="31" width="23.63"/>
    <col collapsed="false" customWidth="true" hidden="false" outlineLevel="0" max="7" min="4" style="31" width="17.18"/>
    <col collapsed="false" customWidth="true" hidden="false" outlineLevel="0" max="1025" min="8" style="31" width="12.82"/>
  </cols>
  <sheetData>
    <row r="1" customFormat="false" ht="13" hidden="false" customHeight="false" outlineLevel="0" collapsed="false">
      <c r="A1" s="87" t="s">
        <v>66</v>
      </c>
      <c r="B1" s="87" t="s">
        <v>230</v>
      </c>
      <c r="C1" s="87"/>
      <c r="D1" s="40" t="s">
        <v>135</v>
      </c>
      <c r="E1" s="40" t="s">
        <v>136</v>
      </c>
      <c r="F1" s="40" t="s">
        <v>137</v>
      </c>
      <c r="G1" s="40" t="s">
        <v>138</v>
      </c>
      <c r="H1" s="57"/>
    </row>
    <row r="2" customFormat="false" ht="12.5" hidden="false" customHeight="false" outlineLevel="0" collapsed="false">
      <c r="A2" s="89" t="s">
        <v>72</v>
      </c>
      <c r="B2" s="31" t="s">
        <v>235</v>
      </c>
      <c r="C2" s="89" t="s">
        <v>232</v>
      </c>
      <c r="D2" s="75" t="n">
        <v>1</v>
      </c>
      <c r="E2" s="75" t="n">
        <v>1</v>
      </c>
      <c r="F2" s="75" t="n">
        <v>1</v>
      </c>
      <c r="G2" s="75" t="n">
        <v>1</v>
      </c>
      <c r="H2" s="51"/>
    </row>
    <row r="3" customFormat="false" ht="12.5" hidden="false" customHeight="false" outlineLevel="0" collapsed="false">
      <c r="C3" s="31" t="s">
        <v>233</v>
      </c>
      <c r="D3" s="75" t="n">
        <v>0.2</v>
      </c>
      <c r="E3" s="75" t="n">
        <v>0.2</v>
      </c>
      <c r="F3" s="75" t="n">
        <v>0.2</v>
      </c>
      <c r="G3" s="75" t="n">
        <v>0.2</v>
      </c>
      <c r="H3" s="97"/>
    </row>
    <row r="4" customFormat="false" ht="12.5" hidden="false" customHeight="false" outlineLevel="0" collapsed="false">
      <c r="A4" s="89" t="s">
        <v>94</v>
      </c>
      <c r="B4" s="31" t="s">
        <v>235</v>
      </c>
      <c r="C4" s="89" t="s">
        <v>232</v>
      </c>
      <c r="D4" s="75" t="n">
        <v>1</v>
      </c>
      <c r="E4" s="75" t="n">
        <v>1</v>
      </c>
      <c r="F4" s="75" t="n">
        <v>1</v>
      </c>
      <c r="G4" s="75" t="n">
        <v>1</v>
      </c>
      <c r="H4" s="97"/>
    </row>
    <row r="5" customFormat="false" ht="12.5" hidden="false" customHeight="false" outlineLevel="0" collapsed="false">
      <c r="A5" s="30"/>
      <c r="C5" s="31" t="s">
        <v>233</v>
      </c>
      <c r="D5" s="75" t="n">
        <v>0.59</v>
      </c>
      <c r="E5" s="75" t="n">
        <v>0.59</v>
      </c>
      <c r="F5" s="75" t="n">
        <v>0.59</v>
      </c>
      <c r="G5" s="75" t="n">
        <v>0.59</v>
      </c>
      <c r="H5" s="51"/>
    </row>
    <row r="6" customFormat="false" ht="12.5" hidden="false" customHeight="false" outlineLevel="0" collapsed="false">
      <c r="A6" s="89" t="s">
        <v>93</v>
      </c>
      <c r="B6" s="31" t="s">
        <v>235</v>
      </c>
      <c r="C6" s="89" t="s">
        <v>232</v>
      </c>
      <c r="D6" s="75" t="n">
        <v>1</v>
      </c>
      <c r="E6" s="75" t="n">
        <v>1</v>
      </c>
      <c r="F6" s="75" t="n">
        <v>1</v>
      </c>
      <c r="G6" s="75" t="n">
        <v>1</v>
      </c>
      <c r="H6" s="51"/>
    </row>
    <row r="7" customFormat="false" ht="12.5" hidden="false" customHeight="false" outlineLevel="0" collapsed="false">
      <c r="A7" s="30"/>
      <c r="C7" s="31" t="s">
        <v>233</v>
      </c>
      <c r="D7" s="75" t="n">
        <v>0.6</v>
      </c>
      <c r="E7" s="75" t="n">
        <v>0.6</v>
      </c>
      <c r="F7" s="75" t="n">
        <v>0.6</v>
      </c>
      <c r="G7" s="75" t="n">
        <v>0.6</v>
      </c>
      <c r="H7" s="97"/>
    </row>
  </sheetData>
  <sheetProtection sheet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7600"/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4" activeCellId="0" sqref="B14"/>
    </sheetView>
  </sheetViews>
  <sheetFormatPr defaultRowHeight="12.5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29.45"/>
    <col collapsed="false" customWidth="true" hidden="false" outlineLevel="0" max="1025" min="3" style="0" width="8.91"/>
  </cols>
  <sheetData>
    <row r="1" customFormat="false" ht="13" hidden="false" customHeight="false" outlineLevel="0" collapsed="false">
      <c r="A1" s="19" t="s">
        <v>53</v>
      </c>
      <c r="B1" s="19" t="s">
        <v>54</v>
      </c>
      <c r="C1" s="0" t="n">
        <v>2010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  <c r="K1" s="0" t="n">
        <v>2018</v>
      </c>
    </row>
    <row r="2" customFormat="false" ht="12.5" hidden="false" customHeight="false" outlineLevel="0" collapsed="false">
      <c r="A2" s="0" t="s">
        <v>55</v>
      </c>
      <c r="B2" s="26" t="s">
        <v>56</v>
      </c>
      <c r="C2" s="27"/>
      <c r="D2" s="27"/>
      <c r="E2" s="27"/>
      <c r="F2" s="27"/>
      <c r="G2" s="27"/>
      <c r="H2" s="27"/>
      <c r="I2" s="27"/>
      <c r="J2" s="27"/>
      <c r="K2" s="27"/>
    </row>
    <row r="3" customFormat="false" ht="12.5" hidden="false" customHeight="false" outlineLevel="0" collapsed="false">
      <c r="B3" s="26"/>
    </row>
    <row r="4" customFormat="false" ht="12.5" hidden="false" customHeight="false" outlineLevel="0" collapsed="false">
      <c r="A4" s="0" t="s">
        <v>57</v>
      </c>
      <c r="B4" s="26" t="s">
        <v>56</v>
      </c>
      <c r="C4" s="27"/>
      <c r="D4" s="27"/>
      <c r="E4" s="27"/>
      <c r="F4" s="27"/>
      <c r="G4" s="27"/>
      <c r="H4" s="27"/>
      <c r="I4" s="27"/>
      <c r="J4" s="27"/>
      <c r="K4" s="27"/>
    </row>
    <row r="5" customFormat="false" ht="12.5" hidden="false" customHeight="false" outlineLevel="0" collapsed="false">
      <c r="B5" s="26"/>
    </row>
    <row r="6" customFormat="false" ht="12.5" hidden="false" customHeight="false" outlineLevel="0" collapsed="false">
      <c r="A6" s="0" t="s">
        <v>58</v>
      </c>
      <c r="B6" s="26" t="s">
        <v>56</v>
      </c>
      <c r="C6" s="27"/>
      <c r="D6" s="27"/>
      <c r="E6" s="27"/>
      <c r="F6" s="27"/>
      <c r="G6" s="27"/>
      <c r="H6" s="27"/>
      <c r="I6" s="27"/>
      <c r="J6" s="27"/>
      <c r="K6" s="27"/>
    </row>
    <row r="7" customFormat="false" ht="12.5" hidden="false" customHeight="false" outlineLevel="0" collapsed="false">
      <c r="B7" s="26" t="s">
        <v>59</v>
      </c>
      <c r="C7" s="27"/>
      <c r="D7" s="27"/>
      <c r="E7" s="27"/>
      <c r="F7" s="27"/>
      <c r="G7" s="27"/>
      <c r="H7" s="27"/>
      <c r="I7" s="27"/>
      <c r="J7" s="27"/>
      <c r="K7" s="27"/>
    </row>
    <row r="8" customFormat="false" ht="12.5" hidden="false" customHeight="false" outlineLevel="0" collapsed="false">
      <c r="B8" s="26" t="s">
        <v>60</v>
      </c>
      <c r="C8" s="27"/>
      <c r="D8" s="27"/>
      <c r="E8" s="27"/>
      <c r="F8" s="27"/>
      <c r="G8" s="27"/>
      <c r="H8" s="27"/>
      <c r="I8" s="27"/>
      <c r="J8" s="27"/>
      <c r="K8" s="27"/>
    </row>
    <row r="10" customFormat="false" ht="12.5" hidden="false" customHeight="false" outlineLevel="0" collapsed="false">
      <c r="A10" s="0" t="s">
        <v>61</v>
      </c>
      <c r="B10" s="2" t="s">
        <v>62</v>
      </c>
      <c r="C10" s="27"/>
      <c r="D10" s="27"/>
      <c r="E10" s="27"/>
      <c r="F10" s="27"/>
      <c r="G10" s="27"/>
      <c r="H10" s="27"/>
      <c r="I10" s="27"/>
      <c r="J10" s="27"/>
      <c r="K10" s="27"/>
    </row>
    <row r="11" customFormat="false" ht="12.5" hidden="false" customHeight="false" outlineLevel="0" collapsed="false">
      <c r="B11" s="28" t="s">
        <v>63</v>
      </c>
      <c r="C11" s="27"/>
      <c r="D11" s="27"/>
      <c r="E11" s="27"/>
      <c r="F11" s="27"/>
      <c r="G11" s="27"/>
      <c r="H11" s="27"/>
      <c r="I11" s="27"/>
      <c r="J11" s="27"/>
      <c r="K11" s="27"/>
    </row>
    <row r="13" customFormat="false" ht="12.5" hidden="false" customHeight="false" outlineLevel="0" collapsed="false">
      <c r="A13" s="1" t="s">
        <v>32</v>
      </c>
      <c r="B13" s="28" t="s">
        <v>64</v>
      </c>
      <c r="C13" s="27"/>
      <c r="D13" s="27"/>
      <c r="E13" s="27"/>
      <c r="F13" s="27"/>
      <c r="G13" s="27"/>
      <c r="H13" s="27"/>
      <c r="I13" s="27"/>
      <c r="J13" s="27"/>
      <c r="K13" s="27"/>
    </row>
    <row r="14" customFormat="false" ht="12.5" hidden="false" customHeight="false" outlineLevel="0" collapsed="false">
      <c r="B14" s="2" t="s">
        <v>65</v>
      </c>
      <c r="C14" s="27"/>
      <c r="D14" s="27"/>
      <c r="E14" s="27"/>
      <c r="F14" s="27"/>
      <c r="G14" s="27"/>
      <c r="H14" s="27"/>
      <c r="I14" s="27"/>
      <c r="J14" s="27"/>
      <c r="K14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.75" zeroHeight="false" outlineLevelRow="0" outlineLevelCol="0"/>
  <cols>
    <col collapsed="false" customWidth="true" hidden="false" outlineLevel="0" max="1" min="1" style="29" width="56.01"/>
    <col collapsed="false" customWidth="true" hidden="false" outlineLevel="0" max="2" min="2" style="30" width="19.99"/>
    <col collapsed="false" customWidth="true" hidden="false" outlineLevel="0" max="3" min="3" style="31" width="20.45"/>
    <col collapsed="false" customWidth="true" hidden="false" outlineLevel="0" max="4" min="4" style="31" width="20.1"/>
    <col collapsed="false" customWidth="true" hidden="false" outlineLevel="0" max="5" min="5" style="31" width="32.36"/>
    <col collapsed="false" customWidth="true" hidden="false" outlineLevel="0" max="1025" min="6" style="31" width="14.45"/>
  </cols>
  <sheetData>
    <row r="1" customFormat="false" ht="26" hidden="false" customHeight="false" outlineLevel="0" collapsed="false">
      <c r="A1" s="32" t="s">
        <v>66</v>
      </c>
      <c r="B1" s="33" t="str">
        <f aca="false">"Baseline ("&amp;start_year&amp;") coverage"</f>
        <v>Baseline (2017) coverage</v>
      </c>
      <c r="C1" s="34" t="s">
        <v>67</v>
      </c>
      <c r="D1" s="34" t="s">
        <v>68</v>
      </c>
      <c r="E1" s="34" t="s">
        <v>69</v>
      </c>
    </row>
    <row r="2" customFormat="false" ht="15.75" hidden="false" customHeight="true" outlineLevel="0" collapsed="false">
      <c r="A2" s="29" t="s">
        <v>70</v>
      </c>
      <c r="B2" s="35" t="n">
        <v>0</v>
      </c>
      <c r="C2" s="35" t="n">
        <v>0.95</v>
      </c>
      <c r="D2" s="36" t="n">
        <v>25</v>
      </c>
      <c r="E2" s="36" t="s">
        <v>71</v>
      </c>
    </row>
    <row r="3" customFormat="false" ht="15.75" hidden="false" customHeight="true" outlineLevel="0" collapsed="false">
      <c r="A3" s="29" t="s">
        <v>72</v>
      </c>
      <c r="B3" s="35" t="n">
        <v>0</v>
      </c>
      <c r="C3" s="35" t="n">
        <v>0.95</v>
      </c>
      <c r="D3" s="36" t="n">
        <v>1</v>
      </c>
      <c r="E3" s="36" t="s">
        <v>71</v>
      </c>
    </row>
    <row r="4" customFormat="false" ht="15.75" hidden="false" customHeight="true" outlineLevel="0" collapsed="false">
      <c r="A4" s="29" t="s">
        <v>73</v>
      </c>
      <c r="B4" s="35" t="n">
        <v>0</v>
      </c>
      <c r="C4" s="35" t="n">
        <v>0.95</v>
      </c>
      <c r="D4" s="36" t="n">
        <v>90</v>
      </c>
      <c r="E4" s="36" t="s">
        <v>71</v>
      </c>
    </row>
    <row r="5" customFormat="false" ht="15.75" hidden="false" customHeight="true" outlineLevel="0" collapsed="false">
      <c r="A5" s="29" t="s">
        <v>74</v>
      </c>
      <c r="B5" s="35" t="n">
        <v>0</v>
      </c>
      <c r="C5" s="35" t="n">
        <v>0.95</v>
      </c>
      <c r="D5" s="36" t="n">
        <v>1</v>
      </c>
      <c r="E5" s="36" t="s">
        <v>71</v>
      </c>
    </row>
    <row r="6" customFormat="false" ht="15.75" hidden="false" customHeight="true" outlineLevel="0" collapsed="false">
      <c r="A6" s="29" t="s">
        <v>75</v>
      </c>
      <c r="B6" s="35" t="n">
        <v>0</v>
      </c>
      <c r="C6" s="35" t="n">
        <v>0.95</v>
      </c>
      <c r="D6" s="36" t="n">
        <v>0.82</v>
      </c>
      <c r="E6" s="36" t="s">
        <v>71</v>
      </c>
    </row>
    <row r="7" customFormat="false" ht="15.75" hidden="false" customHeight="true" outlineLevel="0" collapsed="false">
      <c r="A7" s="29" t="s">
        <v>76</v>
      </c>
      <c r="B7" s="35" t="n">
        <v>0.36</v>
      </c>
      <c r="C7" s="35" t="n">
        <v>0.95</v>
      </c>
      <c r="D7" s="36" t="n">
        <v>0.25</v>
      </c>
      <c r="E7" s="36" t="s">
        <v>71</v>
      </c>
    </row>
    <row r="8" customFormat="false" ht="15.75" hidden="false" customHeight="true" outlineLevel="0" collapsed="false">
      <c r="A8" s="29" t="s">
        <v>77</v>
      </c>
      <c r="B8" s="35" t="n">
        <v>0</v>
      </c>
      <c r="C8" s="35" t="n">
        <v>0.95</v>
      </c>
      <c r="D8" s="36" t="n">
        <v>0.75</v>
      </c>
      <c r="E8" s="36" t="s">
        <v>71</v>
      </c>
    </row>
    <row r="9" customFormat="false" ht="15.75" hidden="false" customHeight="true" outlineLevel="0" collapsed="false">
      <c r="A9" s="29" t="s">
        <v>78</v>
      </c>
      <c r="B9" s="35" t="n">
        <v>0</v>
      </c>
      <c r="C9" s="35" t="n">
        <v>0.95</v>
      </c>
      <c r="D9" s="36" t="n">
        <v>0.19</v>
      </c>
      <c r="E9" s="36" t="s">
        <v>71</v>
      </c>
    </row>
    <row r="10" customFormat="false" ht="15.75" hidden="false" customHeight="true" outlineLevel="0" collapsed="false">
      <c r="A10" s="37" t="s">
        <v>79</v>
      </c>
      <c r="B10" s="35" t="n">
        <v>0</v>
      </c>
      <c r="C10" s="35" t="n">
        <v>0.95</v>
      </c>
      <c r="D10" s="36" t="n">
        <v>0.73</v>
      </c>
      <c r="E10" s="36" t="s">
        <v>71</v>
      </c>
    </row>
    <row r="11" customFormat="false" ht="15.75" hidden="false" customHeight="true" outlineLevel="0" collapsed="false">
      <c r="A11" s="37" t="s">
        <v>80</v>
      </c>
      <c r="B11" s="35" t="n">
        <v>0</v>
      </c>
      <c r="C11" s="35" t="n">
        <v>0.95</v>
      </c>
      <c r="D11" s="36" t="n">
        <v>1.78</v>
      </c>
      <c r="E11" s="36" t="s">
        <v>71</v>
      </c>
    </row>
    <row r="12" customFormat="false" ht="15.75" hidden="false" customHeight="true" outlineLevel="0" collapsed="false">
      <c r="A12" s="37" t="s">
        <v>81</v>
      </c>
      <c r="B12" s="35" t="n">
        <v>0</v>
      </c>
      <c r="C12" s="35" t="n">
        <v>0.95</v>
      </c>
      <c r="D12" s="36" t="n">
        <v>0.24</v>
      </c>
      <c r="E12" s="36" t="s">
        <v>71</v>
      </c>
    </row>
    <row r="13" customFormat="false" ht="15.75" hidden="false" customHeight="true" outlineLevel="0" collapsed="false">
      <c r="A13" s="37" t="s">
        <v>82</v>
      </c>
      <c r="B13" s="35" t="n">
        <v>0</v>
      </c>
      <c r="C13" s="35" t="n">
        <v>0.95</v>
      </c>
      <c r="D13" s="36" t="n">
        <v>0.55</v>
      </c>
      <c r="E13" s="36" t="s">
        <v>71</v>
      </c>
    </row>
    <row r="14" customFormat="false" ht="15.75" hidden="false" customHeight="true" outlineLevel="0" collapsed="false">
      <c r="A14" s="38" t="s">
        <v>83</v>
      </c>
      <c r="B14" s="35" t="n">
        <v>0</v>
      </c>
      <c r="C14" s="35" t="n">
        <v>0.95</v>
      </c>
      <c r="D14" s="36" t="n">
        <v>0.73</v>
      </c>
      <c r="E14" s="36" t="s">
        <v>71</v>
      </c>
    </row>
    <row r="15" customFormat="false" ht="15.75" hidden="false" customHeight="true" outlineLevel="0" collapsed="false">
      <c r="A15" s="38" t="s">
        <v>84</v>
      </c>
      <c r="B15" s="35" t="n">
        <v>0</v>
      </c>
      <c r="C15" s="35" t="n">
        <v>0.95</v>
      </c>
      <c r="D15" s="36" t="n">
        <v>1.78</v>
      </c>
      <c r="E15" s="36" t="s">
        <v>71</v>
      </c>
    </row>
    <row r="16" customFormat="false" ht="15.75" hidden="false" customHeight="true" outlineLevel="0" collapsed="false">
      <c r="A16" s="29" t="s">
        <v>85</v>
      </c>
      <c r="B16" s="35" t="n">
        <v>0.346</v>
      </c>
      <c r="C16" s="35" t="n">
        <v>0.95</v>
      </c>
      <c r="D16" s="36" t="n">
        <v>2.06</v>
      </c>
      <c r="E16" s="36" t="s">
        <v>71</v>
      </c>
    </row>
    <row r="17" customFormat="false" ht="15.75" hidden="false" customHeight="true" outlineLevel="0" collapsed="false">
      <c r="A17" s="29" t="s">
        <v>86</v>
      </c>
      <c r="B17" s="35" t="n">
        <v>0.808</v>
      </c>
      <c r="C17" s="35" t="n">
        <v>0.95</v>
      </c>
      <c r="D17" s="36" t="n">
        <v>0.05</v>
      </c>
      <c r="E17" s="36" t="s">
        <v>71</v>
      </c>
    </row>
    <row r="18" customFormat="false" ht="15.9" hidden="false" customHeight="true" outlineLevel="0" collapsed="false">
      <c r="A18" s="29" t="s">
        <v>87</v>
      </c>
      <c r="B18" s="35" t="n">
        <v>0</v>
      </c>
      <c r="C18" s="35" t="n">
        <v>0.95</v>
      </c>
      <c r="D18" s="39" t="n">
        <v>0.5</v>
      </c>
      <c r="E18" s="36" t="s">
        <v>71</v>
      </c>
    </row>
    <row r="19" customFormat="false" ht="15.75" hidden="false" customHeight="true" outlineLevel="0" collapsed="false">
      <c r="A19" s="29" t="s">
        <v>88</v>
      </c>
      <c r="B19" s="35" t="n">
        <v>0</v>
      </c>
      <c r="C19" s="35" t="n">
        <v>0.95</v>
      </c>
      <c r="D19" s="39" t="n">
        <v>0.5</v>
      </c>
      <c r="E19" s="36" t="s">
        <v>71</v>
      </c>
    </row>
    <row r="20" customFormat="false" ht="15.75" hidden="false" customHeight="true" outlineLevel="0" collapsed="false">
      <c r="A20" s="29" t="s">
        <v>89</v>
      </c>
      <c r="B20" s="35" t="n">
        <v>0</v>
      </c>
      <c r="C20" s="35" t="n">
        <v>0.95</v>
      </c>
      <c r="D20" s="39" t="n">
        <v>0.5</v>
      </c>
      <c r="E20" s="36" t="s">
        <v>71</v>
      </c>
    </row>
    <row r="21" customFormat="false" ht="15.75" hidden="false" customHeight="true" outlineLevel="0" collapsed="false">
      <c r="A21" s="29" t="s">
        <v>90</v>
      </c>
      <c r="B21" s="35" t="n">
        <v>0</v>
      </c>
      <c r="C21" s="35" t="n">
        <v>0.95</v>
      </c>
      <c r="D21" s="36" t="n">
        <v>8.84</v>
      </c>
      <c r="E21" s="36" t="s">
        <v>71</v>
      </c>
    </row>
    <row r="22" customFormat="false" ht="15.75" hidden="false" customHeight="true" outlineLevel="0" collapsed="false">
      <c r="A22" s="29" t="s">
        <v>91</v>
      </c>
      <c r="B22" s="35" t="n">
        <v>0</v>
      </c>
      <c r="C22" s="35" t="n">
        <v>0.95</v>
      </c>
      <c r="D22" s="36" t="n">
        <v>50</v>
      </c>
      <c r="E22" s="36" t="s">
        <v>71</v>
      </c>
    </row>
    <row r="23" customFormat="false" ht="15.75" hidden="false" customHeight="true" outlineLevel="0" collapsed="false">
      <c r="A23" s="29" t="s">
        <v>92</v>
      </c>
      <c r="B23" s="35" t="n">
        <v>0.508</v>
      </c>
      <c r="C23" s="35" t="n">
        <v>0.95</v>
      </c>
      <c r="D23" s="36" t="n">
        <v>2.61</v>
      </c>
      <c r="E23" s="36" t="s">
        <v>71</v>
      </c>
    </row>
    <row r="24" customFormat="false" ht="15.75" hidden="false" customHeight="true" outlineLevel="0" collapsed="false">
      <c r="A24" s="29" t="s">
        <v>93</v>
      </c>
      <c r="B24" s="35" t="n">
        <v>0</v>
      </c>
      <c r="C24" s="35" t="n">
        <v>0.95</v>
      </c>
      <c r="D24" s="36" t="n">
        <v>1</v>
      </c>
      <c r="E24" s="36" t="s">
        <v>71</v>
      </c>
    </row>
    <row r="25" customFormat="false" ht="15.75" hidden="false" customHeight="true" outlineLevel="0" collapsed="false">
      <c r="A25" s="29" t="s">
        <v>94</v>
      </c>
      <c r="B25" s="35" t="n">
        <v>0</v>
      </c>
      <c r="C25" s="35" t="n">
        <v>0.95</v>
      </c>
      <c r="D25" s="36" t="n">
        <v>1</v>
      </c>
      <c r="E25" s="36" t="s">
        <v>71</v>
      </c>
    </row>
    <row r="26" customFormat="false" ht="15.75" hidden="false" customHeight="true" outlineLevel="0" collapsed="false">
      <c r="A26" s="29" t="s">
        <v>95</v>
      </c>
      <c r="B26" s="35" t="n">
        <v>0.1</v>
      </c>
      <c r="C26" s="35" t="n">
        <v>0.95</v>
      </c>
      <c r="D26" s="36" t="n">
        <v>4.65</v>
      </c>
      <c r="E26" s="36" t="s">
        <v>71</v>
      </c>
    </row>
    <row r="27" customFormat="false" ht="15.75" hidden="false" customHeight="true" outlineLevel="0" collapsed="false">
      <c r="A27" s="29" t="s">
        <v>96</v>
      </c>
      <c r="B27" s="35" t="n">
        <v>0.3538</v>
      </c>
      <c r="C27" s="35" t="n">
        <v>0.95</v>
      </c>
      <c r="D27" s="36" t="n">
        <v>3.78</v>
      </c>
      <c r="E27" s="36" t="s">
        <v>71</v>
      </c>
    </row>
    <row r="28" customFormat="false" ht="15.75" hidden="false" customHeight="true" outlineLevel="0" collapsed="false">
      <c r="A28" s="29" t="s">
        <v>97</v>
      </c>
      <c r="B28" s="35" t="n">
        <v>0</v>
      </c>
      <c r="C28" s="35" t="n">
        <v>0.95</v>
      </c>
      <c r="D28" s="36" t="n">
        <v>1</v>
      </c>
      <c r="E28" s="36" t="s">
        <v>71</v>
      </c>
    </row>
    <row r="29" customFormat="false" ht="15.75" hidden="false" customHeight="true" outlineLevel="0" collapsed="false">
      <c r="A29" s="29" t="s">
        <v>98</v>
      </c>
      <c r="B29" s="35" t="n">
        <v>0</v>
      </c>
      <c r="C29" s="35" t="n">
        <v>0.95</v>
      </c>
      <c r="D29" s="36" t="n">
        <v>48</v>
      </c>
      <c r="E29" s="36" t="s">
        <v>71</v>
      </c>
    </row>
    <row r="30" customFormat="false" ht="15.75" hidden="false" customHeight="true" outlineLevel="0" collapsed="false">
      <c r="A30" s="29" t="s">
        <v>99</v>
      </c>
      <c r="B30" s="35" t="n">
        <v>0</v>
      </c>
      <c r="C30" s="35" t="n">
        <v>0.95</v>
      </c>
      <c r="D30" s="36" t="n">
        <v>5.3</v>
      </c>
      <c r="E30" s="36" t="s">
        <v>71</v>
      </c>
    </row>
    <row r="31" customFormat="false" ht="15.75" hidden="false" customHeight="true" outlineLevel="0" collapsed="false">
      <c r="A31" s="29" t="s">
        <v>100</v>
      </c>
      <c r="B31" s="35" t="n">
        <v>0.8997</v>
      </c>
      <c r="C31" s="35" t="n">
        <v>0.95</v>
      </c>
      <c r="D31" s="36" t="n">
        <v>0.41</v>
      </c>
      <c r="E31" s="36" t="s">
        <v>71</v>
      </c>
    </row>
    <row r="32" customFormat="false" ht="15.75" hidden="false" customHeight="true" outlineLevel="0" collapsed="false">
      <c r="A32" s="29" t="s">
        <v>101</v>
      </c>
      <c r="B32" s="35" t="n">
        <v>0.807</v>
      </c>
      <c r="C32" s="35" t="n">
        <v>0.95</v>
      </c>
      <c r="D32" s="36" t="n">
        <v>0.9</v>
      </c>
      <c r="E32" s="36" t="s">
        <v>71</v>
      </c>
    </row>
    <row r="33" customFormat="false" ht="15.75" hidden="false" customHeight="true" outlineLevel="0" collapsed="false">
      <c r="A33" s="29" t="s">
        <v>102</v>
      </c>
      <c r="B33" s="35" t="n">
        <v>0.732</v>
      </c>
      <c r="C33" s="35" t="n">
        <v>0.95</v>
      </c>
      <c r="D33" s="36" t="n">
        <v>0.9</v>
      </c>
      <c r="E33" s="36" t="s">
        <v>71</v>
      </c>
    </row>
    <row r="34" customFormat="false" ht="15.75" hidden="false" customHeight="true" outlineLevel="0" collapsed="false">
      <c r="A34" s="29" t="s">
        <v>103</v>
      </c>
      <c r="B34" s="35" t="n">
        <v>0.316</v>
      </c>
      <c r="C34" s="35" t="n">
        <v>0.95</v>
      </c>
      <c r="D34" s="36" t="n">
        <v>79</v>
      </c>
      <c r="E34" s="36" t="s">
        <v>71</v>
      </c>
    </row>
    <row r="35" customFormat="false" ht="15.75" hidden="false" customHeight="true" outlineLevel="0" collapsed="false">
      <c r="A35" s="29" t="s">
        <v>104</v>
      </c>
      <c r="B35" s="35" t="n">
        <v>0.597</v>
      </c>
      <c r="C35" s="35" t="n">
        <v>0.95</v>
      </c>
      <c r="D35" s="36" t="n">
        <v>31</v>
      </c>
      <c r="E35" s="36" t="s">
        <v>71</v>
      </c>
    </row>
    <row r="36" s="30" customFormat="true" ht="15.75" hidden="false" customHeight="true" outlineLevel="0" collapsed="false">
      <c r="A36" s="29" t="s">
        <v>105</v>
      </c>
      <c r="B36" s="35" t="n">
        <v>0.199</v>
      </c>
      <c r="C36" s="35" t="n">
        <v>0.95</v>
      </c>
      <c r="D36" s="36" t="n">
        <v>102</v>
      </c>
      <c r="E36" s="36" t="s">
        <v>71</v>
      </c>
      <c r="F36" s="31"/>
    </row>
    <row r="37" customFormat="false" ht="15.75" hidden="false" customHeight="true" outlineLevel="0" collapsed="false">
      <c r="A37" s="29" t="s">
        <v>106</v>
      </c>
      <c r="B37" s="35" t="n">
        <v>0.134</v>
      </c>
      <c r="C37" s="35" t="n">
        <v>0.95</v>
      </c>
      <c r="D37" s="36" t="n">
        <v>5.53</v>
      </c>
      <c r="E37" s="36" t="s">
        <v>71</v>
      </c>
    </row>
    <row r="38" customFormat="false" ht="15.75" hidden="false" customHeight="true" outlineLevel="0" collapsed="false">
      <c r="A38" s="29" t="s">
        <v>107</v>
      </c>
      <c r="B38" s="35" t="n">
        <v>0</v>
      </c>
      <c r="C38" s="35" t="n">
        <v>0.95</v>
      </c>
      <c r="D38" s="36" t="n">
        <v>1</v>
      </c>
      <c r="E38" s="36" t="s">
        <v>71</v>
      </c>
    </row>
  </sheetData>
  <dataValidations count="1">
    <dataValidation allowBlank="true" operator="between" showDropDown="false" showErrorMessage="true" showInputMessage="true" sqref="E2:E38" type="list">
      <formula1>'Cost curve options'!$A$1:$A$4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FBFBF"/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5" zeroHeight="false" outlineLevelRow="0" outlineLevelCol="0"/>
  <cols>
    <col collapsed="false" customWidth="true" hidden="false" outlineLevel="0" max="1" min="1" style="31" width="30.09"/>
    <col collapsed="false" customWidth="true" hidden="false" outlineLevel="0" max="1025" min="2" style="31" width="11.45"/>
  </cols>
  <sheetData>
    <row r="1" customFormat="false" ht="13" hidden="false" customHeight="false" outlineLevel="0" collapsed="false">
      <c r="A1" s="40" t="s">
        <v>66</v>
      </c>
    </row>
    <row r="2" customFormat="false" ht="12.5" hidden="false" customHeight="false" outlineLevel="0" collapsed="false">
      <c r="A2" s="41" t="s">
        <v>75</v>
      </c>
    </row>
    <row r="3" customFormat="false" ht="12.5" hidden="false" customHeight="false" outlineLevel="0" collapsed="false">
      <c r="A3" s="41" t="s">
        <v>85</v>
      </c>
    </row>
    <row r="4" customFormat="false" ht="12.5" hidden="false" customHeight="false" outlineLevel="0" collapsed="false">
      <c r="A4" s="41" t="s">
        <v>92</v>
      </c>
    </row>
    <row r="5" customFormat="false" ht="12.5" hidden="false" customHeight="false" outlineLevel="0" collapsed="false">
      <c r="A5" s="41" t="s">
        <v>101</v>
      </c>
    </row>
    <row r="6" customFormat="false" ht="12.5" hidden="false" customHeight="false" outlineLevel="0" collapsed="false">
      <c r="A6" s="41" t="s">
        <v>102</v>
      </c>
    </row>
    <row r="7" customFormat="false" ht="12.5" hidden="false" customHeight="false" outlineLevel="0" collapsed="false">
      <c r="A7" s="41" t="s">
        <v>103</v>
      </c>
    </row>
    <row r="8" customFormat="false" ht="12.5" hidden="false" customHeight="false" outlineLevel="0" collapsed="false">
      <c r="A8" s="41" t="s">
        <v>104</v>
      </c>
    </row>
    <row r="9" customFormat="false" ht="12.5" hidden="false" customHeight="false" outlineLevel="0" collapsed="false">
      <c r="A9" s="41" t="s">
        <v>105</v>
      </c>
    </row>
    <row r="10" customFormat="false" ht="12.5" hidden="false" customHeight="false" outlineLevel="0" collapsed="false">
      <c r="A10" s="41"/>
    </row>
    <row r="11" customFormat="false" ht="12.5" hidden="false" customHeight="false" outlineLevel="0" collapsed="false">
      <c r="A11" s="41"/>
    </row>
    <row r="12" customFormat="false" ht="12.5" hidden="false" customHeight="false" outlineLevel="0" collapsed="false">
      <c r="A12" s="41"/>
    </row>
    <row r="13" customFormat="false" ht="12.5" hidden="false" customHeight="false" outlineLevel="0" collapsed="false">
      <c r="A13" s="41"/>
    </row>
    <row r="14" customFormat="false" ht="12.5" hidden="false" customHeight="false" outlineLevel="0" collapsed="false">
      <c r="A14" s="41"/>
    </row>
    <row r="15" customFormat="false" ht="12.5" hidden="false" customHeight="false" outlineLevel="0" collapsed="false">
      <c r="A15" s="41"/>
    </row>
    <row r="16" customFormat="false" ht="12.5" hidden="false" customHeight="false" outlineLevel="0" collapsed="false">
      <c r="A16" s="41"/>
    </row>
    <row r="17" customFormat="false" ht="12.5" hidden="false" customHeight="false" outlineLevel="0" collapsed="false">
      <c r="A17" s="41"/>
    </row>
    <row r="18" customFormat="false" ht="12.5" hidden="false" customHeight="false" outlineLevel="0" collapsed="false">
      <c r="A18" s="41"/>
    </row>
    <row r="19" customFormat="false" ht="12.5" hidden="false" customHeight="false" outlineLevel="0" collapsed="false">
      <c r="A19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.75" zeroHeight="false" outlineLevelRow="0" outlineLevelCol="0"/>
  <cols>
    <col collapsed="false" customWidth="true" hidden="false" outlineLevel="0" max="1025" min="1" style="0" width="14.45"/>
  </cols>
  <sheetData>
    <row r="1" customFormat="false" ht="15.75" hidden="false" customHeight="true" outlineLevel="0" collapsed="false">
      <c r="A1" s="13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</row>
    <row r="2" customFormat="false" ht="15.75" hidden="false" customHeight="true" outlineLevel="0" collapsed="false">
      <c r="A2" s="13" t="s">
        <v>114</v>
      </c>
      <c r="B2" s="42" t="n">
        <f aca="false">'Baseline year population inputs'!C51</f>
        <v>1.66</v>
      </c>
      <c r="C2" s="42" t="n">
        <f aca="false">'Baseline year population inputs'!C52</f>
        <v>1.66</v>
      </c>
      <c r="D2" s="42" t="n">
        <f aca="false">'Baseline year population inputs'!C53</f>
        <v>5.64</v>
      </c>
      <c r="E2" s="42" t="n">
        <f aca="false">'Baseline year population inputs'!C54</f>
        <v>5.43</v>
      </c>
      <c r="F2" s="42" t="n">
        <f aca="false">'Baseline year population inputs'!C55</f>
        <v>1.91</v>
      </c>
    </row>
    <row r="3" customFormat="false" ht="15.75" hidden="false" customHeight="true" outlineLevel="0" collapsed="false">
      <c r="A3" s="13" t="s">
        <v>115</v>
      </c>
      <c r="B3" s="42" t="e">
        <f aca="false">frac_mam_1month * 2.6</f>
        <v>#VALUE!</v>
      </c>
      <c r="C3" s="42" t="e">
        <f aca="false">frac_mam_1_5months * 2.6</f>
        <v>#VALUE!</v>
      </c>
      <c r="D3" s="42" t="e">
        <f aca="false">frac_mam_6_11months * 2.6</f>
        <v>#VALUE!</v>
      </c>
      <c r="E3" s="42" t="e">
        <f aca="false">frac_mam_12_23months * 2.6</f>
        <v>#VALUE!</v>
      </c>
      <c r="F3" s="42" t="e">
        <f aca="false">frac_mam_24_59months * 2.6</f>
        <v>#VALUE!</v>
      </c>
    </row>
    <row r="4" customFormat="false" ht="15.75" hidden="false" customHeight="true" outlineLevel="0" collapsed="false">
      <c r="A4" s="13" t="s">
        <v>116</v>
      </c>
      <c r="B4" s="42" t="e">
        <f aca="false">frac_sam_1month * 2.6</f>
        <v>#VALUE!</v>
      </c>
      <c r="C4" s="42" t="e">
        <f aca="false">frac_sam_1_5months * 2.6</f>
        <v>#VALUE!</v>
      </c>
      <c r="D4" s="42" t="e">
        <f aca="false">frac_sam_6_11months * 2.6</f>
        <v>#VALUE!</v>
      </c>
      <c r="E4" s="42" t="e">
        <f aca="false">frac_sam_12_23months * 2.6</f>
        <v>#VALUE!</v>
      </c>
      <c r="F4" s="42" t="e">
        <f aca="false">frac_sam_24_59months * 2.6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5" zeroHeight="false" outlineLevelRow="0" outlineLevelCol="0"/>
  <cols>
    <col collapsed="false" customWidth="true" hidden="false" outlineLevel="0" max="1025" min="1" style="0" width="11.45"/>
  </cols>
  <sheetData>
    <row r="1" customFormat="false" ht="12.5" hidden="false" customHeight="false" outlineLevel="0" collapsed="false">
      <c r="A1" s="1" t="s">
        <v>71</v>
      </c>
    </row>
    <row r="2" customFormat="false" ht="12.5" hidden="false" customHeight="false" outlineLevel="0" collapsed="false">
      <c r="A2" s="1" t="s">
        <v>117</v>
      </c>
    </row>
    <row r="3" customFormat="false" ht="12.5" hidden="false" customHeight="false" outlineLevel="0" collapsed="false">
      <c r="A3" s="1" t="s">
        <v>118</v>
      </c>
    </row>
    <row r="4" customFormat="false" ht="12.5" hidden="false" customHeight="false" outlineLevel="0" collapsed="false">
      <c r="A4" s="1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FBFBF"/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33.63"/>
    <col collapsed="false" customWidth="true" hidden="false" outlineLevel="0" max="2" min="2" style="31" width="12.45"/>
    <col collapsed="false" customWidth="true" hidden="false" outlineLevel="0" max="4" min="3" style="31" width="11.45"/>
    <col collapsed="false" customWidth="true" hidden="false" outlineLevel="0" max="5" min="5" style="31" width="17.45"/>
    <col collapsed="false" customWidth="true" hidden="false" outlineLevel="0" max="1025" min="6" style="31" width="11.45"/>
  </cols>
  <sheetData>
    <row r="1" customFormat="false" ht="13" hidden="false" customHeight="false" outlineLevel="0" collapsed="false">
      <c r="A1" s="40" t="s">
        <v>120</v>
      </c>
      <c r="B1" s="40" t="s">
        <v>121</v>
      </c>
      <c r="C1" s="40" t="s">
        <v>122</v>
      </c>
      <c r="D1" s="40" t="s">
        <v>123</v>
      </c>
      <c r="E1" s="40" t="s">
        <v>124</v>
      </c>
    </row>
    <row r="2" customFormat="false" ht="14" hidden="false" customHeight="false" outlineLevel="0" collapsed="false">
      <c r="A2" s="43" t="s">
        <v>125</v>
      </c>
      <c r="B2" s="44" t="n">
        <v>0.9</v>
      </c>
      <c r="C2" s="45" t="n">
        <v>0.09</v>
      </c>
      <c r="D2" s="31" t="n">
        <v>0.8</v>
      </c>
      <c r="E2" s="31" t="n">
        <f aca="false">C2*D2</f>
        <v>0.072</v>
      </c>
    </row>
    <row r="3" customFormat="false" ht="14" hidden="false" customHeight="false" outlineLevel="0" collapsed="false">
      <c r="A3" s="43" t="s">
        <v>126</v>
      </c>
      <c r="B3" s="44" t="n">
        <v>1</v>
      </c>
      <c r="C3" s="45" t="n">
        <v>0.02</v>
      </c>
      <c r="D3" s="31" t="n">
        <v>1.9</v>
      </c>
      <c r="E3" s="31" t="n">
        <f aca="false">C3*D3</f>
        <v>0.038</v>
      </c>
    </row>
    <row r="4" customFormat="false" ht="14" hidden="false" customHeight="false" outlineLevel="0" collapsed="false">
      <c r="A4" s="43" t="s">
        <v>127</v>
      </c>
      <c r="B4" s="44" t="n">
        <v>1</v>
      </c>
      <c r="C4" s="45" t="n">
        <v>0.08</v>
      </c>
      <c r="D4" s="31" t="n">
        <v>2</v>
      </c>
      <c r="E4" s="31" t="n">
        <f aca="false">C4*D4</f>
        <v>0.16</v>
      </c>
    </row>
    <row r="5" customFormat="false" ht="14" hidden="false" customHeight="false" outlineLevel="0" collapsed="false">
      <c r="A5" s="43" t="s">
        <v>128</v>
      </c>
      <c r="B5" s="44" t="n">
        <v>1</v>
      </c>
      <c r="C5" s="45" t="n">
        <v>0.18</v>
      </c>
      <c r="D5" s="31" t="n">
        <v>0.7</v>
      </c>
      <c r="E5" s="31" t="n">
        <f aca="false">C5*D5</f>
        <v>0.126</v>
      </c>
    </row>
    <row r="6" customFormat="false" ht="14" hidden="false" customHeight="false" outlineLevel="0" collapsed="false">
      <c r="A6" s="43" t="s">
        <v>129</v>
      </c>
      <c r="B6" s="44" t="n">
        <v>1</v>
      </c>
      <c r="C6" s="45" t="n">
        <v>0.02</v>
      </c>
      <c r="D6" s="31" t="n">
        <v>0.7</v>
      </c>
      <c r="E6" s="31" t="n">
        <f aca="false">C6*D6</f>
        <v>0.014</v>
      </c>
    </row>
    <row r="7" customFormat="false" ht="14" hidden="false" customHeight="false" outlineLevel="0" collapsed="false">
      <c r="A7" s="43" t="s">
        <v>130</v>
      </c>
      <c r="B7" s="44" t="n">
        <v>0.93</v>
      </c>
      <c r="C7" s="45" t="n">
        <v>0.45</v>
      </c>
      <c r="D7" s="31" t="n">
        <v>0.9</v>
      </c>
      <c r="E7" s="31" t="n">
        <f aca="false">C7*D7</f>
        <v>0.405</v>
      </c>
    </row>
    <row r="8" customFormat="false" ht="14" hidden="false" customHeight="false" outlineLevel="0" collapsed="false">
      <c r="A8" s="43" t="s">
        <v>131</v>
      </c>
      <c r="B8" s="44" t="n">
        <v>0.5</v>
      </c>
      <c r="C8" s="45" t="n">
        <v>0.03</v>
      </c>
      <c r="D8" s="31" t="n">
        <v>0</v>
      </c>
      <c r="E8" s="31" t="n">
        <f aca="false">C8*D8</f>
        <v>0</v>
      </c>
    </row>
    <row r="9" customFormat="false" ht="14" hidden="false" customHeight="false" outlineLevel="0" collapsed="false">
      <c r="A9" s="43" t="s">
        <v>132</v>
      </c>
      <c r="B9" s="44" t="n">
        <v>0.5</v>
      </c>
      <c r="C9" s="45" t="n">
        <v>0.11</v>
      </c>
      <c r="D9" s="31" t="n">
        <v>0</v>
      </c>
      <c r="E9" s="31" t="n">
        <f aca="false">C9*D9</f>
        <v>0</v>
      </c>
    </row>
    <row r="10" customFormat="false" ht="14" hidden="false" customHeight="false" outlineLevel="0" collapsed="false">
      <c r="A10" s="43" t="s">
        <v>133</v>
      </c>
      <c r="B10" s="44" t="n">
        <v>0.98</v>
      </c>
      <c r="C10" s="45" t="n">
        <v>0.01</v>
      </c>
      <c r="D10" s="31" t="n">
        <v>0.6</v>
      </c>
      <c r="E10" s="31" t="n">
        <f aca="false">C10*D10</f>
        <v>0.006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B9" colorId="64" zoomScale="100" zoomScaleNormal="100" zoomScalePageLayoutView="100" workbookViewId="0">
      <selection pane="topLeft" activeCell="F8" activeCellId="0" sqref="F8"/>
    </sheetView>
  </sheetViews>
  <sheetFormatPr defaultRowHeight="15.75" zeroHeight="false" outlineLevelRow="0" outlineLevelCol="0"/>
  <cols>
    <col collapsed="false" customWidth="true" hidden="false" outlineLevel="0" max="1" min="1" style="46" width="22.17"/>
    <col collapsed="false" customWidth="true" hidden="false" outlineLevel="0" max="2" min="2" style="46" width="58.91"/>
    <col collapsed="false" customWidth="true" hidden="false" outlineLevel="0" max="3" min="3" style="46" width="9.46"/>
    <col collapsed="false" customWidth="true" hidden="false" outlineLevel="0" max="4" min="4" style="46" width="11.1"/>
    <col collapsed="false" customWidth="true" hidden="false" outlineLevel="0" max="5" min="5" style="46" width="11.99"/>
    <col collapsed="false" customWidth="true" hidden="false" outlineLevel="0" max="7" min="6" style="46" width="13.09"/>
    <col collapsed="false" customWidth="true" hidden="false" outlineLevel="0" max="11" min="8" style="46" width="15.36"/>
    <col collapsed="false" customWidth="true" hidden="false" outlineLevel="0" max="15" min="12" style="46" width="16.91"/>
    <col collapsed="false" customWidth="true" hidden="false" outlineLevel="0" max="1025" min="16" style="46" width="16.09"/>
  </cols>
  <sheetData>
    <row r="1" customFormat="false" ht="15.75" hidden="false" customHeight="true" outlineLevel="0" collapsed="false">
      <c r="A1" s="47" t="s">
        <v>134</v>
      </c>
      <c r="B1" s="48" t="s">
        <v>66</v>
      </c>
      <c r="C1" s="47" t="s">
        <v>109</v>
      </c>
      <c r="D1" s="47" t="s">
        <v>110</v>
      </c>
      <c r="E1" s="47" t="s">
        <v>111</v>
      </c>
      <c r="F1" s="47" t="s">
        <v>112</v>
      </c>
      <c r="G1" s="47" t="s">
        <v>113</v>
      </c>
      <c r="H1" s="47" t="s">
        <v>135</v>
      </c>
      <c r="I1" s="47" t="s">
        <v>136</v>
      </c>
      <c r="J1" s="47" t="s">
        <v>137</v>
      </c>
      <c r="K1" s="47" t="s">
        <v>138</v>
      </c>
      <c r="L1" s="47" t="s">
        <v>139</v>
      </c>
      <c r="M1" s="47" t="s">
        <v>140</v>
      </c>
      <c r="N1" s="47" t="s">
        <v>141</v>
      </c>
      <c r="O1" s="47" t="s">
        <v>142</v>
      </c>
    </row>
    <row r="2" customFormat="false" ht="15.75" hidden="false" customHeight="true" outlineLevel="0" collapsed="false">
      <c r="A2" s="47" t="s">
        <v>143</v>
      </c>
      <c r="B2" s="29" t="s">
        <v>73</v>
      </c>
      <c r="C2" s="49" t="n">
        <v>0</v>
      </c>
      <c r="D2" s="49" t="n">
        <v>1</v>
      </c>
      <c r="E2" s="49" t="n">
        <v>1</v>
      </c>
      <c r="F2" s="49" t="n">
        <v>1</v>
      </c>
      <c r="G2" s="49" t="n">
        <v>1</v>
      </c>
      <c r="H2" s="49" t="n">
        <v>0</v>
      </c>
      <c r="I2" s="49" t="n">
        <v>0</v>
      </c>
      <c r="J2" s="49" t="n">
        <v>0</v>
      </c>
      <c r="K2" s="49" t="n">
        <v>0</v>
      </c>
      <c r="L2" s="49" t="n">
        <v>0</v>
      </c>
      <c r="M2" s="49" t="n">
        <v>0</v>
      </c>
      <c r="N2" s="49" t="n">
        <v>0</v>
      </c>
      <c r="O2" s="49" t="n">
        <v>0</v>
      </c>
    </row>
    <row r="3" customFormat="false" ht="15.75" hidden="false" customHeight="true" outlineLevel="0" collapsed="false">
      <c r="B3" s="29" t="s">
        <v>74</v>
      </c>
      <c r="C3" s="49" t="n">
        <v>1</v>
      </c>
      <c r="D3" s="49" t="n">
        <v>1</v>
      </c>
      <c r="E3" s="49" t="n">
        <v>0</v>
      </c>
      <c r="F3" s="49" t="n">
        <v>0</v>
      </c>
      <c r="G3" s="49" t="n">
        <v>0</v>
      </c>
      <c r="H3" s="49" t="n">
        <v>0</v>
      </c>
      <c r="I3" s="49" t="n">
        <v>0</v>
      </c>
      <c r="J3" s="49" t="n">
        <v>0</v>
      </c>
      <c r="K3" s="49" t="n">
        <v>0</v>
      </c>
      <c r="L3" s="49" t="n">
        <v>0</v>
      </c>
      <c r="M3" s="49" t="n">
        <v>0</v>
      </c>
      <c r="N3" s="49" t="n">
        <v>0</v>
      </c>
      <c r="O3" s="49" t="n">
        <v>0</v>
      </c>
    </row>
    <row r="4" customFormat="false" ht="15.75" hidden="false" customHeight="true" outlineLevel="0" collapsed="false">
      <c r="B4" s="29" t="s">
        <v>87</v>
      </c>
      <c r="C4" s="49" t="n">
        <v>1</v>
      </c>
      <c r="D4" s="49" t="n">
        <v>1</v>
      </c>
      <c r="E4" s="49" t="n">
        <v>1</v>
      </c>
      <c r="F4" s="49" t="n">
        <v>1</v>
      </c>
      <c r="G4" s="49" t="n">
        <v>1</v>
      </c>
      <c r="H4" s="49" t="n">
        <v>0</v>
      </c>
      <c r="I4" s="49" t="n">
        <v>0</v>
      </c>
      <c r="J4" s="49" t="n">
        <v>0</v>
      </c>
      <c r="K4" s="49" t="n">
        <v>0</v>
      </c>
      <c r="L4" s="49" t="n">
        <v>0</v>
      </c>
      <c r="M4" s="49" t="n">
        <v>0</v>
      </c>
      <c r="N4" s="49" t="n">
        <v>0</v>
      </c>
      <c r="O4" s="49" t="n">
        <v>0</v>
      </c>
    </row>
    <row r="5" customFormat="false" ht="15.75" hidden="false" customHeight="true" outlineLevel="0" collapsed="false">
      <c r="B5" s="29" t="s">
        <v>88</v>
      </c>
      <c r="C5" s="49" t="n">
        <v>1</v>
      </c>
      <c r="D5" s="49" t="n">
        <v>1</v>
      </c>
      <c r="E5" s="49" t="n">
        <v>1</v>
      </c>
      <c r="F5" s="49" t="n">
        <v>1</v>
      </c>
      <c r="G5" s="49" t="n">
        <v>1</v>
      </c>
      <c r="H5" s="49" t="n">
        <v>0</v>
      </c>
      <c r="I5" s="49" t="n">
        <v>0</v>
      </c>
      <c r="J5" s="49" t="n">
        <v>0</v>
      </c>
      <c r="K5" s="49" t="n">
        <v>0</v>
      </c>
      <c r="L5" s="49" t="n">
        <v>0</v>
      </c>
      <c r="M5" s="49" t="n">
        <v>0</v>
      </c>
      <c r="N5" s="49" t="n">
        <v>0</v>
      </c>
      <c r="O5" s="49" t="n">
        <v>0</v>
      </c>
    </row>
    <row r="6" customFormat="false" ht="15.75" hidden="false" customHeight="true" outlineLevel="0" collapsed="false">
      <c r="B6" s="29" t="s">
        <v>89</v>
      </c>
      <c r="C6" s="49" t="n">
        <v>1</v>
      </c>
      <c r="D6" s="49" t="n">
        <v>1</v>
      </c>
      <c r="E6" s="49" t="n">
        <v>1</v>
      </c>
      <c r="F6" s="49" t="n">
        <v>1</v>
      </c>
      <c r="G6" s="49" t="n">
        <v>1</v>
      </c>
      <c r="H6" s="49" t="n">
        <v>0</v>
      </c>
      <c r="I6" s="49" t="n">
        <v>0</v>
      </c>
      <c r="J6" s="49" t="n">
        <v>0</v>
      </c>
      <c r="K6" s="49" t="n">
        <v>0</v>
      </c>
      <c r="L6" s="49" t="n">
        <v>0</v>
      </c>
      <c r="M6" s="49" t="n">
        <v>0</v>
      </c>
      <c r="N6" s="49" t="n">
        <v>0</v>
      </c>
      <c r="O6" s="49" t="n">
        <v>0</v>
      </c>
    </row>
    <row r="7" customFormat="false" ht="15.75" hidden="false" customHeight="true" outlineLevel="0" collapsed="false">
      <c r="B7" s="29" t="s">
        <v>90</v>
      </c>
      <c r="C7" s="49" t="n">
        <v>1</v>
      </c>
      <c r="D7" s="49" t="n">
        <v>1</v>
      </c>
      <c r="E7" s="49" t="n">
        <v>0</v>
      </c>
      <c r="F7" s="49" t="n">
        <v>0</v>
      </c>
      <c r="G7" s="49" t="n">
        <v>0</v>
      </c>
      <c r="H7" s="49" t="n">
        <v>0</v>
      </c>
      <c r="I7" s="49" t="n">
        <v>0</v>
      </c>
      <c r="J7" s="49" t="n">
        <v>0</v>
      </c>
      <c r="K7" s="49" t="n">
        <v>0</v>
      </c>
      <c r="L7" s="49" t="n">
        <v>0</v>
      </c>
      <c r="M7" s="49" t="n">
        <v>0</v>
      </c>
      <c r="N7" s="49" t="n">
        <v>0</v>
      </c>
      <c r="O7" s="49" t="n">
        <v>0</v>
      </c>
    </row>
    <row r="8" customFormat="false" ht="15.75" hidden="false" customHeight="true" outlineLevel="0" collapsed="false">
      <c r="B8" s="29" t="s">
        <v>91</v>
      </c>
      <c r="C8" s="49" t="n">
        <v>0</v>
      </c>
      <c r="D8" s="49" t="n">
        <v>0</v>
      </c>
      <c r="E8" s="49" t="n">
        <v>1</v>
      </c>
      <c r="F8" s="49" t="n">
        <v>1</v>
      </c>
      <c r="G8" s="49" t="n">
        <v>0</v>
      </c>
      <c r="H8" s="49" t="n">
        <v>0</v>
      </c>
      <c r="I8" s="49" t="n">
        <v>0</v>
      </c>
      <c r="J8" s="49" t="n">
        <v>0</v>
      </c>
      <c r="K8" s="49" t="n">
        <v>0</v>
      </c>
      <c r="L8" s="49" t="n">
        <v>0</v>
      </c>
      <c r="M8" s="49" t="n">
        <v>0</v>
      </c>
      <c r="N8" s="49" t="n">
        <v>0</v>
      </c>
      <c r="O8" s="49" t="n">
        <v>0</v>
      </c>
    </row>
    <row r="9" customFormat="false" ht="15.75" hidden="false" customHeight="true" outlineLevel="0" collapsed="false">
      <c r="B9" s="29" t="s">
        <v>95</v>
      </c>
      <c r="C9" s="49" t="n">
        <v>0</v>
      </c>
      <c r="D9" s="49" t="n">
        <v>0</v>
      </c>
      <c r="E9" s="49" t="n">
        <v>1</v>
      </c>
      <c r="F9" s="49" t="n">
        <v>1</v>
      </c>
      <c r="G9" s="49" t="n">
        <v>1</v>
      </c>
      <c r="H9" s="49" t="n">
        <v>0</v>
      </c>
      <c r="I9" s="49" t="n">
        <v>0</v>
      </c>
      <c r="J9" s="49" t="n">
        <v>0</v>
      </c>
      <c r="K9" s="49" t="n">
        <v>0</v>
      </c>
      <c r="L9" s="49" t="n">
        <v>0</v>
      </c>
      <c r="M9" s="49" t="n">
        <v>0</v>
      </c>
      <c r="N9" s="49" t="n">
        <v>0</v>
      </c>
      <c r="O9" s="49" t="n">
        <v>0</v>
      </c>
    </row>
    <row r="10" customFormat="false" ht="15.75" hidden="false" customHeight="true" outlineLevel="0" collapsed="false">
      <c r="B10" s="29" t="s">
        <v>97</v>
      </c>
      <c r="C10" s="49" t="n">
        <v>1</v>
      </c>
      <c r="D10" s="49" t="n">
        <v>1</v>
      </c>
      <c r="E10" s="49" t="n">
        <v>1</v>
      </c>
      <c r="F10" s="49" t="n">
        <v>1</v>
      </c>
      <c r="G10" s="49" t="n">
        <v>1</v>
      </c>
      <c r="H10" s="49" t="n">
        <v>0</v>
      </c>
      <c r="I10" s="49" t="n">
        <v>0</v>
      </c>
      <c r="J10" s="49" t="n">
        <v>0</v>
      </c>
      <c r="K10" s="49" t="n">
        <v>0</v>
      </c>
      <c r="L10" s="49" t="n">
        <v>0</v>
      </c>
      <c r="M10" s="49" t="n">
        <v>0</v>
      </c>
      <c r="N10" s="49" t="n">
        <v>0</v>
      </c>
      <c r="O10" s="49" t="n">
        <v>0</v>
      </c>
    </row>
    <row r="11" customFormat="false" ht="15.75" hidden="false" customHeight="true" outlineLevel="0" collapsed="false">
      <c r="B11" s="29" t="s">
        <v>98</v>
      </c>
      <c r="C11" s="49" t="n">
        <v>0</v>
      </c>
      <c r="D11" s="49" t="n">
        <v>0</v>
      </c>
      <c r="E11" s="49" t="n">
        <v>1</v>
      </c>
      <c r="F11" s="49" t="n">
        <v>1</v>
      </c>
      <c r="G11" s="49" t="n">
        <v>0</v>
      </c>
      <c r="H11" s="49" t="n">
        <v>0</v>
      </c>
      <c r="I11" s="49" t="n">
        <v>0</v>
      </c>
      <c r="J11" s="49" t="n">
        <v>0</v>
      </c>
      <c r="K11" s="49" t="n">
        <v>0</v>
      </c>
      <c r="L11" s="49" t="n">
        <v>0</v>
      </c>
      <c r="M11" s="49" t="n">
        <v>0</v>
      </c>
      <c r="N11" s="49" t="n">
        <v>0</v>
      </c>
      <c r="O11" s="49" t="n">
        <v>0</v>
      </c>
    </row>
    <row r="12" customFormat="false" ht="15.75" hidden="false" customHeight="true" outlineLevel="0" collapsed="false">
      <c r="B12" s="29" t="s">
        <v>99</v>
      </c>
      <c r="C12" s="49" t="n">
        <v>0</v>
      </c>
      <c r="D12" s="49" t="n">
        <v>1</v>
      </c>
      <c r="E12" s="49" t="n">
        <v>1</v>
      </c>
      <c r="F12" s="49" t="n">
        <v>1</v>
      </c>
      <c r="G12" s="49" t="n">
        <v>1</v>
      </c>
      <c r="H12" s="49" t="n">
        <v>0</v>
      </c>
      <c r="I12" s="49" t="n">
        <v>0</v>
      </c>
      <c r="J12" s="49" t="n">
        <v>0</v>
      </c>
      <c r="K12" s="49" t="n">
        <v>0</v>
      </c>
      <c r="L12" s="49" t="n">
        <v>0</v>
      </c>
      <c r="M12" s="49" t="n">
        <v>0</v>
      </c>
      <c r="N12" s="49" t="n">
        <v>0</v>
      </c>
      <c r="O12" s="49" t="n">
        <v>0</v>
      </c>
    </row>
    <row r="13" customFormat="false" ht="15.75" hidden="false" customHeight="true" outlineLevel="0" collapsed="false">
      <c r="B13" s="29" t="s">
        <v>100</v>
      </c>
      <c r="C13" s="49" t="n">
        <v>0</v>
      </c>
      <c r="D13" s="49" t="n">
        <v>0</v>
      </c>
      <c r="E13" s="49" t="n">
        <v>1</v>
      </c>
      <c r="F13" s="49" t="n">
        <v>1</v>
      </c>
      <c r="G13" s="49" t="n">
        <v>1</v>
      </c>
      <c r="H13" s="49" t="n">
        <v>0</v>
      </c>
      <c r="I13" s="49" t="n">
        <v>0</v>
      </c>
      <c r="J13" s="49" t="n">
        <v>0</v>
      </c>
      <c r="K13" s="49" t="n">
        <v>0</v>
      </c>
      <c r="L13" s="49" t="n">
        <v>0</v>
      </c>
      <c r="M13" s="49" t="n">
        <v>0</v>
      </c>
      <c r="N13" s="49" t="n">
        <v>0</v>
      </c>
      <c r="O13" s="49" t="n">
        <v>0</v>
      </c>
    </row>
    <row r="14" customFormat="false" ht="15.75" hidden="false" customHeight="true" outlineLevel="0" collapsed="false">
      <c r="B14" s="29" t="s">
        <v>106</v>
      </c>
      <c r="C14" s="49" t="n">
        <v>1</v>
      </c>
      <c r="D14" s="49" t="n">
        <v>1</v>
      </c>
      <c r="E14" s="49" t="n">
        <v>1</v>
      </c>
      <c r="F14" s="49" t="n">
        <v>1</v>
      </c>
      <c r="G14" s="49" t="n">
        <v>1</v>
      </c>
      <c r="H14" s="49" t="n">
        <v>0</v>
      </c>
      <c r="I14" s="49" t="n">
        <v>0</v>
      </c>
      <c r="J14" s="49" t="n">
        <v>0</v>
      </c>
      <c r="K14" s="49" t="n">
        <v>0</v>
      </c>
      <c r="L14" s="49" t="n">
        <v>0</v>
      </c>
      <c r="M14" s="49" t="n">
        <v>0</v>
      </c>
      <c r="N14" s="49" t="n">
        <v>0</v>
      </c>
      <c r="O14" s="49" t="n">
        <v>0</v>
      </c>
    </row>
    <row r="15" customFormat="false" ht="15.75" hidden="false" customHeight="true" outlineLevel="0" collapsed="false">
      <c r="B15" s="29" t="s">
        <v>107</v>
      </c>
      <c r="C15" s="49" t="n">
        <v>0</v>
      </c>
      <c r="D15" s="49" t="n">
        <v>0</v>
      </c>
      <c r="E15" s="49" t="n">
        <v>1</v>
      </c>
      <c r="F15" s="49" t="n">
        <v>1</v>
      </c>
      <c r="G15" s="49" t="n">
        <v>1</v>
      </c>
      <c r="H15" s="49" t="n">
        <v>0</v>
      </c>
      <c r="I15" s="49" t="n">
        <v>0</v>
      </c>
      <c r="J15" s="49" t="n">
        <v>0</v>
      </c>
      <c r="K15" s="49" t="n">
        <v>0</v>
      </c>
      <c r="L15" s="49" t="n">
        <v>0</v>
      </c>
      <c r="M15" s="49" t="n">
        <v>0</v>
      </c>
      <c r="N15" s="49" t="n">
        <v>0</v>
      </c>
      <c r="O15" s="49" t="n">
        <v>0</v>
      </c>
    </row>
    <row r="16" customFormat="false" ht="15.75" hidden="false" customHeight="true" outlineLevel="0" collapsed="false">
      <c r="B16" s="2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customFormat="false" ht="15.75" hidden="false" customHeight="true" outlineLevel="0" collapsed="false">
      <c r="A17" s="47" t="s">
        <v>59</v>
      </c>
      <c r="B17" s="29" t="s">
        <v>70</v>
      </c>
      <c r="C17" s="49" t="n">
        <v>0</v>
      </c>
      <c r="D17" s="49" t="n">
        <v>0</v>
      </c>
      <c r="E17" s="49" t="n">
        <v>0</v>
      </c>
      <c r="F17" s="49" t="n">
        <v>0</v>
      </c>
      <c r="G17" s="49" t="n">
        <v>0</v>
      </c>
      <c r="H17" s="49" t="n">
        <v>1</v>
      </c>
      <c r="I17" s="49" t="n">
        <v>1</v>
      </c>
      <c r="J17" s="49" t="n">
        <v>1</v>
      </c>
      <c r="K17" s="49" t="n">
        <v>1</v>
      </c>
      <c r="L17" s="49" t="n">
        <v>0</v>
      </c>
      <c r="M17" s="49" t="n">
        <v>0</v>
      </c>
      <c r="N17" s="49" t="n">
        <v>0</v>
      </c>
      <c r="O17" s="49" t="n">
        <v>0</v>
      </c>
    </row>
    <row r="18" customFormat="false" ht="15.75" hidden="false" customHeight="true" outlineLevel="0" collapsed="false">
      <c r="A18" s="47"/>
      <c r="B18" s="29" t="s">
        <v>72</v>
      </c>
      <c r="C18" s="49" t="n">
        <v>0</v>
      </c>
      <c r="D18" s="49" t="n">
        <v>0</v>
      </c>
      <c r="E18" s="49" t="n">
        <v>0</v>
      </c>
      <c r="F18" s="49" t="n">
        <v>0</v>
      </c>
      <c r="G18" s="49" t="n">
        <v>0</v>
      </c>
      <c r="H18" s="49" t="n">
        <v>1</v>
      </c>
      <c r="I18" s="49" t="n">
        <v>1</v>
      </c>
      <c r="J18" s="49" t="n">
        <v>1</v>
      </c>
      <c r="K18" s="49" t="n">
        <v>1</v>
      </c>
      <c r="L18" s="49" t="n">
        <v>0</v>
      </c>
      <c r="M18" s="49" t="n">
        <v>0</v>
      </c>
      <c r="N18" s="49" t="n">
        <v>0</v>
      </c>
      <c r="O18" s="49" t="n">
        <v>0</v>
      </c>
    </row>
    <row r="19" customFormat="false" ht="15.75" hidden="false" customHeight="true" outlineLevel="0" collapsed="false">
      <c r="B19" s="51" t="s">
        <v>83</v>
      </c>
      <c r="C19" s="49" t="n">
        <v>0</v>
      </c>
      <c r="D19" s="49" t="n">
        <v>0</v>
      </c>
      <c r="E19" s="49" t="n">
        <v>0</v>
      </c>
      <c r="F19" s="49" t="n">
        <v>0</v>
      </c>
      <c r="G19" s="49" t="n">
        <v>0</v>
      </c>
      <c r="H19" s="49" t="n">
        <v>1</v>
      </c>
      <c r="I19" s="49" t="n">
        <v>1</v>
      </c>
      <c r="J19" s="49" t="n">
        <v>1</v>
      </c>
      <c r="K19" s="49" t="n">
        <v>1</v>
      </c>
      <c r="L19" s="49" t="n">
        <v>0</v>
      </c>
      <c r="M19" s="49" t="n">
        <v>0</v>
      </c>
      <c r="N19" s="49" t="n">
        <v>0</v>
      </c>
      <c r="O19" s="49" t="n">
        <v>0</v>
      </c>
    </row>
    <row r="20" customFormat="false" ht="15.75" hidden="false" customHeight="true" outlineLevel="0" collapsed="false">
      <c r="B20" s="51" t="s">
        <v>84</v>
      </c>
      <c r="C20" s="49" t="n">
        <v>0</v>
      </c>
      <c r="D20" s="49" t="n">
        <v>0</v>
      </c>
      <c r="E20" s="49" t="n">
        <v>0</v>
      </c>
      <c r="F20" s="49" t="n">
        <v>0</v>
      </c>
      <c r="G20" s="49" t="n">
        <v>0</v>
      </c>
      <c r="H20" s="49" t="n">
        <v>1</v>
      </c>
      <c r="I20" s="49" t="n">
        <v>1</v>
      </c>
      <c r="J20" s="49" t="n">
        <v>1</v>
      </c>
      <c r="K20" s="49" t="n">
        <v>1</v>
      </c>
      <c r="L20" s="49" t="n">
        <v>0</v>
      </c>
      <c r="M20" s="49" t="n">
        <v>0</v>
      </c>
      <c r="N20" s="49" t="n">
        <v>0</v>
      </c>
      <c r="O20" s="49" t="n">
        <v>0</v>
      </c>
    </row>
    <row r="21" customFormat="false" ht="15.75" hidden="false" customHeight="true" outlineLevel="0" collapsed="false">
      <c r="B21" s="52" t="s">
        <v>85</v>
      </c>
      <c r="C21" s="49" t="n">
        <v>0</v>
      </c>
      <c r="D21" s="49" t="n">
        <v>0</v>
      </c>
      <c r="E21" s="49" t="n">
        <v>0</v>
      </c>
      <c r="F21" s="49" t="n">
        <v>0</v>
      </c>
      <c r="G21" s="49" t="n">
        <v>0</v>
      </c>
      <c r="H21" s="49" t="n">
        <v>1</v>
      </c>
      <c r="I21" s="49" t="n">
        <v>1</v>
      </c>
      <c r="J21" s="49" t="n">
        <v>1</v>
      </c>
      <c r="K21" s="49" t="n">
        <v>1</v>
      </c>
      <c r="L21" s="49" t="n">
        <v>0</v>
      </c>
      <c r="M21" s="49" t="n">
        <v>0</v>
      </c>
      <c r="N21" s="49" t="n">
        <v>0</v>
      </c>
      <c r="O21" s="49" t="n">
        <v>0</v>
      </c>
    </row>
    <row r="22" customFormat="false" ht="15.75" hidden="false" customHeight="true" outlineLevel="0" collapsed="false">
      <c r="B22" s="29" t="s">
        <v>93</v>
      </c>
      <c r="C22" s="49" t="n">
        <v>0</v>
      </c>
      <c r="D22" s="49" t="n">
        <v>0</v>
      </c>
      <c r="E22" s="49" t="n">
        <v>0</v>
      </c>
      <c r="F22" s="49" t="n">
        <v>0</v>
      </c>
      <c r="G22" s="49" t="n">
        <v>0</v>
      </c>
      <c r="H22" s="49" t="n">
        <v>1</v>
      </c>
      <c r="I22" s="49" t="n">
        <v>1</v>
      </c>
      <c r="J22" s="49" t="n">
        <v>1</v>
      </c>
      <c r="K22" s="49" t="n">
        <v>1</v>
      </c>
      <c r="L22" s="49" t="n">
        <v>0</v>
      </c>
      <c r="M22" s="49" t="n">
        <v>0</v>
      </c>
      <c r="N22" s="49" t="n">
        <v>0</v>
      </c>
      <c r="O22" s="49" t="n">
        <v>0</v>
      </c>
    </row>
    <row r="23" customFormat="false" ht="15.75" hidden="false" customHeight="true" outlineLevel="0" collapsed="false">
      <c r="B23" s="29" t="s">
        <v>94</v>
      </c>
      <c r="C23" s="49" t="n">
        <v>0</v>
      </c>
      <c r="D23" s="49" t="n">
        <v>0</v>
      </c>
      <c r="E23" s="49" t="n">
        <v>0</v>
      </c>
      <c r="F23" s="49" t="n">
        <v>0</v>
      </c>
      <c r="G23" s="49" t="n">
        <v>0</v>
      </c>
      <c r="H23" s="49" t="n">
        <v>1</v>
      </c>
      <c r="I23" s="49" t="n">
        <v>1</v>
      </c>
      <c r="J23" s="49" t="n">
        <v>1</v>
      </c>
      <c r="K23" s="49" t="n">
        <v>1</v>
      </c>
      <c r="L23" s="49" t="n">
        <v>0</v>
      </c>
      <c r="M23" s="49" t="n">
        <v>0</v>
      </c>
      <c r="N23" s="49" t="n">
        <v>0</v>
      </c>
      <c r="O23" s="49" t="n">
        <v>0</v>
      </c>
    </row>
    <row r="24" customFormat="false" ht="15.75" hidden="false" customHeight="true" outlineLevel="0" collapsed="false">
      <c r="B24" s="29" t="s">
        <v>96</v>
      </c>
      <c r="C24" s="49" t="n">
        <v>0</v>
      </c>
      <c r="D24" s="49" t="n">
        <v>0</v>
      </c>
      <c r="E24" s="49" t="n">
        <v>0</v>
      </c>
      <c r="F24" s="49" t="n">
        <v>0</v>
      </c>
      <c r="G24" s="49" t="n">
        <v>0</v>
      </c>
      <c r="H24" s="49" t="n">
        <v>1</v>
      </c>
      <c r="I24" s="49" t="n">
        <v>1</v>
      </c>
      <c r="J24" s="49" t="n">
        <v>1</v>
      </c>
      <c r="K24" s="49" t="n">
        <v>1</v>
      </c>
      <c r="L24" s="49" t="n">
        <v>0</v>
      </c>
      <c r="M24" s="49" t="n">
        <v>0</v>
      </c>
      <c r="N24" s="49" t="n">
        <v>0</v>
      </c>
      <c r="O24" s="49" t="n">
        <v>0</v>
      </c>
    </row>
    <row r="25" customFormat="false" ht="15.75" hidden="false" customHeight="true" outlineLevel="0" collapsed="false">
      <c r="B25" s="2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customFormat="false" ht="16" hidden="false" customHeight="true" outlineLevel="0" collapsed="false">
      <c r="A26" s="47" t="s">
        <v>144</v>
      </c>
      <c r="B26" s="29" t="s">
        <v>75</v>
      </c>
      <c r="C26" s="49" t="n">
        <v>0</v>
      </c>
      <c r="D26" s="49" t="n">
        <v>0</v>
      </c>
      <c r="E26" s="49" t="n">
        <v>0</v>
      </c>
      <c r="F26" s="49" t="n">
        <v>0</v>
      </c>
      <c r="G26" s="49" t="n">
        <v>0</v>
      </c>
      <c r="H26" s="49" t="n">
        <v>0</v>
      </c>
      <c r="I26" s="49" t="n">
        <v>0</v>
      </c>
      <c r="J26" s="49" t="n">
        <v>0</v>
      </c>
      <c r="K26" s="49" t="n">
        <v>0</v>
      </c>
      <c r="L26" s="49" t="n">
        <v>1</v>
      </c>
      <c r="M26" s="49" t="n">
        <v>0</v>
      </c>
      <c r="N26" s="49" t="n">
        <v>0</v>
      </c>
      <c r="O26" s="49" t="n">
        <v>0</v>
      </c>
      <c r="P26" s="53"/>
    </row>
    <row r="27" customFormat="false" ht="15.75" hidden="false" customHeight="true" outlineLevel="0" collapsed="false">
      <c r="B27" s="37" t="s">
        <v>79</v>
      </c>
      <c r="C27" s="49" t="n">
        <v>0</v>
      </c>
      <c r="D27" s="49" t="n">
        <v>0</v>
      </c>
      <c r="E27" s="49" t="n">
        <v>0</v>
      </c>
      <c r="F27" s="49" t="n">
        <v>0</v>
      </c>
      <c r="G27" s="49" t="n">
        <v>0</v>
      </c>
      <c r="H27" s="49" t="n">
        <v>0</v>
      </c>
      <c r="I27" s="49" t="n">
        <v>0</v>
      </c>
      <c r="J27" s="49" t="n">
        <v>0</v>
      </c>
      <c r="K27" s="49" t="n">
        <v>0</v>
      </c>
      <c r="L27" s="49" t="n">
        <v>1</v>
      </c>
      <c r="M27" s="49" t="n">
        <v>1</v>
      </c>
      <c r="N27" s="49" t="n">
        <v>1</v>
      </c>
      <c r="O27" s="49" t="n">
        <v>1</v>
      </c>
    </row>
    <row r="28" customFormat="false" ht="15.75" hidden="false" customHeight="true" outlineLevel="0" collapsed="false">
      <c r="A28" s="47"/>
      <c r="B28" s="37" t="s">
        <v>80</v>
      </c>
      <c r="C28" s="49" t="n">
        <v>0</v>
      </c>
      <c r="D28" s="49" t="n">
        <v>0</v>
      </c>
      <c r="E28" s="49" t="n">
        <v>0</v>
      </c>
      <c r="F28" s="49" t="n">
        <v>0</v>
      </c>
      <c r="G28" s="49" t="n">
        <v>0</v>
      </c>
      <c r="H28" s="49" t="n">
        <v>0</v>
      </c>
      <c r="I28" s="49" t="n">
        <v>0</v>
      </c>
      <c r="J28" s="49" t="n">
        <v>0</v>
      </c>
      <c r="K28" s="49" t="n">
        <v>0</v>
      </c>
      <c r="L28" s="49" t="n">
        <v>1</v>
      </c>
      <c r="M28" s="49" t="n">
        <v>1</v>
      </c>
      <c r="N28" s="49" t="n">
        <v>1</v>
      </c>
      <c r="O28" s="49" t="n">
        <v>1</v>
      </c>
    </row>
    <row r="29" customFormat="false" ht="15.75" hidden="false" customHeight="true" outlineLevel="0" collapsed="false">
      <c r="B29" s="37" t="s">
        <v>81</v>
      </c>
      <c r="C29" s="49" t="n">
        <v>0</v>
      </c>
      <c r="D29" s="49" t="n">
        <v>0</v>
      </c>
      <c r="E29" s="49" t="n">
        <v>0</v>
      </c>
      <c r="F29" s="49" t="n">
        <v>0</v>
      </c>
      <c r="G29" s="49" t="n">
        <v>0</v>
      </c>
      <c r="H29" s="49" t="n">
        <v>0</v>
      </c>
      <c r="I29" s="49" t="n">
        <v>0</v>
      </c>
      <c r="J29" s="49" t="n">
        <v>0</v>
      </c>
      <c r="K29" s="49" t="n">
        <v>0</v>
      </c>
      <c r="L29" s="49" t="n">
        <v>1</v>
      </c>
      <c r="M29" s="49" t="n">
        <v>1</v>
      </c>
      <c r="N29" s="49" t="n">
        <v>1</v>
      </c>
      <c r="O29" s="49" t="n">
        <v>1</v>
      </c>
    </row>
    <row r="30" customFormat="false" ht="15.75" hidden="false" customHeight="true" outlineLevel="0" collapsed="false">
      <c r="B30" s="37" t="s">
        <v>82</v>
      </c>
      <c r="C30" s="49" t="n">
        <v>0</v>
      </c>
      <c r="D30" s="49" t="n">
        <v>0</v>
      </c>
      <c r="E30" s="49" t="n">
        <v>0</v>
      </c>
      <c r="F30" s="49" t="n">
        <v>0</v>
      </c>
      <c r="G30" s="49" t="n">
        <v>0</v>
      </c>
      <c r="H30" s="49" t="n">
        <v>0</v>
      </c>
      <c r="I30" s="49" t="n">
        <v>0</v>
      </c>
      <c r="J30" s="49" t="n">
        <v>0</v>
      </c>
      <c r="K30" s="49" t="n">
        <v>0</v>
      </c>
      <c r="L30" s="49" t="n">
        <v>1</v>
      </c>
      <c r="M30" s="49" t="n">
        <v>0</v>
      </c>
      <c r="N30" s="49" t="n">
        <v>0</v>
      </c>
      <c r="O30" s="49" t="n">
        <v>0</v>
      </c>
    </row>
    <row r="31" customFormat="false" ht="15.75" hidden="false" customHeight="true" outlineLevel="0" collapsed="false">
      <c r="B31" s="29"/>
      <c r="C31" s="54"/>
      <c r="D31" s="54"/>
      <c r="E31" s="55"/>
      <c r="F31" s="55"/>
      <c r="G31" s="55"/>
      <c r="H31" s="55"/>
      <c r="I31" s="55"/>
      <c r="J31" s="50"/>
      <c r="K31" s="50"/>
      <c r="L31" s="50"/>
      <c r="M31" s="50"/>
      <c r="N31" s="50"/>
      <c r="O31" s="50"/>
    </row>
    <row r="32" customFormat="false" ht="15.75" hidden="false" customHeight="true" outlineLevel="0" collapsed="false">
      <c r="A32" s="47" t="s">
        <v>145</v>
      </c>
      <c r="B32" s="29" t="s">
        <v>76</v>
      </c>
      <c r="C32" s="49" t="n">
        <v>1</v>
      </c>
      <c r="D32" s="49" t="n">
        <v>0</v>
      </c>
      <c r="E32" s="49" t="n">
        <v>1</v>
      </c>
      <c r="F32" s="49" t="n">
        <v>1</v>
      </c>
      <c r="G32" s="49" t="n">
        <v>1</v>
      </c>
      <c r="H32" s="49" t="n">
        <v>1</v>
      </c>
      <c r="I32" s="49" t="n">
        <v>1</v>
      </c>
      <c r="J32" s="49" t="n">
        <v>1</v>
      </c>
      <c r="K32" s="49" t="n">
        <v>1</v>
      </c>
      <c r="L32" s="49" t="n">
        <v>1</v>
      </c>
      <c r="M32" s="49" t="n">
        <v>1</v>
      </c>
      <c r="N32" s="49" t="n">
        <v>1</v>
      </c>
      <c r="O32" s="49" t="n">
        <v>1</v>
      </c>
    </row>
    <row r="33" customFormat="false" ht="15.75" hidden="false" customHeight="true" outlineLevel="0" collapsed="false">
      <c r="B33" s="29" t="s">
        <v>77</v>
      </c>
      <c r="C33" s="49" t="n">
        <v>1</v>
      </c>
      <c r="D33" s="49" t="n">
        <v>0</v>
      </c>
      <c r="E33" s="49" t="n">
        <v>1</v>
      </c>
      <c r="F33" s="49" t="n">
        <v>1</v>
      </c>
      <c r="G33" s="49" t="n">
        <v>1</v>
      </c>
      <c r="H33" s="49" t="n">
        <v>1</v>
      </c>
      <c r="I33" s="49" t="n">
        <v>1</v>
      </c>
      <c r="J33" s="49" t="n">
        <v>1</v>
      </c>
      <c r="K33" s="49" t="n">
        <v>1</v>
      </c>
      <c r="L33" s="49" t="n">
        <v>1</v>
      </c>
      <c r="M33" s="49" t="n">
        <v>1</v>
      </c>
      <c r="N33" s="49" t="n">
        <v>1</v>
      </c>
      <c r="O33" s="49" t="n">
        <v>1</v>
      </c>
    </row>
    <row r="34" customFormat="false" ht="15.75" hidden="false" customHeight="true" outlineLevel="0" collapsed="false">
      <c r="B34" s="29" t="s">
        <v>78</v>
      </c>
      <c r="C34" s="49" t="n">
        <v>1</v>
      </c>
      <c r="D34" s="49" t="n">
        <v>0</v>
      </c>
      <c r="E34" s="49" t="n">
        <v>1</v>
      </c>
      <c r="F34" s="49" t="n">
        <v>1</v>
      </c>
      <c r="G34" s="49" t="n">
        <v>1</v>
      </c>
      <c r="H34" s="49" t="n">
        <v>1</v>
      </c>
      <c r="I34" s="49" t="n">
        <v>1</v>
      </c>
      <c r="J34" s="49" t="n">
        <v>1</v>
      </c>
      <c r="K34" s="49" t="n">
        <v>1</v>
      </c>
      <c r="L34" s="49" t="n">
        <v>1</v>
      </c>
      <c r="M34" s="49" t="n">
        <v>1</v>
      </c>
      <c r="N34" s="49" t="n">
        <v>1</v>
      </c>
      <c r="O34" s="49" t="n">
        <v>1</v>
      </c>
    </row>
    <row r="35" customFormat="false" ht="15.75" hidden="false" customHeight="true" outlineLevel="0" collapsed="false">
      <c r="B35" s="29" t="s">
        <v>86</v>
      </c>
      <c r="C35" s="49" t="n">
        <v>1</v>
      </c>
      <c r="D35" s="49" t="n">
        <v>0</v>
      </c>
      <c r="E35" s="49" t="n">
        <v>1</v>
      </c>
      <c r="F35" s="49" t="n">
        <v>1</v>
      </c>
      <c r="G35" s="49" t="n">
        <v>1</v>
      </c>
      <c r="H35" s="49" t="n">
        <v>1</v>
      </c>
      <c r="I35" s="49" t="n">
        <v>1</v>
      </c>
      <c r="J35" s="49" t="n">
        <v>1</v>
      </c>
      <c r="K35" s="49" t="n">
        <v>1</v>
      </c>
      <c r="L35" s="49" t="n">
        <v>1</v>
      </c>
      <c r="M35" s="49" t="n">
        <v>1</v>
      </c>
      <c r="N35" s="49" t="n">
        <v>1</v>
      </c>
      <c r="O35" s="49" t="n">
        <v>1</v>
      </c>
    </row>
    <row r="36" customFormat="false" ht="15.75" hidden="false" customHeight="true" outlineLevel="0" collapsed="false">
      <c r="B36" s="29" t="s">
        <v>92</v>
      </c>
      <c r="C36" s="49" t="n">
        <v>1</v>
      </c>
      <c r="D36" s="49" t="n">
        <v>1</v>
      </c>
      <c r="E36" s="49" t="n">
        <v>1</v>
      </c>
      <c r="F36" s="49" t="n">
        <v>1</v>
      </c>
      <c r="G36" s="49" t="n">
        <v>1</v>
      </c>
      <c r="H36" s="49" t="n">
        <v>1</v>
      </c>
      <c r="I36" s="49" t="n">
        <v>1</v>
      </c>
      <c r="J36" s="49" t="n">
        <v>1</v>
      </c>
      <c r="K36" s="49" t="n">
        <v>1</v>
      </c>
      <c r="L36" s="49" t="n">
        <v>1</v>
      </c>
      <c r="M36" s="49" t="n">
        <v>1</v>
      </c>
      <c r="N36" s="49" t="n">
        <v>1</v>
      </c>
      <c r="O36" s="49" t="n">
        <v>1</v>
      </c>
    </row>
    <row r="37" customFormat="false" ht="15.75" hidden="false" customHeight="true" outlineLevel="0" collapsed="false">
      <c r="A37" s="56"/>
      <c r="B37" s="29" t="s">
        <v>101</v>
      </c>
      <c r="C37" s="49" t="n">
        <v>1</v>
      </c>
      <c r="D37" s="49" t="n">
        <v>1</v>
      </c>
      <c r="E37" s="49" t="n">
        <v>1</v>
      </c>
      <c r="F37" s="49" t="n">
        <v>1</v>
      </c>
      <c r="G37" s="49" t="n">
        <v>1</v>
      </c>
      <c r="H37" s="49" t="n">
        <v>1</v>
      </c>
      <c r="I37" s="49" t="n">
        <v>1</v>
      </c>
      <c r="J37" s="49" t="n">
        <v>1</v>
      </c>
      <c r="K37" s="49" t="n">
        <v>1</v>
      </c>
      <c r="L37" s="49" t="n">
        <v>1</v>
      </c>
      <c r="M37" s="49" t="n">
        <v>1</v>
      </c>
      <c r="N37" s="49" t="n">
        <v>1</v>
      </c>
      <c r="O37" s="49" t="n">
        <v>1</v>
      </c>
    </row>
    <row r="38" s="56" customFormat="true" ht="15.75" hidden="false" customHeight="true" outlineLevel="0" collapsed="false">
      <c r="B38" s="29" t="s">
        <v>102</v>
      </c>
      <c r="C38" s="49" t="n">
        <v>1</v>
      </c>
      <c r="D38" s="49" t="n">
        <v>1</v>
      </c>
      <c r="E38" s="49" t="n">
        <v>1</v>
      </c>
      <c r="F38" s="49" t="n">
        <v>1</v>
      </c>
      <c r="G38" s="49" t="n">
        <v>1</v>
      </c>
      <c r="H38" s="49" t="n">
        <v>1</v>
      </c>
      <c r="I38" s="49" t="n">
        <v>1</v>
      </c>
      <c r="J38" s="49" t="n">
        <v>1</v>
      </c>
      <c r="K38" s="49" t="n">
        <v>1</v>
      </c>
      <c r="L38" s="49" t="n">
        <v>1</v>
      </c>
      <c r="M38" s="49" t="n">
        <v>1</v>
      </c>
      <c r="N38" s="49" t="n">
        <v>1</v>
      </c>
      <c r="O38" s="49" t="n">
        <v>1</v>
      </c>
    </row>
    <row r="39" s="56" customFormat="true" ht="15.75" hidden="false" customHeight="true" outlineLevel="0" collapsed="false">
      <c r="B39" s="29" t="s">
        <v>103</v>
      </c>
      <c r="C39" s="49" t="n">
        <v>1</v>
      </c>
      <c r="D39" s="49" t="n">
        <v>1</v>
      </c>
      <c r="E39" s="49" t="n">
        <v>1</v>
      </c>
      <c r="F39" s="49" t="n">
        <v>1</v>
      </c>
      <c r="G39" s="49" t="n">
        <v>1</v>
      </c>
      <c r="H39" s="49" t="n">
        <v>1</v>
      </c>
      <c r="I39" s="49" t="n">
        <v>1</v>
      </c>
      <c r="J39" s="49" t="n">
        <v>1</v>
      </c>
      <c r="K39" s="49" t="n">
        <v>1</v>
      </c>
      <c r="L39" s="49" t="n">
        <v>1</v>
      </c>
      <c r="M39" s="49" t="n">
        <v>1</v>
      </c>
      <c r="N39" s="49" t="n">
        <v>1</v>
      </c>
      <c r="O39" s="49" t="n">
        <v>1</v>
      </c>
    </row>
    <row r="40" s="56" customFormat="true" ht="15.75" hidden="false" customHeight="true" outlineLevel="0" collapsed="false">
      <c r="B40" s="29" t="s">
        <v>104</v>
      </c>
      <c r="C40" s="49" t="n">
        <v>1</v>
      </c>
      <c r="D40" s="49" t="n">
        <v>1</v>
      </c>
      <c r="E40" s="49" t="n">
        <v>1</v>
      </c>
      <c r="F40" s="49" t="n">
        <v>1</v>
      </c>
      <c r="G40" s="49" t="n">
        <v>1</v>
      </c>
      <c r="H40" s="49" t="n">
        <v>1</v>
      </c>
      <c r="I40" s="49" t="n">
        <v>1</v>
      </c>
      <c r="J40" s="49" t="n">
        <v>1</v>
      </c>
      <c r="K40" s="49" t="n">
        <v>1</v>
      </c>
      <c r="L40" s="49" t="n">
        <v>1</v>
      </c>
      <c r="M40" s="49" t="n">
        <v>1</v>
      </c>
      <c r="N40" s="49" t="n">
        <v>1</v>
      </c>
      <c r="O40" s="49" t="n">
        <v>1</v>
      </c>
    </row>
    <row r="41" customFormat="false" ht="15" hidden="false" customHeight="true" outlineLevel="0" collapsed="false">
      <c r="B41" s="29" t="s">
        <v>105</v>
      </c>
      <c r="C41" s="49" t="n">
        <v>1</v>
      </c>
      <c r="D41" s="49" t="n">
        <v>1</v>
      </c>
      <c r="E41" s="49" t="n">
        <v>1</v>
      </c>
      <c r="F41" s="49" t="n">
        <v>1</v>
      </c>
      <c r="G41" s="49" t="n">
        <v>1</v>
      </c>
      <c r="H41" s="49" t="n">
        <v>1</v>
      </c>
      <c r="I41" s="49" t="n">
        <v>1</v>
      </c>
      <c r="J41" s="49" t="n">
        <v>1</v>
      </c>
      <c r="K41" s="49" t="n">
        <v>1</v>
      </c>
      <c r="L41" s="49" t="n">
        <v>1</v>
      </c>
      <c r="M41" s="49" t="n">
        <v>1</v>
      </c>
      <c r="N41" s="49" t="n">
        <v>1</v>
      </c>
      <c r="O41" s="49" t="n">
        <v>1</v>
      </c>
    </row>
  </sheetData>
  <sheetProtection sheet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5" zeroHeight="false" outlineLevelRow="0" outlineLevelCol="0"/>
  <cols>
    <col collapsed="false" customWidth="true" hidden="false" outlineLevel="0" max="1" min="1" style="31" width="58.91"/>
    <col collapsed="false" customWidth="true" hidden="false" outlineLevel="0" max="2" min="2" style="31" width="8.63"/>
    <col collapsed="false" customWidth="true" hidden="false" outlineLevel="0" max="3" min="3" style="31" width="8.91"/>
    <col collapsed="false" customWidth="true" hidden="false" outlineLevel="0" max="4" min="4" style="31" width="18.36"/>
    <col collapsed="false" customWidth="true" hidden="false" outlineLevel="0" max="5" min="5" style="31" width="17.45"/>
    <col collapsed="false" customWidth="true" hidden="false" outlineLevel="0" max="6" min="6" style="31" width="13.55"/>
    <col collapsed="false" customWidth="true" hidden="false" outlineLevel="0" max="7" min="7" style="31" width="9.82"/>
    <col collapsed="false" customWidth="true" hidden="false" outlineLevel="0" max="8" min="8" style="31" width="8.91"/>
    <col collapsed="false" customWidth="true" hidden="false" outlineLevel="0" max="9" min="9" style="31" width="14.81"/>
    <col collapsed="false" customWidth="true" hidden="false" outlineLevel="0" max="10" min="10" style="31" width="15.36"/>
    <col collapsed="false" customWidth="true" hidden="false" outlineLevel="0" max="1025" min="11" style="31" width="12.82"/>
  </cols>
  <sheetData>
    <row r="1" customFormat="false" ht="13" hidden="false" customHeight="false" outlineLevel="0" collapsed="false">
      <c r="A1" s="40" t="s">
        <v>66</v>
      </c>
      <c r="B1" s="31" t="s">
        <v>146</v>
      </c>
      <c r="C1" s="31" t="s">
        <v>147</v>
      </c>
      <c r="D1" s="31" t="s">
        <v>148</v>
      </c>
      <c r="E1" s="31" t="s">
        <v>149</v>
      </c>
      <c r="F1" s="31" t="s">
        <v>150</v>
      </c>
      <c r="G1" s="31" t="s">
        <v>114</v>
      </c>
      <c r="H1" s="31" t="s">
        <v>32</v>
      </c>
      <c r="I1" s="31" t="s">
        <v>151</v>
      </c>
      <c r="J1" s="31" t="s">
        <v>25</v>
      </c>
      <c r="K1" s="31" t="s">
        <v>152</v>
      </c>
    </row>
    <row r="2" customFormat="false" ht="12.5" hidden="false" customHeight="false" outlineLevel="0" collapsed="false">
      <c r="A2" s="29" t="s">
        <v>70</v>
      </c>
      <c r="B2" s="49"/>
      <c r="C2" s="49"/>
      <c r="D2" s="49"/>
      <c r="E2" s="49"/>
      <c r="F2" s="49"/>
      <c r="G2" s="49"/>
      <c r="H2" s="49"/>
      <c r="I2" s="49" t="s">
        <v>153</v>
      </c>
      <c r="J2" s="49"/>
      <c r="K2" s="49"/>
    </row>
    <row r="3" customFormat="false" ht="12.5" hidden="false" customHeight="false" outlineLevel="0" collapsed="false">
      <c r="A3" s="29" t="s">
        <v>72</v>
      </c>
      <c r="B3" s="49"/>
      <c r="C3" s="49"/>
      <c r="D3" s="49"/>
      <c r="E3" s="49"/>
      <c r="F3" s="49"/>
      <c r="G3" s="49"/>
      <c r="H3" s="49" t="s">
        <v>153</v>
      </c>
      <c r="I3" s="49"/>
      <c r="J3" s="49"/>
      <c r="K3" s="49"/>
    </row>
    <row r="4" customFormat="false" ht="12.5" hidden="false" customHeight="false" outlineLevel="0" collapsed="false">
      <c r="A4" s="29" t="s">
        <v>73</v>
      </c>
      <c r="B4" s="49"/>
      <c r="C4" s="49"/>
      <c r="D4" s="49" t="s">
        <v>153</v>
      </c>
      <c r="E4" s="49"/>
      <c r="F4" s="49"/>
      <c r="G4" s="49"/>
      <c r="H4" s="49"/>
      <c r="I4" s="49"/>
      <c r="J4" s="49"/>
      <c r="K4" s="49"/>
    </row>
    <row r="5" customFormat="false" ht="12.5" hidden="false" customHeight="false" outlineLevel="0" collapsed="false">
      <c r="A5" s="29" t="s">
        <v>74</v>
      </c>
      <c r="B5" s="49"/>
      <c r="C5" s="49" t="s">
        <v>153</v>
      </c>
      <c r="D5" s="49"/>
      <c r="E5" s="49"/>
      <c r="F5" s="49"/>
      <c r="G5" s="49"/>
      <c r="H5" s="49"/>
      <c r="I5" s="49"/>
      <c r="J5" s="49"/>
      <c r="K5" s="49"/>
    </row>
    <row r="6" customFormat="false" ht="12.5" hidden="false" customHeight="false" outlineLevel="0" collapsed="false">
      <c r="A6" s="29" t="s">
        <v>75</v>
      </c>
      <c r="B6" s="49"/>
      <c r="C6" s="49"/>
      <c r="D6" s="49"/>
      <c r="E6" s="49"/>
      <c r="F6" s="49"/>
      <c r="G6" s="49"/>
      <c r="H6" s="49"/>
      <c r="I6" s="49"/>
      <c r="J6" s="49" t="s">
        <v>153</v>
      </c>
      <c r="K6" s="49" t="s">
        <v>153</v>
      </c>
    </row>
    <row r="7" customFormat="false" ht="12.5" hidden="false" customHeight="false" outlineLevel="0" collapsed="false">
      <c r="A7" s="29" t="s">
        <v>76</v>
      </c>
      <c r="B7" s="49"/>
      <c r="C7" s="49" t="s">
        <v>153</v>
      </c>
      <c r="D7" s="49"/>
      <c r="E7" s="49"/>
      <c r="F7" s="49"/>
      <c r="G7" s="49"/>
      <c r="H7" s="49" t="s">
        <v>153</v>
      </c>
      <c r="I7" s="49"/>
      <c r="J7" s="49"/>
      <c r="K7" s="49"/>
    </row>
    <row r="8" customFormat="false" ht="12.5" hidden="false" customHeight="false" outlineLevel="0" collapsed="false">
      <c r="A8" s="29" t="s">
        <v>77</v>
      </c>
      <c r="B8" s="49"/>
      <c r="C8" s="49" t="s">
        <v>153</v>
      </c>
      <c r="D8" s="49"/>
      <c r="E8" s="49"/>
      <c r="F8" s="49"/>
      <c r="G8" s="49"/>
      <c r="H8" s="49" t="s">
        <v>153</v>
      </c>
      <c r="I8" s="49"/>
      <c r="J8" s="49"/>
      <c r="K8" s="49"/>
    </row>
    <row r="9" customFormat="false" ht="12.5" hidden="false" customHeight="false" outlineLevel="0" collapsed="false">
      <c r="A9" s="29" t="s">
        <v>78</v>
      </c>
      <c r="B9" s="49"/>
      <c r="C9" s="49" t="s">
        <v>153</v>
      </c>
      <c r="D9" s="49"/>
      <c r="E9" s="49"/>
      <c r="F9" s="49"/>
      <c r="G9" s="49"/>
      <c r="H9" s="49" t="s">
        <v>153</v>
      </c>
      <c r="I9" s="49"/>
      <c r="J9" s="49"/>
      <c r="K9" s="49"/>
    </row>
    <row r="10" customFormat="false" ht="12.5" hidden="false" customHeight="false" outlineLevel="0" collapsed="false">
      <c r="A10" s="37" t="s">
        <v>79</v>
      </c>
      <c r="B10" s="49"/>
      <c r="C10" s="49" t="s">
        <v>153</v>
      </c>
      <c r="D10" s="49"/>
      <c r="E10" s="49"/>
      <c r="F10" s="49"/>
      <c r="G10" s="49"/>
      <c r="H10" s="49"/>
      <c r="I10" s="49"/>
      <c r="J10" s="49"/>
      <c r="K10" s="49"/>
    </row>
    <row r="11" customFormat="false" ht="12.5" hidden="false" customHeight="false" outlineLevel="0" collapsed="false">
      <c r="A11" s="37" t="s">
        <v>80</v>
      </c>
      <c r="B11" s="49"/>
      <c r="C11" s="49" t="s">
        <v>153</v>
      </c>
      <c r="D11" s="49"/>
      <c r="E11" s="49"/>
      <c r="F11" s="49"/>
      <c r="G11" s="49"/>
      <c r="H11" s="49"/>
      <c r="I11" s="49"/>
      <c r="J11" s="49"/>
      <c r="K11" s="49"/>
    </row>
    <row r="12" customFormat="false" ht="12.5" hidden="false" customHeight="false" outlineLevel="0" collapsed="false">
      <c r="A12" s="37" t="s">
        <v>81</v>
      </c>
      <c r="B12" s="49"/>
      <c r="C12" s="49" t="s">
        <v>153</v>
      </c>
      <c r="D12" s="49"/>
      <c r="E12" s="49"/>
      <c r="F12" s="49"/>
      <c r="G12" s="49"/>
      <c r="H12" s="49"/>
      <c r="I12" s="49"/>
      <c r="J12" s="49"/>
      <c r="K12" s="49"/>
    </row>
    <row r="13" customFormat="false" ht="12.5" hidden="false" customHeight="false" outlineLevel="0" collapsed="false">
      <c r="A13" s="37" t="s">
        <v>82</v>
      </c>
      <c r="B13" s="49"/>
      <c r="C13" s="49" t="s">
        <v>153</v>
      </c>
      <c r="D13" s="49"/>
      <c r="E13" s="49"/>
      <c r="F13" s="49"/>
      <c r="G13" s="49"/>
      <c r="H13" s="49"/>
      <c r="I13" s="49"/>
      <c r="J13" s="49"/>
      <c r="K13" s="49"/>
    </row>
    <row r="14" customFormat="false" ht="12.5" hidden="false" customHeight="false" outlineLevel="0" collapsed="false">
      <c r="A14" s="51" t="s">
        <v>83</v>
      </c>
      <c r="B14" s="49"/>
      <c r="C14" s="49" t="s">
        <v>153</v>
      </c>
      <c r="D14" s="49"/>
      <c r="E14" s="49"/>
      <c r="F14" s="49"/>
      <c r="G14" s="49"/>
      <c r="H14" s="49"/>
      <c r="I14" s="49" t="s">
        <v>153</v>
      </c>
      <c r="J14" s="49"/>
      <c r="K14" s="49"/>
    </row>
    <row r="15" customFormat="false" ht="12.5" hidden="false" customHeight="false" outlineLevel="0" collapsed="false">
      <c r="A15" s="51" t="s">
        <v>84</v>
      </c>
      <c r="B15" s="49"/>
      <c r="C15" s="49" t="s">
        <v>153</v>
      </c>
      <c r="D15" s="49"/>
      <c r="E15" s="49"/>
      <c r="F15" s="49"/>
      <c r="G15" s="49"/>
      <c r="H15" s="49"/>
      <c r="I15" s="49" t="s">
        <v>153</v>
      </c>
      <c r="J15" s="49"/>
      <c r="K15" s="49"/>
    </row>
    <row r="16" customFormat="false" ht="12.5" hidden="false" customHeight="false" outlineLevel="0" collapsed="false">
      <c r="A16" s="29" t="s">
        <v>85</v>
      </c>
      <c r="B16" s="49"/>
      <c r="C16" s="49" t="s">
        <v>153</v>
      </c>
      <c r="D16" s="49"/>
      <c r="E16" s="49"/>
      <c r="F16" s="49"/>
      <c r="G16" s="49"/>
      <c r="H16" s="49" t="s">
        <v>153</v>
      </c>
      <c r="I16" s="49" t="s">
        <v>153</v>
      </c>
      <c r="J16" s="49"/>
      <c r="K16" s="49"/>
    </row>
    <row r="17" customFormat="false" ht="12.5" hidden="false" customHeight="false" outlineLevel="0" collapsed="false">
      <c r="A17" s="29" t="s">
        <v>86</v>
      </c>
      <c r="B17" s="49"/>
      <c r="C17" s="49" t="s">
        <v>153</v>
      </c>
      <c r="D17" s="49"/>
      <c r="E17" s="49"/>
      <c r="F17" s="49"/>
      <c r="G17" s="49"/>
      <c r="H17" s="49"/>
      <c r="I17" s="49"/>
      <c r="J17" s="49"/>
      <c r="K17" s="49"/>
    </row>
    <row r="18" customFormat="false" ht="12.5" hidden="false" customHeight="false" outlineLevel="0" collapsed="false">
      <c r="A18" s="29" t="s">
        <v>87</v>
      </c>
      <c r="B18" s="49" t="s">
        <v>153</v>
      </c>
      <c r="C18" s="49"/>
      <c r="D18" s="49"/>
      <c r="E18" s="49"/>
      <c r="F18" s="49" t="s">
        <v>153</v>
      </c>
      <c r="G18" s="49"/>
      <c r="H18" s="49"/>
      <c r="I18" s="49"/>
      <c r="J18" s="49"/>
      <c r="K18" s="49"/>
    </row>
    <row r="19" customFormat="false" ht="12.5" hidden="false" customHeight="false" outlineLevel="0" collapsed="false">
      <c r="A19" s="29" t="s">
        <v>88</v>
      </c>
      <c r="B19" s="49" t="s">
        <v>153</v>
      </c>
      <c r="C19" s="49"/>
      <c r="D19" s="49"/>
      <c r="E19" s="49"/>
      <c r="F19" s="49" t="s">
        <v>153</v>
      </c>
      <c r="G19" s="49"/>
      <c r="H19" s="49"/>
      <c r="I19" s="49"/>
      <c r="J19" s="49"/>
      <c r="K19" s="49"/>
    </row>
    <row r="20" customFormat="false" ht="12.5" hidden="false" customHeight="false" outlineLevel="0" collapsed="false">
      <c r="A20" s="29" t="s">
        <v>89</v>
      </c>
      <c r="B20" s="49" t="s">
        <v>153</v>
      </c>
      <c r="C20" s="49"/>
      <c r="D20" s="49"/>
      <c r="E20" s="49"/>
      <c r="F20" s="49" t="s">
        <v>153</v>
      </c>
      <c r="G20" s="49"/>
      <c r="H20" s="49"/>
      <c r="I20" s="49"/>
      <c r="J20" s="49"/>
      <c r="K20" s="49"/>
    </row>
    <row r="21" customFormat="false" ht="12.5" hidden="false" customHeight="false" outlineLevel="0" collapsed="false">
      <c r="A21" s="29" t="s">
        <v>90</v>
      </c>
      <c r="B21" s="49"/>
      <c r="C21" s="49"/>
      <c r="D21" s="49"/>
      <c r="E21" s="49"/>
      <c r="F21" s="49"/>
      <c r="G21" s="49"/>
      <c r="H21" s="49" t="s">
        <v>153</v>
      </c>
      <c r="I21" s="49" t="s">
        <v>153</v>
      </c>
      <c r="J21" s="49"/>
      <c r="K21" s="49"/>
    </row>
    <row r="22" customFormat="false" ht="12.5" hidden="false" customHeight="false" outlineLevel="0" collapsed="false">
      <c r="A22" s="29" t="s">
        <v>91</v>
      </c>
      <c r="B22" s="49" t="s">
        <v>153</v>
      </c>
      <c r="C22" s="49" t="s">
        <v>153</v>
      </c>
      <c r="D22" s="49" t="s">
        <v>153</v>
      </c>
      <c r="E22" s="49"/>
      <c r="F22" s="49"/>
      <c r="G22" s="49"/>
      <c r="H22" s="49"/>
      <c r="I22" s="49"/>
      <c r="J22" s="49"/>
      <c r="K22" s="49"/>
    </row>
    <row r="23" customFormat="false" ht="12.5" hidden="false" customHeight="false" outlineLevel="0" collapsed="false">
      <c r="A23" s="29" t="s">
        <v>92</v>
      </c>
      <c r="B23" s="49"/>
      <c r="C23" s="49" t="s">
        <v>153</v>
      </c>
      <c r="D23" s="49"/>
      <c r="E23" s="49"/>
      <c r="F23" s="49"/>
      <c r="G23" s="49"/>
      <c r="H23" s="49"/>
      <c r="I23" s="49" t="s">
        <v>153</v>
      </c>
      <c r="J23" s="49"/>
      <c r="K23" s="49"/>
    </row>
    <row r="24" customFormat="false" ht="12.5" hidden="false" customHeight="false" outlineLevel="0" collapsed="false">
      <c r="A24" s="29" t="s">
        <v>93</v>
      </c>
      <c r="B24" s="49"/>
      <c r="C24" s="49"/>
      <c r="D24" s="49"/>
      <c r="E24" s="49"/>
      <c r="F24" s="49"/>
      <c r="G24" s="49"/>
      <c r="H24" s="49" t="s">
        <v>153</v>
      </c>
      <c r="I24" s="49"/>
      <c r="J24" s="49"/>
      <c r="K24" s="49"/>
    </row>
    <row r="25" customFormat="false" ht="12.5" hidden="false" customHeight="false" outlineLevel="0" collapsed="false">
      <c r="A25" s="29" t="s">
        <v>94</v>
      </c>
      <c r="B25" s="49"/>
      <c r="C25" s="49"/>
      <c r="D25" s="49"/>
      <c r="E25" s="49"/>
      <c r="F25" s="49"/>
      <c r="G25" s="49"/>
      <c r="H25" s="49" t="s">
        <v>153</v>
      </c>
      <c r="I25" s="49"/>
      <c r="J25" s="49"/>
      <c r="K25" s="49"/>
    </row>
    <row r="26" customFormat="false" ht="12.5" hidden="false" customHeight="false" outlineLevel="0" collapsed="false">
      <c r="A26" s="29" t="s">
        <v>95</v>
      </c>
      <c r="B26" s="49"/>
      <c r="C26" s="49" t="s">
        <v>153</v>
      </c>
      <c r="D26" s="49"/>
      <c r="E26" s="49"/>
      <c r="F26" s="49"/>
      <c r="G26" s="49"/>
      <c r="H26" s="49"/>
      <c r="I26" s="49"/>
      <c r="J26" s="49"/>
      <c r="K26" s="49"/>
    </row>
    <row r="27" customFormat="false" ht="12.5" hidden="false" customHeight="false" outlineLevel="0" collapsed="false">
      <c r="A27" s="29" t="s">
        <v>96</v>
      </c>
      <c r="B27" s="49"/>
      <c r="C27" s="49" t="s">
        <v>153</v>
      </c>
      <c r="D27" s="49"/>
      <c r="E27" s="49"/>
      <c r="F27" s="49"/>
      <c r="G27" s="49"/>
      <c r="H27" s="49"/>
      <c r="I27" s="49" t="s">
        <v>153</v>
      </c>
      <c r="J27" s="49"/>
      <c r="K27" s="49"/>
    </row>
    <row r="28" customFormat="false" ht="12.5" hidden="false" customHeight="false" outlineLevel="0" collapsed="false">
      <c r="A28" s="29" t="s">
        <v>97</v>
      </c>
      <c r="B28" s="49"/>
      <c r="C28" s="49"/>
      <c r="D28" s="49"/>
      <c r="E28" s="49"/>
      <c r="F28" s="49"/>
      <c r="G28" s="49"/>
      <c r="H28" s="49" t="s">
        <v>153</v>
      </c>
      <c r="I28" s="49"/>
      <c r="J28" s="49"/>
      <c r="K28" s="49"/>
    </row>
    <row r="29" customFormat="false" ht="12.5" hidden="false" customHeight="false" outlineLevel="0" collapsed="false">
      <c r="A29" s="29" t="s">
        <v>98</v>
      </c>
      <c r="B29" s="49" t="s">
        <v>153</v>
      </c>
      <c r="C29" s="49"/>
      <c r="D29" s="49" t="s">
        <v>153</v>
      </c>
      <c r="E29" s="49"/>
      <c r="F29" s="49"/>
      <c r="G29" s="49"/>
      <c r="H29" s="49"/>
      <c r="I29" s="49"/>
      <c r="J29" s="49"/>
      <c r="K29" s="49"/>
    </row>
    <row r="30" customFormat="false" ht="12.5" hidden="false" customHeight="false" outlineLevel="0" collapsed="false">
      <c r="A30" s="29" t="s">
        <v>99</v>
      </c>
      <c r="B30" s="49"/>
      <c r="C30" s="49"/>
      <c r="D30" s="49"/>
      <c r="E30" s="49" t="s">
        <v>153</v>
      </c>
      <c r="F30" s="49"/>
      <c r="G30" s="49"/>
      <c r="H30" s="49"/>
      <c r="I30" s="49"/>
      <c r="J30" s="49"/>
      <c r="K30" s="49"/>
    </row>
    <row r="31" customFormat="false" ht="12.5" hidden="false" customHeight="false" outlineLevel="0" collapsed="false">
      <c r="A31" s="29" t="s">
        <v>100</v>
      </c>
      <c r="B31" s="49"/>
      <c r="C31" s="49"/>
      <c r="D31" s="49"/>
      <c r="E31" s="49"/>
      <c r="F31" s="49"/>
      <c r="G31" s="49" t="s">
        <v>153</v>
      </c>
      <c r="H31" s="49" t="s">
        <v>153</v>
      </c>
      <c r="I31" s="49"/>
      <c r="J31" s="49"/>
      <c r="K31" s="49"/>
    </row>
    <row r="32" customFormat="false" ht="12.5" hidden="false" customHeight="false" outlineLevel="0" collapsed="false">
      <c r="A32" s="29" t="s">
        <v>101</v>
      </c>
      <c r="B32" s="49"/>
      <c r="C32" s="49"/>
      <c r="D32" s="49"/>
      <c r="E32" s="49"/>
      <c r="F32" s="49"/>
      <c r="G32" s="49" t="s">
        <v>153</v>
      </c>
      <c r="H32" s="49" t="s">
        <v>153</v>
      </c>
      <c r="I32" s="49"/>
      <c r="J32" s="49"/>
      <c r="K32" s="49"/>
    </row>
    <row r="33" customFormat="false" ht="12.5" hidden="false" customHeight="false" outlineLevel="0" collapsed="false">
      <c r="A33" s="29" t="s">
        <v>102</v>
      </c>
      <c r="B33" s="49"/>
      <c r="C33" s="49"/>
      <c r="D33" s="49"/>
      <c r="E33" s="49"/>
      <c r="F33" s="49"/>
      <c r="G33" s="49" t="s">
        <v>153</v>
      </c>
      <c r="H33" s="49" t="s">
        <v>153</v>
      </c>
      <c r="I33" s="49"/>
      <c r="J33" s="49"/>
      <c r="K33" s="49"/>
    </row>
    <row r="34" customFormat="false" ht="12.5" hidden="false" customHeight="false" outlineLevel="0" collapsed="false">
      <c r="A34" s="29" t="s">
        <v>103</v>
      </c>
      <c r="B34" s="49"/>
      <c r="C34" s="49"/>
      <c r="D34" s="49"/>
      <c r="E34" s="49"/>
      <c r="F34" s="49"/>
      <c r="G34" s="49" t="s">
        <v>153</v>
      </c>
      <c r="H34" s="49" t="s">
        <v>153</v>
      </c>
      <c r="I34" s="49"/>
      <c r="J34" s="49"/>
      <c r="K34" s="49"/>
    </row>
    <row r="35" customFormat="false" ht="12.5" hidden="false" customHeight="false" outlineLevel="0" collapsed="false">
      <c r="A35" s="29" t="s">
        <v>104</v>
      </c>
      <c r="B35" s="49"/>
      <c r="C35" s="49"/>
      <c r="D35" s="49"/>
      <c r="E35" s="49"/>
      <c r="F35" s="49"/>
      <c r="G35" s="49" t="s">
        <v>153</v>
      </c>
      <c r="H35" s="49" t="s">
        <v>153</v>
      </c>
      <c r="I35" s="49"/>
      <c r="J35" s="49"/>
      <c r="K35" s="49"/>
    </row>
    <row r="36" customFormat="false" ht="12.5" hidden="false" customHeight="false" outlineLevel="0" collapsed="false">
      <c r="A36" s="29" t="s">
        <v>105</v>
      </c>
      <c r="B36" s="49"/>
      <c r="C36" s="49"/>
      <c r="D36" s="49"/>
      <c r="E36" s="49"/>
      <c r="F36" s="49"/>
      <c r="G36" s="49" t="s">
        <v>153</v>
      </c>
      <c r="H36" s="49" t="s">
        <v>153</v>
      </c>
      <c r="I36" s="49"/>
      <c r="J36" s="49"/>
      <c r="K36" s="49"/>
    </row>
    <row r="37" customFormat="false" ht="12.5" hidden="false" customHeight="false" outlineLevel="0" collapsed="false">
      <c r="A37" s="29" t="s">
        <v>106</v>
      </c>
      <c r="B37" s="49"/>
      <c r="C37" s="49"/>
      <c r="D37" s="49"/>
      <c r="E37" s="49"/>
      <c r="F37" s="49"/>
      <c r="G37" s="49"/>
      <c r="H37" s="49" t="s">
        <v>153</v>
      </c>
      <c r="I37" s="49"/>
      <c r="J37" s="49"/>
      <c r="K37" s="49"/>
    </row>
    <row r="38" customFormat="false" ht="12.5" hidden="false" customHeight="false" outlineLevel="0" collapsed="false">
      <c r="A38" s="29" t="s">
        <v>107</v>
      </c>
      <c r="B38" s="49" t="s">
        <v>153</v>
      </c>
      <c r="C38" s="49"/>
      <c r="D38" s="49"/>
      <c r="E38" s="49"/>
      <c r="F38" s="49"/>
      <c r="G38" s="49" t="s">
        <v>153</v>
      </c>
      <c r="H38" s="49" t="s">
        <v>153</v>
      </c>
      <c r="I38" s="49"/>
      <c r="J38" s="49"/>
      <c r="K38" s="49"/>
    </row>
  </sheetData>
  <sheetProtection sheet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2017-08-01T10:42:13Z</dcterms:created>
  <dc:creator>Nick</dc:creator>
  <dc:description/>
  <dc:language>en-US</dc:language>
  <cp:lastModifiedBy/>
  <dcterms:modified xsi:type="dcterms:W3CDTF">2019-07-09T12:13:09Z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