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Firmware\EPC91107_Rev1_0\"/>
    </mc:Choice>
  </mc:AlternateContent>
  <xr:revisionPtr revIDLastSave="0" documentId="13_ncr:1_{0A741834-82D0-40AB-B043-666EBBD7F20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J13" i="2"/>
  <c r="B13" i="2"/>
  <c r="B15" i="2"/>
  <c r="B16" i="2" s="1"/>
  <c r="J7" i="2"/>
  <c r="J8" i="2" s="1"/>
  <c r="F7" i="2"/>
  <c r="F8" i="2" s="1"/>
  <c r="B8" i="2"/>
  <c r="B10" i="2" s="1"/>
  <c r="B11" i="2" s="1"/>
  <c r="B3" i="2"/>
  <c r="B9" i="2" l="1"/>
  <c r="B14" i="2"/>
  <c r="J9" i="2"/>
  <c r="J11" i="2"/>
  <c r="J14" i="2"/>
  <c r="F14" i="2"/>
  <c r="F11" i="2"/>
  <c r="F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tc={628F12FE-341B-48A3-BD1B-73770F85177B}</author>
  </authors>
  <commentList>
    <comment ref="B1" authorId="0" shapeId="0" xr:uid="{628F12FE-341B-48A3-BD1B-73770F85177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EPC connector does not count the missing pins in the slot</t>
      </text>
    </comment>
  </commentList>
</comments>
</file>

<file path=xl/sharedStrings.xml><?xml version="1.0" encoding="utf-8"?>
<sst xmlns="http://schemas.openxmlformats.org/spreadsheetml/2006/main" count="355" uniqueCount="161">
  <si>
    <t>560R series resistance</t>
  </si>
  <si>
    <t>Fc = 1 MHz, tr = 347 ns</t>
  </si>
  <si>
    <t>Fc = 1.9 MHz, tr = 180 ns</t>
  </si>
  <si>
    <t>Function/Description</t>
  </si>
  <si>
    <t>Remark</t>
  </si>
  <si>
    <t>GND_A</t>
  </si>
  <si>
    <t>Analog Ground</t>
  </si>
  <si>
    <t>—</t>
  </si>
  <si>
    <t>RA3_DAC1_OUT</t>
  </si>
  <si>
    <t>DAC Output, Optional RC Filter</t>
  </si>
  <si>
    <t>RC3_AN15_IN</t>
  </si>
  <si>
    <t>Analog Input, RC Filtered</t>
  </si>
  <si>
    <t>Fc = 190 kHz, tr = 1.8 µs</t>
  </si>
  <si>
    <t>RB8_AN10_IN</t>
  </si>
  <si>
    <t>Analog Input, RC Filtered, Buffered</t>
  </si>
  <si>
    <t>RB2_AN1_IN</t>
  </si>
  <si>
    <t>Fc = 10 MHz, tr = 33 ns</t>
  </si>
  <si>
    <t>RC6_AN17_IN</t>
  </si>
  <si>
    <t>RB7_AN2_IN</t>
  </si>
  <si>
    <t>RA1_ANA1_IN</t>
  </si>
  <si>
    <t>RD11_AN19_IN</t>
  </si>
  <si>
    <t>RC7_AN16_IN</t>
  </si>
  <si>
    <t>RD10_AN18_IN</t>
  </si>
  <si>
    <t>Analog Input, RC Filtered, Optional Bode Input</t>
  </si>
  <si>
    <t>RC0_AN12_IN</t>
  </si>
  <si>
    <t>RC1_CMP1B_IN</t>
  </si>
  <si>
    <t>RA2_AN9_IN</t>
  </si>
  <si>
    <t>RB1_AN6_IN</t>
  </si>
  <si>
    <t>slot</t>
  </si>
  <si>
    <t>RB9_RP41</t>
  </si>
  <si>
    <t>Digital General Purpose</t>
  </si>
  <si>
    <t>270R series resistance</t>
  </si>
  <si>
    <t>RC8_RP56_ASDA1</t>
  </si>
  <si>
    <t>100R series resistance</t>
  </si>
  <si>
    <t>RC10_RP58</t>
  </si>
  <si>
    <t>RD14</t>
  </si>
  <si>
    <t>RC11_RP59</t>
  </si>
  <si>
    <t>RD9</t>
  </si>
  <si>
    <t>RC14_PWM6H</t>
  </si>
  <si>
    <t>PWM Output</t>
  </si>
  <si>
    <t>75R series resistance</t>
  </si>
  <si>
    <t>RC9_RP57_ASCL1</t>
  </si>
  <si>
    <t>RC15_PWM6L</t>
  </si>
  <si>
    <t>RD5_RP69</t>
  </si>
  <si>
    <t>RC4_RP52</t>
  </si>
  <si>
    <t>RD6_RP70</t>
  </si>
  <si>
    <t>RB10_PWM3H</t>
  </si>
  <si>
    <t>RC5_RP53</t>
  </si>
  <si>
    <t>RD2_RP66</t>
  </si>
  <si>
    <t>RB13_PWM2L</t>
  </si>
  <si>
    <t>RB11_PWM3L</t>
  </si>
  <si>
    <t>RB12_PWM2H</t>
  </si>
  <si>
    <t>RD1_PWM4H</t>
  </si>
  <si>
    <t>RD0_PWM4L</t>
  </si>
  <si>
    <t>RB14_PWM1H</t>
  </si>
  <si>
    <t>RC12_RP60</t>
  </si>
  <si>
    <t>RB15_PWM1L</t>
  </si>
  <si>
    <t>RC13_RP61</t>
  </si>
  <si>
    <t>MCLR_IN</t>
  </si>
  <si>
    <t>Device Reset</t>
  </si>
  <si>
    <t>RD7_RP71</t>
  </si>
  <si>
    <t>RB4_PGC2</t>
  </si>
  <si>
    <t>Programing/Debugging</t>
  </si>
  <si>
    <t>RD8_RP72</t>
  </si>
  <si>
    <t>RB6_SCL2</t>
  </si>
  <si>
    <t>RD13</t>
  </si>
  <si>
    <t>RB5_SDA2</t>
  </si>
  <si>
    <t>RB3_PGD2</t>
  </si>
  <si>
    <t>VDD</t>
  </si>
  <si>
    <t>LDO</t>
  </si>
  <si>
    <t>VDD Rail</t>
  </si>
  <si>
    <t>6.3V max, 70 mA max</t>
  </si>
  <si>
    <t>GND_D</t>
  </si>
  <si>
    <t>9,26,40,56</t>
  </si>
  <si>
    <t>Digital Ground</t>
  </si>
  <si>
    <t>MA330048 (dspic33ck256mp506)</t>
  </si>
  <si>
    <t>EV12Y79A (dspic33ck512mp606)</t>
  </si>
  <si>
    <t>RA6_AD1AN2_IN</t>
  </si>
  <si>
    <t>VAC</t>
  </si>
  <si>
    <t>RB7_AN2_IN-CMP3A</t>
  </si>
  <si>
    <t>RB2_AN7_IN-CMP3D</t>
  </si>
  <si>
    <t>RB5_AD2_AN2-CMP3B</t>
  </si>
  <si>
    <t>VOUT</t>
  </si>
  <si>
    <t>ISNS</t>
  </si>
  <si>
    <t>RA0_AN0_IN-CMP1A</t>
  </si>
  <si>
    <t>RC6_AN17_IN-CMP4B</t>
  </si>
  <si>
    <t>RB6_AD1_AN8_IN</t>
  </si>
  <si>
    <t>RA4_AD1_AN1_IN-CMP1B</t>
  </si>
  <si>
    <t>RA5_AD1_AN3_IN</t>
  </si>
  <si>
    <t>RC2_AN14_IN-CMP2B</t>
  </si>
  <si>
    <t>RA2_AD2AN0_IN</t>
  </si>
  <si>
    <t>PWM1L</t>
  </si>
  <si>
    <t>PWM1H</t>
  </si>
  <si>
    <t>PWM2L</t>
  </si>
  <si>
    <t>PWM3L</t>
  </si>
  <si>
    <t>PWM2H</t>
  </si>
  <si>
    <t>PWM3H</t>
  </si>
  <si>
    <t>VDCVFLY2</t>
  </si>
  <si>
    <t>VDCVFLY1</t>
  </si>
  <si>
    <t>VDCSwitch</t>
  </si>
  <si>
    <t>RA7_AD1_AN6_IN</t>
  </si>
  <si>
    <t>TX</t>
  </si>
  <si>
    <t>RX</t>
  </si>
  <si>
    <t>RC0_RP33</t>
  </si>
  <si>
    <t>RD4_RP53</t>
  </si>
  <si>
    <t>LED1</t>
  </si>
  <si>
    <t>LED2</t>
  </si>
  <si>
    <t>LED3</t>
  </si>
  <si>
    <t>LED4</t>
  </si>
  <si>
    <t>RB11_MISO2</t>
  </si>
  <si>
    <t>RC9_MOSI2</t>
  </si>
  <si>
    <t>RD2_PWM1H</t>
  </si>
  <si>
    <t>RD3_PWM1L</t>
  </si>
  <si>
    <t>RC3_PWM3H</t>
  </si>
  <si>
    <t>RC4_PWM3L</t>
  </si>
  <si>
    <t>RD1_PWM2L</t>
  </si>
  <si>
    <t>RD0_PWM2H</t>
  </si>
  <si>
    <t>POLARITY</t>
  </si>
  <si>
    <t>RB9_RP26</t>
  </si>
  <si>
    <t>RD7_ASCL2</t>
  </si>
  <si>
    <t>RC10_RP43</t>
  </si>
  <si>
    <t>PWMLF_L</t>
  </si>
  <si>
    <t>PWMLF_H</t>
  </si>
  <si>
    <t>RD8_ASDA2_RP57</t>
  </si>
  <si>
    <t>RB10_SCK2_RP27</t>
  </si>
  <si>
    <t>Relay</t>
  </si>
  <si>
    <t>RC2_PWM4H</t>
  </si>
  <si>
    <t>RC7_DAC2_OUT</t>
  </si>
  <si>
    <t>RA1_DAC1OUT</t>
  </si>
  <si>
    <t xml:space="preserve">RA4_AN4_CMP3B_IN </t>
  </si>
  <si>
    <t xml:space="preserve">RB8AD1_AN11_IN </t>
  </si>
  <si>
    <t>RB3_PGD1</t>
  </si>
  <si>
    <t>RB4_PGC1</t>
  </si>
  <si>
    <t>EV67K87A (dsPIC33AK128MC106)</t>
  </si>
  <si>
    <t>MCHP Edge Connector Pin</t>
  </si>
  <si>
    <t>--</t>
  </si>
  <si>
    <t>EPC Edge Connector Pin</t>
  </si>
  <si>
    <t>EPC Signal Name</t>
  </si>
  <si>
    <t>dsPIC33CK256MP506 Device Pin</t>
  </si>
  <si>
    <t>Vref</t>
  </si>
  <si>
    <t>PWM Input Freq</t>
  </si>
  <si>
    <t>MHz</t>
  </si>
  <si>
    <t>Period</t>
  </si>
  <si>
    <t>ns</t>
  </si>
  <si>
    <t>us</t>
  </si>
  <si>
    <t>PG1 Freq</t>
  </si>
  <si>
    <t>kHz</t>
  </si>
  <si>
    <t>PG1 Per</t>
  </si>
  <si>
    <t>ticks</t>
  </si>
  <si>
    <t>PG1 Phase</t>
  </si>
  <si>
    <t>PG1 DC</t>
  </si>
  <si>
    <t>PG2 Freq</t>
  </si>
  <si>
    <t>PG2 Per</t>
  </si>
  <si>
    <t>PG2 Phase</t>
  </si>
  <si>
    <t>PG2 DC</t>
  </si>
  <si>
    <t>PG3 Freq</t>
  </si>
  <si>
    <t>PG3 Per</t>
  </si>
  <si>
    <t>PG3 Phase</t>
  </si>
  <si>
    <t>PG3 DC</t>
  </si>
  <si>
    <t>PG1 TRIGA</t>
  </si>
  <si>
    <t>PWM 1-3 in Variable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</si>
</sst>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6" fillId="2" borderId="0" xfId="0" applyFont="1" applyFill="1"/>
    <xf numFmtId="0" fontId="7" fillId="2" borderId="0" xfId="0" applyFont="1" applyFill="1"/>
    <xf numFmtId="0" fontId="1" fillId="2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0" fontId="6" fillId="3" borderId="0" xfId="0" applyFont="1" applyFill="1"/>
    <xf numFmtId="0" fontId="0" fillId="0" borderId="0" xfId="0" applyAlignment="1">
      <alignment horizontal="center"/>
    </xf>
    <xf numFmtId="9" fontId="0" fillId="0" borderId="0" xfId="1" applyNumberFormat="1" applyFont="1"/>
    <xf numFmtId="17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o Palma" id="{CF9C46EA-8581-4C8C-9E58-0FCD4750C0CA}" userId="S::Marco.Palma@epc-co.com::be19f683-4f88-43dd-8006-19ac60c241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8-01T12:02:26.36" personId="{CF9C46EA-8581-4C8C-9E58-0FCD4750C0CA}" id="{628F12FE-341B-48A3-BD1B-73770F85177B}">
    <text>The EPC connector does not count the missing pins in the slot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opLeftCell="A30" workbookViewId="0">
      <selection activeCell="C33" sqref="C33"/>
    </sheetView>
  </sheetViews>
  <sheetFormatPr defaultRowHeight="14.4" x14ac:dyDescent="0.3"/>
  <cols>
    <col min="1" max="1" width="13.21875" style="8" customWidth="1"/>
    <col min="2" max="2" width="13.109375" style="8" customWidth="1"/>
    <col min="3" max="3" width="14.21875" bestFit="1" customWidth="1"/>
    <col min="4" max="4" width="30" bestFit="1" customWidth="1"/>
    <col min="5" max="5" width="29.44140625" bestFit="1" customWidth="1"/>
    <col min="6" max="6" width="30.5546875" bestFit="1" customWidth="1"/>
    <col min="7" max="7" width="3.5546875" customWidth="1"/>
    <col min="8" max="8" width="18.44140625" style="5" customWidth="1"/>
    <col min="9" max="9" width="39.5546875" bestFit="1" customWidth="1"/>
    <col min="10" max="10" width="21.21875" bestFit="1" customWidth="1"/>
  </cols>
  <sheetData>
    <row r="1" spans="1:10" s="12" customFormat="1" ht="28.8" x14ac:dyDescent="0.3">
      <c r="A1" s="11" t="s">
        <v>134</v>
      </c>
      <c r="B1" s="11" t="s">
        <v>136</v>
      </c>
      <c r="C1" s="12" t="s">
        <v>137</v>
      </c>
      <c r="D1" s="15" t="s">
        <v>75</v>
      </c>
      <c r="E1" s="12" t="s">
        <v>76</v>
      </c>
      <c r="F1" s="12" t="s">
        <v>133</v>
      </c>
      <c r="H1" s="11" t="s">
        <v>138</v>
      </c>
      <c r="I1" s="12" t="s">
        <v>3</v>
      </c>
      <c r="J1" s="12" t="s">
        <v>4</v>
      </c>
    </row>
    <row r="2" spans="1:10" x14ac:dyDescent="0.3">
      <c r="A2" s="6">
        <v>1</v>
      </c>
      <c r="B2" s="6">
        <v>1</v>
      </c>
      <c r="C2" s="1" t="s">
        <v>5</v>
      </c>
      <c r="D2" s="1" t="s">
        <v>5</v>
      </c>
      <c r="E2" s="1" t="s">
        <v>5</v>
      </c>
      <c r="F2" s="1" t="s">
        <v>5</v>
      </c>
      <c r="G2" s="1"/>
      <c r="H2" s="5">
        <v>20</v>
      </c>
      <c r="I2" t="s">
        <v>6</v>
      </c>
      <c r="J2" t="s">
        <v>7</v>
      </c>
    </row>
    <row r="3" spans="1:10" x14ac:dyDescent="0.3">
      <c r="A3" s="6">
        <v>2</v>
      </c>
      <c r="B3" s="6">
        <v>2</v>
      </c>
      <c r="C3" s="1" t="s">
        <v>5</v>
      </c>
      <c r="D3" s="1" t="s">
        <v>5</v>
      </c>
      <c r="E3" s="1" t="s">
        <v>5</v>
      </c>
      <c r="F3" s="1" t="s">
        <v>5</v>
      </c>
      <c r="G3" s="1"/>
      <c r="H3" s="5">
        <v>20</v>
      </c>
      <c r="I3" t="s">
        <v>6</v>
      </c>
      <c r="J3" t="s">
        <v>7</v>
      </c>
    </row>
    <row r="4" spans="1:10" x14ac:dyDescent="0.3">
      <c r="A4" s="7">
        <v>3</v>
      </c>
      <c r="B4" s="7">
        <v>3</v>
      </c>
      <c r="C4" s="2"/>
      <c r="D4" s="2" t="s">
        <v>8</v>
      </c>
      <c r="E4" s="2" t="s">
        <v>127</v>
      </c>
      <c r="F4" s="2" t="s">
        <v>128</v>
      </c>
      <c r="G4" s="2"/>
      <c r="H4" s="5">
        <v>17</v>
      </c>
      <c r="I4" t="s">
        <v>9</v>
      </c>
      <c r="J4" t="s">
        <v>0</v>
      </c>
    </row>
    <row r="5" spans="1:10" x14ac:dyDescent="0.3">
      <c r="A5" s="6">
        <v>4</v>
      </c>
      <c r="B5" s="6">
        <v>4</v>
      </c>
      <c r="C5" s="13" t="s">
        <v>139</v>
      </c>
      <c r="D5" s="1" t="s">
        <v>10</v>
      </c>
      <c r="E5" s="1" t="s">
        <v>10</v>
      </c>
      <c r="F5" s="1" t="s">
        <v>77</v>
      </c>
      <c r="G5" s="1"/>
      <c r="H5" s="5">
        <v>27</v>
      </c>
      <c r="I5" t="s">
        <v>11</v>
      </c>
      <c r="J5" t="s">
        <v>12</v>
      </c>
    </row>
    <row r="6" spans="1:10" x14ac:dyDescent="0.3">
      <c r="A6" s="8">
        <v>5</v>
      </c>
      <c r="B6" s="8">
        <v>5</v>
      </c>
      <c r="D6" t="s">
        <v>13</v>
      </c>
      <c r="H6" s="5">
        <v>48</v>
      </c>
      <c r="I6" t="s">
        <v>14</v>
      </c>
      <c r="J6" t="s">
        <v>1</v>
      </c>
    </row>
    <row r="7" spans="1:10" x14ac:dyDescent="0.3">
      <c r="A7" s="6">
        <v>6</v>
      </c>
      <c r="B7" s="6">
        <v>6</v>
      </c>
      <c r="C7" s="13" t="s">
        <v>78</v>
      </c>
      <c r="D7" s="1" t="s">
        <v>15</v>
      </c>
      <c r="E7" s="1" t="s">
        <v>18</v>
      </c>
      <c r="F7" s="1" t="s">
        <v>88</v>
      </c>
      <c r="G7" s="1"/>
      <c r="H7" s="5">
        <v>33</v>
      </c>
      <c r="I7" t="s">
        <v>11</v>
      </c>
      <c r="J7" t="s">
        <v>2</v>
      </c>
    </row>
    <row r="8" spans="1:10" x14ac:dyDescent="0.3">
      <c r="A8" s="8">
        <v>7</v>
      </c>
      <c r="B8" s="8">
        <v>7</v>
      </c>
      <c r="D8" t="s">
        <v>7</v>
      </c>
      <c r="E8" t="s">
        <v>7</v>
      </c>
      <c r="F8" t="s">
        <v>7</v>
      </c>
      <c r="H8" s="5" t="s">
        <v>7</v>
      </c>
      <c r="I8" t="s">
        <v>7</v>
      </c>
      <c r="J8" t="s">
        <v>7</v>
      </c>
    </row>
    <row r="9" spans="1:10" x14ac:dyDescent="0.3">
      <c r="A9" s="9">
        <v>8</v>
      </c>
      <c r="B9" s="9">
        <v>8</v>
      </c>
      <c r="C9" s="14" t="s">
        <v>83</v>
      </c>
      <c r="D9" s="3" t="s">
        <v>129</v>
      </c>
      <c r="E9" s="3" t="s">
        <v>129</v>
      </c>
      <c r="F9" s="3" t="s">
        <v>87</v>
      </c>
      <c r="G9" s="3"/>
      <c r="H9" s="5">
        <v>18</v>
      </c>
      <c r="I9" t="s">
        <v>11</v>
      </c>
      <c r="J9" t="s">
        <v>16</v>
      </c>
    </row>
    <row r="10" spans="1:10" x14ac:dyDescent="0.3">
      <c r="A10" s="6">
        <v>9</v>
      </c>
      <c r="B10" s="6">
        <v>9</v>
      </c>
      <c r="C10" s="13" t="s">
        <v>97</v>
      </c>
      <c r="D10" s="1" t="s">
        <v>17</v>
      </c>
      <c r="E10" s="1" t="s">
        <v>85</v>
      </c>
      <c r="F10" s="1" t="s">
        <v>86</v>
      </c>
      <c r="G10" s="1"/>
      <c r="H10" s="5">
        <v>24</v>
      </c>
      <c r="I10" t="s">
        <v>14</v>
      </c>
      <c r="J10" t="s">
        <v>1</v>
      </c>
    </row>
    <row r="11" spans="1:10" x14ac:dyDescent="0.3">
      <c r="A11" s="6">
        <v>10</v>
      </c>
      <c r="B11" s="6">
        <v>10</v>
      </c>
      <c r="C11" s="13" t="s">
        <v>82</v>
      </c>
      <c r="D11" s="1" t="s">
        <v>79</v>
      </c>
      <c r="E11" s="1" t="s">
        <v>80</v>
      </c>
      <c r="F11" s="1" t="s">
        <v>81</v>
      </c>
      <c r="G11" s="1"/>
      <c r="H11" s="5">
        <v>47</v>
      </c>
      <c r="I11" t="s">
        <v>14</v>
      </c>
      <c r="J11" t="s">
        <v>1</v>
      </c>
    </row>
    <row r="12" spans="1:10" x14ac:dyDescent="0.3">
      <c r="A12" s="8">
        <v>11</v>
      </c>
      <c r="B12" s="8">
        <v>11</v>
      </c>
      <c r="D12" t="s">
        <v>19</v>
      </c>
      <c r="H12" s="5">
        <v>15</v>
      </c>
      <c r="I12" t="s">
        <v>11</v>
      </c>
      <c r="J12" t="s">
        <v>2</v>
      </c>
    </row>
    <row r="13" spans="1:10" s="3" customFormat="1" x14ac:dyDescent="0.3">
      <c r="A13" s="9">
        <v>12</v>
      </c>
      <c r="B13" s="9">
        <v>12</v>
      </c>
      <c r="C13" s="14" t="s">
        <v>83</v>
      </c>
      <c r="D13" s="3" t="s">
        <v>84</v>
      </c>
      <c r="E13" s="3" t="s">
        <v>84</v>
      </c>
      <c r="F13" s="3" t="s">
        <v>130</v>
      </c>
      <c r="H13" s="16">
        <v>14</v>
      </c>
      <c r="I13" s="4" t="s">
        <v>11</v>
      </c>
      <c r="J13" s="4" t="s">
        <v>2</v>
      </c>
    </row>
    <row r="14" spans="1:10" x14ac:dyDescent="0.3">
      <c r="A14" s="8">
        <v>13</v>
      </c>
      <c r="B14" s="8">
        <v>13</v>
      </c>
      <c r="D14" t="s">
        <v>20</v>
      </c>
      <c r="H14" s="5">
        <v>30</v>
      </c>
      <c r="I14" t="s">
        <v>11</v>
      </c>
      <c r="J14" t="s">
        <v>2</v>
      </c>
    </row>
    <row r="15" spans="1:10" x14ac:dyDescent="0.3">
      <c r="A15" s="8">
        <v>14</v>
      </c>
      <c r="B15" s="8">
        <v>14</v>
      </c>
      <c r="D15" t="s">
        <v>21</v>
      </c>
      <c r="H15" s="5">
        <v>32</v>
      </c>
      <c r="I15" t="s">
        <v>14</v>
      </c>
      <c r="J15" t="s">
        <v>1</v>
      </c>
    </row>
    <row r="16" spans="1:10" x14ac:dyDescent="0.3">
      <c r="A16" s="8">
        <v>15</v>
      </c>
      <c r="B16" s="8">
        <v>15</v>
      </c>
      <c r="D16" t="s">
        <v>22</v>
      </c>
      <c r="H16" s="5">
        <v>31</v>
      </c>
      <c r="I16" t="s">
        <v>23</v>
      </c>
      <c r="J16" t="s">
        <v>2</v>
      </c>
    </row>
    <row r="17" spans="1:10" x14ac:dyDescent="0.3">
      <c r="A17" s="8">
        <v>16</v>
      </c>
      <c r="B17" s="8">
        <v>16</v>
      </c>
      <c r="D17" t="s">
        <v>24</v>
      </c>
      <c r="H17" s="5">
        <v>13</v>
      </c>
      <c r="I17" t="s">
        <v>11</v>
      </c>
      <c r="J17" t="s">
        <v>12</v>
      </c>
    </row>
    <row r="18" spans="1:10" x14ac:dyDescent="0.3">
      <c r="A18" s="6">
        <v>17</v>
      </c>
      <c r="B18" s="6">
        <v>17</v>
      </c>
      <c r="C18" s="13" t="s">
        <v>98</v>
      </c>
      <c r="D18" s="1" t="s">
        <v>89</v>
      </c>
      <c r="E18" s="1" t="s">
        <v>89</v>
      </c>
      <c r="F18" s="1" t="s">
        <v>90</v>
      </c>
      <c r="G18" s="1"/>
      <c r="H18" s="5">
        <v>23</v>
      </c>
      <c r="I18" t="s">
        <v>11</v>
      </c>
      <c r="J18" t="s">
        <v>12</v>
      </c>
    </row>
    <row r="19" spans="1:10" x14ac:dyDescent="0.3">
      <c r="A19" s="8">
        <v>18</v>
      </c>
      <c r="B19" s="8">
        <v>18</v>
      </c>
      <c r="D19" t="s">
        <v>25</v>
      </c>
      <c r="H19" s="5">
        <v>22</v>
      </c>
      <c r="I19" t="s">
        <v>11</v>
      </c>
      <c r="J19" t="s">
        <v>16</v>
      </c>
    </row>
    <row r="20" spans="1:10" x14ac:dyDescent="0.3">
      <c r="A20" s="8">
        <v>19</v>
      </c>
      <c r="B20" s="8">
        <v>19</v>
      </c>
      <c r="D20" t="s">
        <v>26</v>
      </c>
      <c r="H20" s="5">
        <v>16</v>
      </c>
      <c r="I20" t="s">
        <v>11</v>
      </c>
      <c r="J20" t="s">
        <v>12</v>
      </c>
    </row>
    <row r="21" spans="1:10" x14ac:dyDescent="0.3">
      <c r="A21" s="6">
        <v>20</v>
      </c>
      <c r="B21" s="6">
        <v>20</v>
      </c>
      <c r="C21" s="1" t="s">
        <v>99</v>
      </c>
      <c r="D21" s="1" t="s">
        <v>27</v>
      </c>
      <c r="E21" s="1" t="s">
        <v>27</v>
      </c>
      <c r="F21" s="1" t="s">
        <v>100</v>
      </c>
      <c r="G21" s="1"/>
      <c r="H21" s="5">
        <v>29</v>
      </c>
      <c r="I21" t="s">
        <v>11</v>
      </c>
      <c r="J21" t="s">
        <v>12</v>
      </c>
    </row>
    <row r="22" spans="1:10" x14ac:dyDescent="0.3">
      <c r="A22" s="8">
        <v>21</v>
      </c>
      <c r="B22" s="10" t="s">
        <v>135</v>
      </c>
      <c r="C22" t="s">
        <v>28</v>
      </c>
      <c r="D22" t="s">
        <v>28</v>
      </c>
      <c r="E22" t="s">
        <v>28</v>
      </c>
      <c r="F22" t="s">
        <v>28</v>
      </c>
      <c r="H22" s="5" t="s">
        <v>28</v>
      </c>
      <c r="I22" t="s">
        <v>28</v>
      </c>
      <c r="J22" t="s">
        <v>28</v>
      </c>
    </row>
    <row r="23" spans="1:10" x14ac:dyDescent="0.3">
      <c r="A23" s="8">
        <v>22</v>
      </c>
      <c r="B23" s="10" t="s">
        <v>135</v>
      </c>
      <c r="C23" t="s">
        <v>28</v>
      </c>
      <c r="D23" t="s">
        <v>28</v>
      </c>
      <c r="E23" t="s">
        <v>28</v>
      </c>
      <c r="F23" t="s">
        <v>28</v>
      </c>
      <c r="H23" s="5" t="s">
        <v>28</v>
      </c>
      <c r="I23" t="s">
        <v>28</v>
      </c>
      <c r="J23" t="s">
        <v>28</v>
      </c>
    </row>
    <row r="24" spans="1:10" x14ac:dyDescent="0.3">
      <c r="A24" s="6">
        <v>23</v>
      </c>
      <c r="B24" s="6">
        <v>21</v>
      </c>
      <c r="C24" s="1" t="s">
        <v>101</v>
      </c>
      <c r="D24" s="1" t="s">
        <v>29</v>
      </c>
      <c r="E24" s="1" t="s">
        <v>29</v>
      </c>
      <c r="F24" s="1" t="s">
        <v>103</v>
      </c>
      <c r="G24" s="1"/>
      <c r="H24" s="5">
        <v>49</v>
      </c>
      <c r="I24" t="s">
        <v>30</v>
      </c>
      <c r="J24" t="s">
        <v>31</v>
      </c>
    </row>
    <row r="25" spans="1:10" x14ac:dyDescent="0.3">
      <c r="A25" s="6">
        <v>24</v>
      </c>
      <c r="B25" s="6">
        <v>22</v>
      </c>
      <c r="C25" s="1" t="s">
        <v>105</v>
      </c>
      <c r="D25" s="1" t="s">
        <v>32</v>
      </c>
      <c r="E25" s="1" t="s">
        <v>32</v>
      </c>
      <c r="F25" s="1" t="s">
        <v>109</v>
      </c>
      <c r="G25" s="1"/>
      <c r="H25" s="5">
        <v>36</v>
      </c>
      <c r="I25" t="s">
        <v>30</v>
      </c>
      <c r="J25" t="s">
        <v>33</v>
      </c>
    </row>
    <row r="26" spans="1:10" x14ac:dyDescent="0.3">
      <c r="A26" s="6">
        <v>25</v>
      </c>
      <c r="B26" s="6">
        <v>23</v>
      </c>
      <c r="C26" s="1" t="s">
        <v>102</v>
      </c>
      <c r="D26" s="1" t="s">
        <v>34</v>
      </c>
      <c r="E26" s="1" t="s">
        <v>34</v>
      </c>
      <c r="F26" s="1" t="s">
        <v>104</v>
      </c>
      <c r="G26" s="1"/>
      <c r="H26" s="5">
        <v>52</v>
      </c>
      <c r="I26" t="s">
        <v>30</v>
      </c>
      <c r="J26" t="s">
        <v>31</v>
      </c>
    </row>
    <row r="27" spans="1:10" x14ac:dyDescent="0.3">
      <c r="A27" s="8">
        <v>26</v>
      </c>
      <c r="B27" s="8">
        <v>24</v>
      </c>
      <c r="D27" t="s">
        <v>35</v>
      </c>
      <c r="F27" t="s">
        <v>7</v>
      </c>
      <c r="H27" s="5">
        <v>11</v>
      </c>
      <c r="I27" t="s">
        <v>30</v>
      </c>
      <c r="J27" t="s">
        <v>31</v>
      </c>
    </row>
    <row r="28" spans="1:10" x14ac:dyDescent="0.3">
      <c r="A28" s="8">
        <v>27</v>
      </c>
      <c r="B28" s="8">
        <v>25</v>
      </c>
      <c r="D28" t="s">
        <v>36</v>
      </c>
      <c r="F28" t="s">
        <v>7</v>
      </c>
      <c r="H28" s="5">
        <v>53</v>
      </c>
      <c r="I28" t="s">
        <v>30</v>
      </c>
      <c r="J28" t="s">
        <v>31</v>
      </c>
    </row>
    <row r="29" spans="1:10" x14ac:dyDescent="0.3">
      <c r="A29" s="8">
        <v>28</v>
      </c>
      <c r="B29" s="8">
        <v>26</v>
      </c>
      <c r="D29" t="s">
        <v>37</v>
      </c>
      <c r="F29" t="s">
        <v>7</v>
      </c>
      <c r="H29" s="5">
        <v>38</v>
      </c>
      <c r="I29" t="s">
        <v>30</v>
      </c>
      <c r="J29" t="s">
        <v>31</v>
      </c>
    </row>
    <row r="30" spans="1:10" x14ac:dyDescent="0.3">
      <c r="A30" s="8">
        <v>29</v>
      </c>
      <c r="B30" s="8">
        <v>27</v>
      </c>
      <c r="D30" t="s">
        <v>7</v>
      </c>
      <c r="E30" t="s">
        <v>7</v>
      </c>
      <c r="F30" t="s">
        <v>7</v>
      </c>
      <c r="H30" s="5" t="s">
        <v>7</v>
      </c>
      <c r="I30" t="s">
        <v>7</v>
      </c>
      <c r="J30" t="s">
        <v>7</v>
      </c>
    </row>
    <row r="31" spans="1:10" x14ac:dyDescent="0.3">
      <c r="A31" s="8">
        <v>30</v>
      </c>
      <c r="B31" s="8">
        <v>28</v>
      </c>
      <c r="D31" t="s">
        <v>7</v>
      </c>
      <c r="E31" t="s">
        <v>7</v>
      </c>
      <c r="F31" t="s">
        <v>7</v>
      </c>
      <c r="H31" s="5" t="s">
        <v>7</v>
      </c>
      <c r="I31" t="s">
        <v>7</v>
      </c>
      <c r="J31" t="s">
        <v>7</v>
      </c>
    </row>
    <row r="32" spans="1:10" x14ac:dyDescent="0.3">
      <c r="A32" s="8">
        <v>31</v>
      </c>
      <c r="B32" s="8">
        <v>29</v>
      </c>
      <c r="D32" t="s">
        <v>38</v>
      </c>
      <c r="F32" t="s">
        <v>7</v>
      </c>
      <c r="H32" s="5">
        <v>5</v>
      </c>
      <c r="I32" t="s">
        <v>39</v>
      </c>
      <c r="J32" t="s">
        <v>40</v>
      </c>
    </row>
    <row r="33" spans="1:10" x14ac:dyDescent="0.3">
      <c r="A33" s="6">
        <v>32</v>
      </c>
      <c r="B33" s="6">
        <v>30</v>
      </c>
      <c r="C33" s="13" t="s">
        <v>121</v>
      </c>
      <c r="D33" s="1" t="s">
        <v>41</v>
      </c>
      <c r="E33" s="1" t="s">
        <v>41</v>
      </c>
      <c r="F33" s="1" t="s">
        <v>124</v>
      </c>
      <c r="G33" s="1"/>
      <c r="H33" s="5">
        <v>37</v>
      </c>
      <c r="I33" t="s">
        <v>30</v>
      </c>
      <c r="J33" t="s">
        <v>33</v>
      </c>
    </row>
    <row r="34" spans="1:10" x14ac:dyDescent="0.3">
      <c r="A34" s="6">
        <v>33</v>
      </c>
      <c r="B34" s="6">
        <v>31</v>
      </c>
      <c r="C34" s="1" t="s">
        <v>106</v>
      </c>
      <c r="D34" s="1" t="s">
        <v>42</v>
      </c>
      <c r="E34" s="1" t="s">
        <v>42</v>
      </c>
      <c r="F34" s="1" t="s">
        <v>119</v>
      </c>
      <c r="G34" s="1"/>
      <c r="H34" s="5">
        <v>6</v>
      </c>
      <c r="I34" t="s">
        <v>39</v>
      </c>
      <c r="J34" t="s">
        <v>40</v>
      </c>
    </row>
    <row r="35" spans="1:10" x14ac:dyDescent="0.3">
      <c r="A35" s="6">
        <v>34</v>
      </c>
      <c r="B35" s="6">
        <v>32</v>
      </c>
      <c r="C35" s="13" t="s">
        <v>122</v>
      </c>
      <c r="D35" s="1" t="s">
        <v>43</v>
      </c>
      <c r="E35" s="1" t="s">
        <v>43</v>
      </c>
      <c r="F35" s="1" t="s">
        <v>123</v>
      </c>
      <c r="G35" s="1"/>
      <c r="H35" s="5">
        <v>44</v>
      </c>
      <c r="I35" t="s">
        <v>30</v>
      </c>
      <c r="J35" t="s">
        <v>31</v>
      </c>
    </row>
    <row r="36" spans="1:10" x14ac:dyDescent="0.3">
      <c r="A36" s="6">
        <v>35</v>
      </c>
      <c r="B36" s="6">
        <v>33</v>
      </c>
      <c r="C36" s="1" t="s">
        <v>117</v>
      </c>
      <c r="D36" s="1" t="s">
        <v>44</v>
      </c>
      <c r="E36" s="1" t="s">
        <v>44</v>
      </c>
      <c r="F36" s="1" t="s">
        <v>118</v>
      </c>
      <c r="G36" s="1"/>
      <c r="H36" s="5">
        <v>50</v>
      </c>
      <c r="I36" t="s">
        <v>30</v>
      </c>
      <c r="J36" t="s">
        <v>31</v>
      </c>
    </row>
    <row r="37" spans="1:10" x14ac:dyDescent="0.3">
      <c r="A37" s="6">
        <v>36</v>
      </c>
      <c r="B37" s="6">
        <v>34</v>
      </c>
      <c r="C37" s="1" t="s">
        <v>108</v>
      </c>
      <c r="D37" s="1" t="s">
        <v>45</v>
      </c>
      <c r="E37" s="1" t="s">
        <v>45</v>
      </c>
      <c r="F37" s="1" t="s">
        <v>110</v>
      </c>
      <c r="G37" s="1"/>
      <c r="H37" s="5">
        <v>43</v>
      </c>
      <c r="I37" t="s">
        <v>30</v>
      </c>
      <c r="J37" t="s">
        <v>31</v>
      </c>
    </row>
    <row r="38" spans="1:10" x14ac:dyDescent="0.3">
      <c r="A38" s="6">
        <v>37</v>
      </c>
      <c r="B38" s="6">
        <v>35</v>
      </c>
      <c r="C38" s="17" t="s">
        <v>96</v>
      </c>
      <c r="D38" s="1" t="s">
        <v>46</v>
      </c>
      <c r="E38" s="1" t="s">
        <v>46</v>
      </c>
      <c r="F38" s="1" t="s">
        <v>113</v>
      </c>
      <c r="G38" s="1"/>
      <c r="H38" s="5">
        <v>61</v>
      </c>
      <c r="I38" t="s">
        <v>30</v>
      </c>
      <c r="J38" t="s">
        <v>40</v>
      </c>
    </row>
    <row r="39" spans="1:10" x14ac:dyDescent="0.3">
      <c r="A39" s="8">
        <v>38</v>
      </c>
      <c r="B39" s="8">
        <v>36</v>
      </c>
      <c r="D39" t="s">
        <v>47</v>
      </c>
      <c r="H39" s="5">
        <v>51</v>
      </c>
      <c r="I39" t="s">
        <v>30</v>
      </c>
      <c r="J39" t="s">
        <v>31</v>
      </c>
    </row>
    <row r="40" spans="1:10" x14ac:dyDescent="0.3">
      <c r="A40" s="6">
        <v>39</v>
      </c>
      <c r="B40" s="6">
        <v>37</v>
      </c>
      <c r="C40" s="1" t="s">
        <v>107</v>
      </c>
      <c r="D40" s="1" t="s">
        <v>48</v>
      </c>
      <c r="E40" s="1" t="s">
        <v>48</v>
      </c>
      <c r="F40" s="1" t="s">
        <v>120</v>
      </c>
      <c r="G40" s="1"/>
      <c r="H40" s="5">
        <v>58</v>
      </c>
      <c r="I40" t="s">
        <v>30</v>
      </c>
      <c r="J40" t="s">
        <v>31</v>
      </c>
    </row>
    <row r="41" spans="1:10" x14ac:dyDescent="0.3">
      <c r="A41" s="6">
        <v>40</v>
      </c>
      <c r="B41" s="6">
        <v>38</v>
      </c>
      <c r="C41" s="17" t="s">
        <v>93</v>
      </c>
      <c r="D41" s="1" t="s">
        <v>49</v>
      </c>
      <c r="E41" s="1" t="s">
        <v>49</v>
      </c>
      <c r="F41" s="1" t="s">
        <v>115</v>
      </c>
      <c r="G41" s="1"/>
      <c r="H41" s="5">
        <v>64</v>
      </c>
      <c r="I41" t="s">
        <v>39</v>
      </c>
      <c r="J41" t="s">
        <v>40</v>
      </c>
    </row>
    <row r="42" spans="1:10" x14ac:dyDescent="0.3">
      <c r="A42" s="6">
        <v>41</v>
      </c>
      <c r="B42" s="6">
        <v>39</v>
      </c>
      <c r="C42" s="17" t="s">
        <v>94</v>
      </c>
      <c r="D42" s="1" t="s">
        <v>50</v>
      </c>
      <c r="E42" s="1" t="s">
        <v>50</v>
      </c>
      <c r="F42" s="1" t="s">
        <v>114</v>
      </c>
      <c r="G42" s="1"/>
      <c r="H42" s="5">
        <v>62</v>
      </c>
      <c r="I42" t="s">
        <v>39</v>
      </c>
      <c r="J42" t="s">
        <v>40</v>
      </c>
    </row>
    <row r="43" spans="1:10" x14ac:dyDescent="0.3">
      <c r="A43" s="6">
        <v>42</v>
      </c>
      <c r="B43" s="6">
        <v>40</v>
      </c>
      <c r="C43" s="17" t="s">
        <v>95</v>
      </c>
      <c r="D43" s="1" t="s">
        <v>51</v>
      </c>
      <c r="E43" s="1" t="s">
        <v>51</v>
      </c>
      <c r="F43" s="1" t="s">
        <v>116</v>
      </c>
      <c r="G43" s="1"/>
      <c r="H43" s="5">
        <v>63</v>
      </c>
      <c r="I43" t="s">
        <v>39</v>
      </c>
      <c r="J43" t="s">
        <v>40</v>
      </c>
    </row>
    <row r="44" spans="1:10" x14ac:dyDescent="0.3">
      <c r="A44" s="6">
        <v>43</v>
      </c>
      <c r="B44" s="6">
        <v>41</v>
      </c>
      <c r="C44" s="17" t="s">
        <v>125</v>
      </c>
      <c r="D44" s="1" t="s">
        <v>52</v>
      </c>
      <c r="E44" s="1" t="s">
        <v>52</v>
      </c>
      <c r="F44" s="1" t="s">
        <v>126</v>
      </c>
      <c r="G44" s="1"/>
      <c r="H44" s="5">
        <v>59</v>
      </c>
      <c r="I44" t="s">
        <v>39</v>
      </c>
      <c r="J44" t="s">
        <v>40</v>
      </c>
    </row>
    <row r="45" spans="1:10" x14ac:dyDescent="0.3">
      <c r="A45" s="8">
        <v>44</v>
      </c>
      <c r="B45" s="8">
        <v>42</v>
      </c>
      <c r="D45" t="s">
        <v>53</v>
      </c>
      <c r="H45" s="5">
        <v>60</v>
      </c>
      <c r="I45" t="s">
        <v>39</v>
      </c>
      <c r="J45" t="s">
        <v>40</v>
      </c>
    </row>
    <row r="46" spans="1:10" x14ac:dyDescent="0.3">
      <c r="A46" s="6">
        <v>45</v>
      </c>
      <c r="B46" s="6">
        <v>43</v>
      </c>
      <c r="C46" s="17" t="s">
        <v>92</v>
      </c>
      <c r="D46" s="1" t="s">
        <v>54</v>
      </c>
      <c r="E46" s="1" t="s">
        <v>54</v>
      </c>
      <c r="F46" s="1" t="s">
        <v>111</v>
      </c>
      <c r="G46" s="1"/>
      <c r="H46" s="5">
        <v>1</v>
      </c>
      <c r="I46" t="s">
        <v>39</v>
      </c>
      <c r="J46" t="s">
        <v>40</v>
      </c>
    </row>
    <row r="47" spans="1:10" x14ac:dyDescent="0.3">
      <c r="A47" s="8">
        <v>46</v>
      </c>
      <c r="B47" s="8">
        <v>44</v>
      </c>
      <c r="D47" t="s">
        <v>55</v>
      </c>
      <c r="H47" s="5">
        <v>3</v>
      </c>
      <c r="I47" t="s">
        <v>30</v>
      </c>
      <c r="J47" t="s">
        <v>31</v>
      </c>
    </row>
    <row r="48" spans="1:10" x14ac:dyDescent="0.3">
      <c r="A48" s="6">
        <v>47</v>
      </c>
      <c r="B48" s="6">
        <v>45</v>
      </c>
      <c r="C48" s="17" t="s">
        <v>91</v>
      </c>
      <c r="D48" s="1" t="s">
        <v>56</v>
      </c>
      <c r="E48" s="1" t="s">
        <v>56</v>
      </c>
      <c r="F48" s="1" t="s">
        <v>112</v>
      </c>
      <c r="G48" s="1"/>
      <c r="H48" s="5">
        <v>2</v>
      </c>
      <c r="I48" t="s">
        <v>39</v>
      </c>
      <c r="J48" t="s">
        <v>40</v>
      </c>
    </row>
    <row r="49" spans="1:10" x14ac:dyDescent="0.3">
      <c r="A49" s="8">
        <v>48</v>
      </c>
      <c r="B49" s="8">
        <v>46</v>
      </c>
      <c r="D49" t="s">
        <v>57</v>
      </c>
      <c r="H49" s="5">
        <v>4</v>
      </c>
      <c r="I49" t="s">
        <v>30</v>
      </c>
      <c r="J49" t="s">
        <v>31</v>
      </c>
    </row>
    <row r="50" spans="1:10" x14ac:dyDescent="0.3">
      <c r="A50" s="8">
        <v>49</v>
      </c>
      <c r="B50" s="8">
        <v>47</v>
      </c>
      <c r="D50" t="s">
        <v>58</v>
      </c>
      <c r="E50" t="s">
        <v>58</v>
      </c>
      <c r="F50" t="s">
        <v>58</v>
      </c>
      <c r="H50" s="5">
        <v>7</v>
      </c>
      <c r="I50" t="s">
        <v>59</v>
      </c>
      <c r="J50" t="s">
        <v>33</v>
      </c>
    </row>
    <row r="51" spans="1:10" x14ac:dyDescent="0.3">
      <c r="A51" s="8">
        <v>50</v>
      </c>
      <c r="B51" s="8">
        <v>48</v>
      </c>
      <c r="D51" t="s">
        <v>60</v>
      </c>
      <c r="H51" s="5">
        <v>42</v>
      </c>
      <c r="I51" t="s">
        <v>30</v>
      </c>
      <c r="J51" t="s">
        <v>31</v>
      </c>
    </row>
    <row r="52" spans="1:10" x14ac:dyDescent="0.3">
      <c r="A52" s="8">
        <v>51</v>
      </c>
      <c r="B52" s="8">
        <v>49</v>
      </c>
      <c r="D52" t="s">
        <v>61</v>
      </c>
      <c r="E52" t="s">
        <v>61</v>
      </c>
      <c r="F52" t="s">
        <v>132</v>
      </c>
      <c r="H52" s="5">
        <v>35</v>
      </c>
      <c r="I52" t="s">
        <v>62</v>
      </c>
      <c r="J52" t="s">
        <v>33</v>
      </c>
    </row>
    <row r="53" spans="1:10" x14ac:dyDescent="0.3">
      <c r="A53" s="8">
        <v>52</v>
      </c>
      <c r="B53" s="8">
        <v>50</v>
      </c>
      <c r="D53" t="s">
        <v>63</v>
      </c>
      <c r="H53" s="5">
        <v>39</v>
      </c>
      <c r="I53" t="s">
        <v>30</v>
      </c>
      <c r="J53" t="s">
        <v>31</v>
      </c>
    </row>
    <row r="54" spans="1:10" x14ac:dyDescent="0.3">
      <c r="A54" s="8">
        <v>53</v>
      </c>
      <c r="B54" s="8">
        <v>51</v>
      </c>
      <c r="D54" t="s">
        <v>64</v>
      </c>
      <c r="H54" s="5">
        <v>46</v>
      </c>
      <c r="I54" t="s">
        <v>30</v>
      </c>
      <c r="J54" t="s">
        <v>33</v>
      </c>
    </row>
    <row r="55" spans="1:10" x14ac:dyDescent="0.3">
      <c r="A55" s="8">
        <v>54</v>
      </c>
      <c r="B55" s="8">
        <v>52</v>
      </c>
      <c r="D55" t="s">
        <v>65</v>
      </c>
      <c r="H55" s="5">
        <v>12</v>
      </c>
      <c r="I55" t="s">
        <v>30</v>
      </c>
      <c r="J55" t="s">
        <v>31</v>
      </c>
    </row>
    <row r="56" spans="1:10" x14ac:dyDescent="0.3">
      <c r="A56" s="8">
        <v>55</v>
      </c>
      <c r="B56" s="8">
        <v>53</v>
      </c>
      <c r="D56" t="s">
        <v>66</v>
      </c>
      <c r="H56" s="5">
        <v>45</v>
      </c>
      <c r="I56" t="s">
        <v>30</v>
      </c>
      <c r="J56" t="s">
        <v>33</v>
      </c>
    </row>
    <row r="57" spans="1:10" x14ac:dyDescent="0.3">
      <c r="A57" s="8">
        <v>56</v>
      </c>
      <c r="B57" s="8">
        <v>54</v>
      </c>
      <c r="D57" t="s">
        <v>67</v>
      </c>
      <c r="E57" t="s">
        <v>67</v>
      </c>
      <c r="F57" t="s">
        <v>131</v>
      </c>
      <c r="H57" s="5">
        <v>34</v>
      </c>
      <c r="I57" t="s">
        <v>62</v>
      </c>
      <c r="J57" t="s">
        <v>33</v>
      </c>
    </row>
    <row r="58" spans="1:10" x14ac:dyDescent="0.3">
      <c r="A58" s="6">
        <v>57</v>
      </c>
      <c r="B58" s="6">
        <v>55</v>
      </c>
      <c r="C58" s="1" t="s">
        <v>68</v>
      </c>
      <c r="D58" s="1" t="s">
        <v>68</v>
      </c>
      <c r="E58" s="1" t="s">
        <v>68</v>
      </c>
      <c r="F58" s="1" t="s">
        <v>68</v>
      </c>
      <c r="G58" s="1"/>
      <c r="H58" s="5" t="s">
        <v>69</v>
      </c>
      <c r="I58" t="s">
        <v>70</v>
      </c>
      <c r="J58" t="s">
        <v>71</v>
      </c>
    </row>
    <row r="59" spans="1:10" x14ac:dyDescent="0.3">
      <c r="A59" s="6">
        <v>58</v>
      </c>
      <c r="B59" s="6">
        <v>56</v>
      </c>
      <c r="C59" s="1" t="s">
        <v>72</v>
      </c>
      <c r="D59" s="1" t="s">
        <v>72</v>
      </c>
      <c r="E59" s="1" t="s">
        <v>72</v>
      </c>
      <c r="F59" s="1" t="s">
        <v>72</v>
      </c>
      <c r="G59" s="1"/>
      <c r="H59" s="5" t="s">
        <v>73</v>
      </c>
      <c r="I59" t="s">
        <v>74</v>
      </c>
      <c r="J59" t="s">
        <v>7</v>
      </c>
    </row>
    <row r="60" spans="1:10" x14ac:dyDescent="0.3">
      <c r="A60" s="6">
        <v>59</v>
      </c>
      <c r="B60" s="6">
        <v>57</v>
      </c>
      <c r="C60" s="1" t="s">
        <v>68</v>
      </c>
      <c r="D60" s="1" t="s">
        <v>68</v>
      </c>
      <c r="E60" s="1" t="s">
        <v>68</v>
      </c>
      <c r="F60" s="1" t="s">
        <v>68</v>
      </c>
      <c r="G60" s="1"/>
      <c r="H60" s="5" t="s">
        <v>69</v>
      </c>
      <c r="I60" t="s">
        <v>70</v>
      </c>
      <c r="J60" t="s">
        <v>71</v>
      </c>
    </row>
    <row r="61" spans="1:10" x14ac:dyDescent="0.3">
      <c r="A61" s="6">
        <v>60</v>
      </c>
      <c r="B61" s="6">
        <v>58</v>
      </c>
      <c r="C61" s="1" t="s">
        <v>72</v>
      </c>
      <c r="D61" s="1" t="s">
        <v>72</v>
      </c>
      <c r="E61" s="1" t="s">
        <v>72</v>
      </c>
      <c r="F61" s="1" t="s">
        <v>72</v>
      </c>
      <c r="G61" s="1"/>
      <c r="H61" s="5" t="s">
        <v>73</v>
      </c>
      <c r="I61" t="s">
        <v>74</v>
      </c>
      <c r="J61" t="s">
        <v>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03C53-CC94-4EED-B900-661161F8C5AC}">
  <dimension ref="A2:K18"/>
  <sheetViews>
    <sheetView tabSelected="1" workbookViewId="0">
      <selection activeCell="E18" sqref="E18"/>
    </sheetView>
  </sheetViews>
  <sheetFormatPr defaultRowHeight="14.4" x14ac:dyDescent="0.3"/>
  <cols>
    <col min="1" max="1" width="14.21875" bestFit="1" customWidth="1"/>
    <col min="2" max="2" width="9.6640625" customWidth="1"/>
  </cols>
  <sheetData>
    <row r="2" spans="1:11" x14ac:dyDescent="0.3">
      <c r="A2" t="s">
        <v>140</v>
      </c>
      <c r="B2">
        <v>200</v>
      </c>
      <c r="C2" t="s">
        <v>141</v>
      </c>
    </row>
    <row r="3" spans="1:11" x14ac:dyDescent="0.3">
      <c r="A3" t="s">
        <v>142</v>
      </c>
      <c r="B3">
        <f>1/B2*1000</f>
        <v>5</v>
      </c>
      <c r="C3" t="s">
        <v>143</v>
      </c>
    </row>
    <row r="5" spans="1:11" x14ac:dyDescent="0.3">
      <c r="A5" s="18" t="s">
        <v>160</v>
      </c>
      <c r="B5" s="18"/>
      <c r="C5" s="18"/>
      <c r="D5" s="18"/>
      <c r="E5" s="18"/>
      <c r="F5" s="18"/>
      <c r="G5" s="18"/>
      <c r="H5" s="18"/>
      <c r="I5" s="18"/>
      <c r="J5" s="18"/>
      <c r="K5" s="18"/>
    </row>
    <row r="7" spans="1:11" x14ac:dyDescent="0.3">
      <c r="A7" t="s">
        <v>145</v>
      </c>
      <c r="B7">
        <v>140.05600000000001</v>
      </c>
      <c r="C7" t="s">
        <v>146</v>
      </c>
      <c r="E7" t="s">
        <v>151</v>
      </c>
      <c r="F7">
        <f>$B$7</f>
        <v>140.05600000000001</v>
      </c>
      <c r="G7" t="s">
        <v>146</v>
      </c>
      <c r="I7" t="s">
        <v>155</v>
      </c>
      <c r="J7">
        <f>$B$7</f>
        <v>140.05600000000001</v>
      </c>
      <c r="K7" t="s">
        <v>146</v>
      </c>
    </row>
    <row r="8" spans="1:11" x14ac:dyDescent="0.3">
      <c r="A8" t="s">
        <v>147</v>
      </c>
      <c r="B8">
        <f>1/B7*1000</f>
        <v>7.1400011424001821</v>
      </c>
      <c r="C8" t="s">
        <v>144</v>
      </c>
      <c r="E8" t="s">
        <v>152</v>
      </c>
      <c r="F8">
        <f>1/F7*1000</f>
        <v>7.1400011424001821</v>
      </c>
      <c r="G8" t="s">
        <v>144</v>
      </c>
      <c r="I8" t="s">
        <v>156</v>
      </c>
      <c r="J8">
        <f>1/J7*1000</f>
        <v>7.1400011424001821</v>
      </c>
      <c r="K8" t="s">
        <v>144</v>
      </c>
    </row>
    <row r="9" spans="1:11" x14ac:dyDescent="0.3">
      <c r="B9">
        <f>B8*1000/$B$3</f>
        <v>1428.0002284800364</v>
      </c>
      <c r="C9" t="s">
        <v>148</v>
      </c>
      <c r="F9">
        <f>F8*1000/$B$3</f>
        <v>1428.0002284800364</v>
      </c>
      <c r="G9" t="s">
        <v>148</v>
      </c>
      <c r="J9">
        <f>J8*1000/$B$3</f>
        <v>1428.0002284800364</v>
      </c>
      <c r="K9" t="s">
        <v>148</v>
      </c>
    </row>
    <row r="10" spans="1:11" x14ac:dyDescent="0.3">
      <c r="A10" t="s">
        <v>149</v>
      </c>
      <c r="B10">
        <f>0*B$8</f>
        <v>0</v>
      </c>
      <c r="C10" t="s">
        <v>144</v>
      </c>
      <c r="E10" t="s">
        <v>153</v>
      </c>
      <c r="F10">
        <v>0</v>
      </c>
      <c r="G10" t="s">
        <v>144</v>
      </c>
      <c r="I10" t="s">
        <v>157</v>
      </c>
      <c r="J10">
        <v>0</v>
      </c>
      <c r="K10" t="s">
        <v>144</v>
      </c>
    </row>
    <row r="11" spans="1:11" x14ac:dyDescent="0.3">
      <c r="B11">
        <f>B10*1000/$B$3</f>
        <v>0</v>
      </c>
      <c r="C11" t="s">
        <v>148</v>
      </c>
      <c r="F11">
        <f>F10*1000/$B$3</f>
        <v>0</v>
      </c>
      <c r="G11" t="s">
        <v>148</v>
      </c>
      <c r="J11">
        <f>J10*1000/$B$3</f>
        <v>0</v>
      </c>
      <c r="K11" t="s">
        <v>148</v>
      </c>
    </row>
    <row r="12" spans="1:11" x14ac:dyDescent="0.3">
      <c r="A12" t="s">
        <v>150</v>
      </c>
      <c r="B12" s="19">
        <v>0.25</v>
      </c>
      <c r="E12" t="s">
        <v>154</v>
      </c>
      <c r="F12" s="19">
        <v>0.25</v>
      </c>
      <c r="I12" t="s">
        <v>158</v>
      </c>
      <c r="J12" s="19">
        <v>0.25</v>
      </c>
    </row>
    <row r="13" spans="1:11" x14ac:dyDescent="0.3">
      <c r="B13" s="20">
        <f>B12*B$8</f>
        <v>1.7850002856000455</v>
      </c>
      <c r="C13" t="s">
        <v>144</v>
      </c>
      <c r="F13">
        <f>F12*F$8</f>
        <v>1.7850002856000455</v>
      </c>
      <c r="G13" t="s">
        <v>144</v>
      </c>
      <c r="J13">
        <f>J12*J$8</f>
        <v>1.7850002856000455</v>
      </c>
      <c r="K13" t="s">
        <v>144</v>
      </c>
    </row>
    <row r="14" spans="1:11" x14ac:dyDescent="0.3">
      <c r="B14" s="20">
        <f>B13*1000/$B$3</f>
        <v>357.0000571200091</v>
      </c>
      <c r="C14" t="s">
        <v>148</v>
      </c>
      <c r="F14">
        <f>F13*1000/$B$3</f>
        <v>357.0000571200091</v>
      </c>
      <c r="G14" t="s">
        <v>148</v>
      </c>
      <c r="J14">
        <f>J13*1000/$B$3</f>
        <v>357.0000571200091</v>
      </c>
      <c r="K14" t="s">
        <v>148</v>
      </c>
    </row>
    <row r="15" spans="1:11" x14ac:dyDescent="0.3">
      <c r="A15" t="s">
        <v>159</v>
      </c>
      <c r="B15" s="20">
        <f>1/3*B$8</f>
        <v>2.3800003808000607</v>
      </c>
      <c r="C15" t="s">
        <v>144</v>
      </c>
    </row>
    <row r="16" spans="1:11" x14ac:dyDescent="0.3">
      <c r="B16" s="20">
        <f>B15*1000/$B$3</f>
        <v>476.0000761600121</v>
      </c>
      <c r="C16" t="s">
        <v>148</v>
      </c>
    </row>
    <row r="17" spans="2:2" x14ac:dyDescent="0.3">
      <c r="B17" s="20"/>
    </row>
    <row r="18" spans="2:2" x14ac:dyDescent="0.3">
      <c r="B18" s="20"/>
    </row>
  </sheetData>
  <mergeCells count="1">
    <mergeCell ref="A5:K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3FBB36821CB84C82EB45BA4E2DF6ED" ma:contentTypeVersion="15" ma:contentTypeDescription="Create a new document." ma:contentTypeScope="" ma:versionID="80bde9a3aa0a935f8f493d010d42d40d">
  <xsd:schema xmlns:xsd="http://www.w3.org/2001/XMLSchema" xmlns:xs="http://www.w3.org/2001/XMLSchema" xmlns:p="http://schemas.microsoft.com/office/2006/metadata/properties" xmlns:ns2="65ae1ee2-757a-421c-87a6-1f578787f685" xmlns:ns3="8d2f7e93-db41-4542-9691-08f19be314dd" targetNamespace="http://schemas.microsoft.com/office/2006/metadata/properties" ma:root="true" ma:fieldsID="1b5482ac1737df919dd18a29a037184e" ns2:_="" ns3:_="">
    <xsd:import namespace="65ae1ee2-757a-421c-87a6-1f578787f685"/>
    <xsd:import namespace="8d2f7e93-db41-4542-9691-08f19be314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ae1ee2-757a-421c-87a6-1f578787f6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a3110b4-03ad-4364-ada8-dcecf3c49c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2f7e93-db41-4542-9691-08f19be314d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43107dd-59a0-4bb9-91c3-15fa527618fc}" ma:internalName="TaxCatchAll" ma:showField="CatchAllData" ma:web="8d2f7e93-db41-4542-9691-08f19be314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0DB69F-1741-42A7-B5E8-0A7F82D272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ae1ee2-757a-421c-87a6-1f578787f685"/>
    <ds:schemaRef ds:uri="8d2f7e93-db41-4542-9691-08f19be314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E940FE-03F6-422D-B5D8-0655448440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Palma</dc:creator>
  <cp:lastModifiedBy>Alejandro Pozo</cp:lastModifiedBy>
  <dcterms:created xsi:type="dcterms:W3CDTF">2015-06-05T18:17:20Z</dcterms:created>
  <dcterms:modified xsi:type="dcterms:W3CDTF">2024-09-24T01:13:19Z</dcterms:modified>
</cp:coreProperties>
</file>