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H Trainng\C#\Day 05 20220128\"/>
    </mc:Choice>
  </mc:AlternateContent>
  <xr:revisionPtr revIDLastSave="0" documentId="8_{C42E9B21-02E5-4309-95D9-64020A9E9312}" xr6:coauthVersionLast="47" xr6:coauthVersionMax="47" xr10:uidLastSave="{00000000-0000-0000-0000-000000000000}"/>
  <bookViews>
    <workbookView xWindow="-120" yWindow="-120" windowWidth="20730" windowHeight="11160" xr2:uid="{FDF070A9-031A-48A1-9897-CB5155CE64D1}"/>
  </bookViews>
  <sheets>
    <sheet name="Police Station" sheetId="3" r:id="rId1"/>
    <sheet name="Hospital" sheetId="2" r:id="rId2"/>
    <sheet name="Amaz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" i="3" l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K4" i="3"/>
  <c r="AK5" i="3"/>
  <c r="AK6" i="3"/>
  <c r="AK7" i="3"/>
  <c r="AK8" i="3"/>
  <c r="AK9" i="3"/>
  <c r="AE4" i="3"/>
  <c r="AE5" i="3"/>
  <c r="AE6" i="3"/>
  <c r="AE7" i="3"/>
  <c r="AE8" i="3"/>
  <c r="AE9" i="3"/>
  <c r="Y4" i="3"/>
  <c r="Y5" i="3"/>
  <c r="Y6" i="3"/>
  <c r="Y7" i="3"/>
  <c r="Y8" i="3"/>
  <c r="Y9" i="3"/>
  <c r="Y10" i="3"/>
  <c r="Y11" i="3"/>
  <c r="Y1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AR2" i="3"/>
  <c r="AL2" i="3"/>
  <c r="AK2" i="3" s="1"/>
  <c r="AF2" i="3"/>
  <c r="AE2" i="3" s="1"/>
  <c r="Z2" i="3"/>
  <c r="T2" i="3"/>
  <c r="N2" i="3"/>
  <c r="M2" i="3" s="1"/>
  <c r="H2" i="3"/>
  <c r="G2" i="3" s="1"/>
  <c r="AQ3" i="3"/>
  <c r="AQ2" i="3"/>
  <c r="AK3" i="3"/>
  <c r="AE3" i="3"/>
  <c r="Y3" i="3"/>
  <c r="Y2" i="3"/>
  <c r="S3" i="3"/>
  <c r="S2" i="3"/>
  <c r="M3" i="3"/>
  <c r="G3" i="3"/>
  <c r="A4" i="3"/>
  <c r="A5" i="3"/>
  <c r="A6" i="3"/>
  <c r="A7" i="3"/>
  <c r="A8" i="3"/>
  <c r="A9" i="3"/>
  <c r="A10" i="3"/>
  <c r="A11" i="3"/>
  <c r="A12" i="3"/>
  <c r="A13" i="3"/>
  <c r="B3" i="3"/>
  <c r="A3" i="3"/>
  <c r="B2" i="3"/>
  <c r="A2" i="3" s="1"/>
  <c r="AQ26" i="3"/>
  <c r="AQ25" i="3"/>
  <c r="AQ24" i="3"/>
  <c r="AQ23" i="3"/>
  <c r="AQ22" i="3"/>
  <c r="AQ21" i="3"/>
  <c r="AK16" i="3"/>
  <c r="AK15" i="3"/>
  <c r="AK14" i="3"/>
  <c r="AK13" i="3"/>
  <c r="AK12" i="3"/>
  <c r="AK11" i="3"/>
  <c r="AE15" i="3"/>
  <c r="AE14" i="3"/>
  <c r="AE13" i="3"/>
  <c r="AE12" i="3"/>
  <c r="AE11" i="3"/>
  <c r="Y18" i="3"/>
  <c r="Y17" i="3"/>
  <c r="Y16" i="3"/>
  <c r="Y15" i="3"/>
  <c r="Y14" i="3"/>
  <c r="S33" i="3"/>
  <c r="S32" i="3"/>
  <c r="S31" i="3"/>
  <c r="S30" i="3"/>
  <c r="S29" i="3"/>
  <c r="S28" i="3"/>
  <c r="S27" i="3"/>
  <c r="S26" i="3"/>
  <c r="S25" i="3"/>
  <c r="S24" i="3"/>
  <c r="S23" i="3"/>
  <c r="S22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A18" i="3"/>
  <c r="A17" i="3"/>
  <c r="A16" i="3"/>
  <c r="A15" i="3"/>
  <c r="BD23" i="2"/>
  <c r="BC23" i="2"/>
  <c r="BD22" i="2"/>
  <c r="BC22" i="2"/>
  <c r="BD21" i="2"/>
  <c r="BC21" i="2"/>
  <c r="BD20" i="2"/>
  <c r="BC20" i="2"/>
  <c r="BD18" i="2"/>
  <c r="BC18" i="2"/>
  <c r="BD17" i="2"/>
  <c r="BC17" i="2"/>
  <c r="BD16" i="2"/>
  <c r="BC16" i="2"/>
  <c r="BD15" i="2"/>
  <c r="BC15" i="2"/>
  <c r="BD14" i="2"/>
  <c r="BC14" i="2"/>
  <c r="BD13" i="2"/>
  <c r="BC13" i="2"/>
  <c r="BD12" i="2"/>
  <c r="BC12" i="2"/>
  <c r="BD11" i="2"/>
  <c r="BC11" i="2"/>
  <c r="BD10" i="2"/>
  <c r="BC10" i="2"/>
  <c r="BD9" i="2"/>
  <c r="BC9" i="2"/>
  <c r="BD8" i="2"/>
  <c r="BC8" i="2"/>
  <c r="BD7" i="2"/>
  <c r="BC7" i="2"/>
  <c r="BD6" i="2"/>
  <c r="BC6" i="2"/>
  <c r="BD5" i="2"/>
  <c r="BC5" i="2"/>
  <c r="BD4" i="2"/>
  <c r="BC4" i="2"/>
  <c r="BD3" i="2"/>
  <c r="BC3" i="2"/>
  <c r="BD2" i="2"/>
  <c r="BC2" i="2" s="1"/>
  <c r="AX2" i="2"/>
  <c r="AW2" i="2" s="1"/>
  <c r="AR2" i="2"/>
  <c r="AQ2" i="2" s="1"/>
  <c r="AL2" i="2"/>
  <c r="AK2" i="2" s="1"/>
  <c r="AF2" i="2"/>
  <c r="AE2" i="2" s="1"/>
  <c r="Z2" i="2"/>
  <c r="Y2" i="2" s="1"/>
  <c r="T2" i="2"/>
  <c r="S2" i="2" s="1"/>
  <c r="N2" i="2"/>
  <c r="M2" i="2" s="1"/>
  <c r="H2" i="2"/>
  <c r="G2" i="2" s="1"/>
  <c r="B2" i="2"/>
  <c r="A2" i="2" s="1"/>
  <c r="AW8" i="2"/>
  <c r="AW7" i="2"/>
  <c r="AW6" i="2"/>
  <c r="AW5" i="2"/>
  <c r="AW4" i="2"/>
  <c r="AW3" i="2"/>
  <c r="AQ9" i="2"/>
  <c r="AQ8" i="2"/>
  <c r="AQ7" i="2"/>
  <c r="AQ6" i="2"/>
  <c r="AQ5" i="2"/>
  <c r="AQ4" i="2"/>
  <c r="AQ3" i="2"/>
  <c r="AK9" i="2"/>
  <c r="AK8" i="2"/>
  <c r="AK7" i="2"/>
  <c r="AK6" i="2"/>
  <c r="AK5" i="2"/>
  <c r="AK4" i="2"/>
  <c r="AK3" i="2"/>
  <c r="AE12" i="2"/>
  <c r="AE11" i="2"/>
  <c r="AE10" i="2"/>
  <c r="AE9" i="2"/>
  <c r="AE8" i="2"/>
  <c r="AE7" i="2"/>
  <c r="AE6" i="2"/>
  <c r="AE5" i="2"/>
  <c r="AE4" i="2"/>
  <c r="AE3" i="2"/>
  <c r="Y9" i="2"/>
  <c r="Y8" i="2"/>
  <c r="Y7" i="2"/>
  <c r="Y6" i="2"/>
  <c r="Y5" i="2"/>
  <c r="Y4" i="2"/>
  <c r="Y3" i="2"/>
  <c r="S13" i="2"/>
  <c r="S12" i="2"/>
  <c r="S11" i="2"/>
  <c r="S10" i="2"/>
  <c r="S9" i="2"/>
  <c r="S8" i="2"/>
  <c r="S7" i="2"/>
  <c r="S6" i="2"/>
  <c r="S5" i="2"/>
  <c r="S4" i="2"/>
  <c r="S3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G8" i="2"/>
  <c r="G7" i="2"/>
  <c r="G6" i="2"/>
  <c r="G5" i="2"/>
  <c r="G4" i="2"/>
  <c r="G3" i="2"/>
  <c r="AW17" i="2"/>
  <c r="AW16" i="2"/>
  <c r="AW15" i="2"/>
  <c r="AW14" i="2"/>
  <c r="AW13" i="2"/>
  <c r="AW12" i="2"/>
  <c r="AW11" i="2"/>
  <c r="AW10" i="2"/>
  <c r="AQ17" i="2"/>
  <c r="AQ16" i="2"/>
  <c r="AQ15" i="2"/>
  <c r="AQ14" i="2"/>
  <c r="AQ13" i="2"/>
  <c r="AQ12" i="2"/>
  <c r="AQ11" i="2"/>
  <c r="AK15" i="2"/>
  <c r="AK14" i="2"/>
  <c r="AK13" i="2"/>
  <c r="AK12" i="2"/>
  <c r="AK11" i="2"/>
  <c r="AE19" i="2"/>
  <c r="AE18" i="2"/>
  <c r="AE17" i="2"/>
  <c r="AE16" i="2"/>
  <c r="AE15" i="2"/>
  <c r="AE14" i="2"/>
  <c r="Y15" i="2"/>
  <c r="Y14" i="2"/>
  <c r="Y13" i="2"/>
  <c r="Y12" i="2"/>
  <c r="Y11" i="2"/>
  <c r="S19" i="2"/>
  <c r="S18" i="2"/>
  <c r="S17" i="2"/>
  <c r="S16" i="2"/>
  <c r="S15" i="2"/>
  <c r="M23" i="2"/>
  <c r="M22" i="2"/>
  <c r="M21" i="2"/>
  <c r="M20" i="2"/>
  <c r="M19" i="2"/>
  <c r="M18" i="2"/>
  <c r="M17" i="2"/>
  <c r="G17" i="2"/>
  <c r="G16" i="2"/>
  <c r="G15" i="2"/>
  <c r="G14" i="2"/>
  <c r="G13" i="2"/>
  <c r="G12" i="2"/>
  <c r="G11" i="2"/>
  <c r="G10" i="2"/>
  <c r="A4" i="2"/>
  <c r="A5" i="2"/>
  <c r="A6" i="2"/>
  <c r="A7" i="2"/>
  <c r="A8" i="2"/>
  <c r="A9" i="2"/>
  <c r="A10" i="2"/>
  <c r="A11" i="2"/>
  <c r="A12" i="2"/>
  <c r="A13" i="2"/>
  <c r="A3" i="2"/>
  <c r="A16" i="2"/>
  <c r="A17" i="2"/>
  <c r="A18" i="2"/>
  <c r="A19" i="2"/>
  <c r="A20" i="2"/>
  <c r="A21" i="2"/>
  <c r="A22" i="2"/>
  <c r="A15" i="2"/>
  <c r="AK11" i="1"/>
  <c r="AK12" i="1"/>
  <c r="AL11" i="1"/>
  <c r="AL12" i="1"/>
  <c r="AQ12" i="1"/>
  <c r="AQ11" i="1"/>
  <c r="AQ10" i="1"/>
  <c r="AQ9" i="1"/>
  <c r="AQ8" i="1"/>
  <c r="AQ7" i="1"/>
  <c r="AQ6" i="1"/>
  <c r="AQ5" i="1"/>
  <c r="AQ4" i="1"/>
  <c r="AQ3" i="1"/>
  <c r="AK8" i="1"/>
  <c r="AK7" i="1"/>
  <c r="AK6" i="1"/>
  <c r="AK5" i="1"/>
  <c r="AK4" i="1"/>
  <c r="AK3" i="1"/>
  <c r="AE9" i="1"/>
  <c r="AE8" i="1"/>
  <c r="AE7" i="1"/>
  <c r="AE6" i="1"/>
  <c r="AE5" i="1"/>
  <c r="AE4" i="1"/>
  <c r="AE3" i="1"/>
  <c r="Y9" i="1"/>
  <c r="Y8" i="1"/>
  <c r="Y7" i="1"/>
  <c r="Y6" i="1"/>
  <c r="Y5" i="1"/>
  <c r="Y4" i="1"/>
  <c r="Y3" i="1"/>
  <c r="S8" i="1"/>
  <c r="S7" i="1"/>
  <c r="S6" i="1"/>
  <c r="S5" i="1"/>
  <c r="S4" i="1"/>
  <c r="S3" i="1"/>
  <c r="M7" i="1"/>
  <c r="M6" i="1"/>
  <c r="M5" i="1"/>
  <c r="M4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AQ19" i="1"/>
  <c r="AQ18" i="1"/>
  <c r="AQ17" i="1"/>
  <c r="AQ16" i="1"/>
  <c r="AQ15" i="1"/>
  <c r="AQ14" i="1"/>
  <c r="AK10" i="1"/>
  <c r="AE14" i="1"/>
  <c r="AE13" i="1"/>
  <c r="AE12" i="1"/>
  <c r="AE11" i="1"/>
  <c r="Y11" i="1"/>
  <c r="S13" i="1"/>
  <c r="S12" i="1"/>
  <c r="S11" i="1"/>
  <c r="S10" i="1"/>
  <c r="M13" i="1"/>
  <c r="M12" i="1"/>
  <c r="M11" i="1"/>
  <c r="M10" i="1"/>
  <c r="M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Q2" i="1"/>
  <c r="AK2" i="1"/>
  <c r="AE2" i="1"/>
  <c r="Y2" i="1"/>
  <c r="S2" i="1"/>
  <c r="M2" i="1"/>
  <c r="G2" i="1"/>
  <c r="A2" i="1"/>
  <c r="M8" i="1"/>
  <c r="AX8" i="2"/>
  <c r="AX7" i="2"/>
  <c r="AX6" i="2"/>
  <c r="AX5" i="2"/>
  <c r="AX4" i="2"/>
  <c r="AX3" i="2"/>
  <c r="AX17" i="2"/>
  <c r="AX16" i="2"/>
  <c r="AX15" i="2"/>
  <c r="AX14" i="2"/>
  <c r="AX13" i="2"/>
  <c r="AX12" i="2"/>
  <c r="AX11" i="2"/>
  <c r="AX10" i="2"/>
  <c r="Z9" i="2"/>
  <c r="Z8" i="2"/>
  <c r="Z7" i="2"/>
  <c r="Z6" i="2"/>
  <c r="Z5" i="2"/>
  <c r="Z4" i="2"/>
  <c r="Z3" i="2"/>
  <c r="AF12" i="2"/>
  <c r="AF11" i="2"/>
  <c r="AF10" i="2"/>
  <c r="AF9" i="2"/>
  <c r="AF8" i="2"/>
  <c r="AF7" i="2"/>
  <c r="AF6" i="2"/>
  <c r="AF5" i="2"/>
  <c r="AF4" i="2"/>
  <c r="AF3" i="2"/>
  <c r="AL9" i="2"/>
  <c r="AL8" i="2"/>
  <c r="AL7" i="2"/>
  <c r="AL6" i="2"/>
  <c r="AL5" i="2"/>
  <c r="AL4" i="2"/>
  <c r="AL3" i="2"/>
  <c r="AR9" i="2"/>
  <c r="AR8" i="2"/>
  <c r="AR7" i="2"/>
  <c r="AR6" i="2"/>
  <c r="AR5" i="2"/>
  <c r="AR4" i="2"/>
  <c r="AR3" i="2"/>
  <c r="AR17" i="2"/>
  <c r="AR16" i="2"/>
  <c r="AR15" i="2"/>
  <c r="AR14" i="2"/>
  <c r="AR13" i="2"/>
  <c r="AR12" i="2"/>
  <c r="AR11" i="2"/>
  <c r="AL15" i="2"/>
  <c r="AL14" i="2"/>
  <c r="AL13" i="2"/>
  <c r="AL12" i="2"/>
  <c r="AL11" i="2"/>
  <c r="AF15" i="2"/>
  <c r="AF16" i="2"/>
  <c r="AF17" i="2"/>
  <c r="AF18" i="2"/>
  <c r="AF19" i="2"/>
  <c r="AF14" i="2"/>
  <c r="Z15" i="2"/>
  <c r="Z14" i="2"/>
  <c r="Z13" i="2"/>
  <c r="Z12" i="2"/>
  <c r="Z11" i="2"/>
  <c r="T19" i="2"/>
  <c r="T18" i="2"/>
  <c r="T17" i="2"/>
  <c r="T16" i="2"/>
  <c r="T15" i="2"/>
  <c r="T13" i="2"/>
  <c r="T12" i="2"/>
  <c r="T11" i="2"/>
  <c r="T10" i="2"/>
  <c r="T9" i="2"/>
  <c r="T8" i="2"/>
  <c r="T7" i="2"/>
  <c r="T6" i="2"/>
  <c r="T5" i="2"/>
  <c r="T4" i="2"/>
  <c r="T3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8" i="2"/>
  <c r="N19" i="2"/>
  <c r="N20" i="2"/>
  <c r="N21" i="2"/>
  <c r="N22" i="2"/>
  <c r="N23" i="2"/>
  <c r="N17" i="2"/>
  <c r="H17" i="2"/>
  <c r="H16" i="2"/>
  <c r="H15" i="2"/>
  <c r="H14" i="2"/>
  <c r="H13" i="2"/>
  <c r="H12" i="2"/>
  <c r="H11" i="2"/>
  <c r="H10" i="2"/>
  <c r="H8" i="2"/>
  <c r="H7" i="2"/>
  <c r="H6" i="2"/>
  <c r="H5" i="2"/>
  <c r="H4" i="2"/>
  <c r="H3" i="2"/>
  <c r="B13" i="2"/>
  <c r="B12" i="2"/>
  <c r="B11" i="2"/>
  <c r="B10" i="2"/>
  <c r="B9" i="2"/>
  <c r="B8" i="2"/>
  <c r="B7" i="2"/>
  <c r="B6" i="2"/>
  <c r="B5" i="2"/>
  <c r="B4" i="2"/>
  <c r="B3" i="2"/>
  <c r="B16" i="2"/>
  <c r="B17" i="2"/>
  <c r="B18" i="2"/>
  <c r="B19" i="2"/>
  <c r="B20" i="2"/>
  <c r="B21" i="2"/>
  <c r="B22" i="2"/>
  <c r="B15" i="2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23" i="3"/>
  <c r="AF5" i="3"/>
  <c r="B6" i="3"/>
  <c r="H30" i="3"/>
  <c r="H31" i="3"/>
  <c r="H32" i="3"/>
  <c r="H33" i="3"/>
  <c r="H15" i="3"/>
  <c r="H16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6" i="3"/>
  <c r="AR25" i="3"/>
  <c r="AR24" i="3"/>
  <c r="AR23" i="3"/>
  <c r="AR22" i="3"/>
  <c r="AR21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F9" i="3"/>
  <c r="AF8" i="3"/>
  <c r="AF7" i="3"/>
  <c r="AF6" i="3"/>
  <c r="AF4" i="3"/>
  <c r="AF3" i="3"/>
  <c r="AF15" i="3"/>
  <c r="AF14" i="3"/>
  <c r="AF13" i="3"/>
  <c r="AF12" i="3"/>
  <c r="AF11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3" i="3"/>
  <c r="T24" i="3"/>
  <c r="T25" i="3"/>
  <c r="T26" i="3"/>
  <c r="T27" i="3"/>
  <c r="T28" i="3"/>
  <c r="T29" i="3"/>
  <c r="T30" i="3"/>
  <c r="T31" i="3"/>
  <c r="T32" i="3"/>
  <c r="T33" i="3"/>
  <c r="T22" i="3"/>
  <c r="H20" i="3"/>
  <c r="H21" i="3"/>
  <c r="H22" i="3"/>
  <c r="H23" i="3"/>
  <c r="H24" i="3"/>
  <c r="H25" i="3"/>
  <c r="H26" i="3"/>
  <c r="H27" i="3"/>
  <c r="H28" i="3"/>
  <c r="H29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19" i="3"/>
  <c r="H18" i="3"/>
  <c r="H17" i="3"/>
  <c r="H14" i="3"/>
  <c r="H13" i="3"/>
  <c r="H12" i="3"/>
  <c r="H11" i="3"/>
  <c r="H10" i="3"/>
  <c r="H9" i="3"/>
  <c r="H8" i="3"/>
  <c r="H7" i="3"/>
  <c r="H6" i="3"/>
  <c r="H5" i="3"/>
  <c r="H4" i="3"/>
  <c r="H3" i="3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A33" i="1"/>
  <c r="A34" i="1"/>
  <c r="A35" i="1"/>
  <c r="A36" i="1"/>
  <c r="A37" i="1"/>
  <c r="A38" i="1"/>
  <c r="A39" i="1"/>
  <c r="A40" i="1"/>
  <c r="A41" i="1"/>
  <c r="A32" i="1"/>
  <c r="Z11" i="1"/>
  <c r="Z9" i="1"/>
  <c r="Z8" i="1"/>
  <c r="Z7" i="1"/>
  <c r="Z6" i="1"/>
  <c r="Z5" i="1"/>
  <c r="Z4" i="1"/>
  <c r="Z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41" i="1"/>
  <c r="B40" i="1"/>
  <c r="B39" i="1"/>
  <c r="B38" i="1"/>
  <c r="B37" i="1"/>
  <c r="B36" i="1"/>
  <c r="B35" i="1"/>
  <c r="B34" i="1"/>
  <c r="B33" i="1"/>
  <c r="B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AR19" i="1"/>
  <c r="AR18" i="1"/>
  <c r="AR17" i="1"/>
  <c r="AR16" i="1"/>
  <c r="AR15" i="1"/>
  <c r="AR14" i="1"/>
  <c r="AR12" i="1"/>
  <c r="AR11" i="1"/>
  <c r="AR10" i="1"/>
  <c r="AR9" i="1"/>
  <c r="AR8" i="1"/>
  <c r="AR7" i="1"/>
  <c r="AR6" i="1"/>
  <c r="AR5" i="1"/>
  <c r="AR4" i="1"/>
  <c r="AR3" i="1"/>
  <c r="AL10" i="1"/>
  <c r="AL8" i="1"/>
  <c r="AL7" i="1"/>
  <c r="AL6" i="1"/>
  <c r="AL5" i="1"/>
  <c r="AL4" i="1"/>
  <c r="AL3" i="1"/>
  <c r="AF14" i="1"/>
  <c r="AF13" i="1"/>
  <c r="AF12" i="1"/>
  <c r="AF11" i="1"/>
  <c r="AF9" i="1"/>
  <c r="AF8" i="1"/>
  <c r="AF7" i="1"/>
  <c r="AF6" i="1"/>
  <c r="AF5" i="1"/>
  <c r="AF4" i="1"/>
  <c r="AF3" i="1"/>
  <c r="T13" i="1"/>
  <c r="T12" i="1"/>
  <c r="T11" i="1"/>
  <c r="T10" i="1"/>
  <c r="T8" i="1"/>
  <c r="T7" i="1"/>
  <c r="T6" i="1"/>
  <c r="T5" i="1"/>
  <c r="T4" i="1"/>
  <c r="T3" i="1"/>
  <c r="N13" i="1"/>
  <c r="N12" i="1"/>
  <c r="N11" i="1"/>
  <c r="N10" i="1"/>
  <c r="N9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<sst xmlns="http://schemas.openxmlformats.org/spreadsheetml/2006/main" count="1471" uniqueCount="428">
  <si>
    <t>Product_Id</t>
  </si>
  <si>
    <t>Product_Name</t>
  </si>
  <si>
    <t xml:space="preserve">Short_ Description </t>
  </si>
  <si>
    <t xml:space="preserve">Full_ Description </t>
  </si>
  <si>
    <t>Price</t>
  </si>
  <si>
    <t>Category</t>
  </si>
  <si>
    <t>Technical_Specification</t>
  </si>
  <si>
    <t>Additional_Specification</t>
  </si>
  <si>
    <t>Special features</t>
  </si>
  <si>
    <t>Weight</t>
  </si>
  <si>
    <t>Dimensions</t>
  </si>
  <si>
    <t>Model</t>
  </si>
  <si>
    <t>Manufacture</t>
  </si>
  <si>
    <t>Mfg date</t>
  </si>
  <si>
    <t>Expire date</t>
  </si>
  <si>
    <t>Warranty</t>
  </si>
  <si>
    <t>Additional_Warranty</t>
  </si>
  <si>
    <t>Sells_Status</t>
  </si>
  <si>
    <t xml:space="preserve">Sells_Ranking </t>
  </si>
  <si>
    <t>Buy_It_List</t>
  </si>
  <si>
    <t>Related_Category_List</t>
  </si>
  <si>
    <t>Similar_Category_List</t>
  </si>
  <si>
    <t>Products_Related_To_This_Item_List</t>
  </si>
  <si>
    <t>Product_Review_List</t>
  </si>
  <si>
    <t>Product</t>
  </si>
  <si>
    <t>Customer</t>
  </si>
  <si>
    <t>Customer_Id</t>
  </si>
  <si>
    <t>Customer_Name</t>
  </si>
  <si>
    <t>Login</t>
  </si>
  <si>
    <t>Password</t>
  </si>
  <si>
    <t>Email_id</t>
  </si>
  <si>
    <t>Mobile_No</t>
  </si>
  <si>
    <t>Address</t>
  </si>
  <si>
    <t>Billing Addresses</t>
  </si>
  <si>
    <t>Type_of_Customer</t>
  </si>
  <si>
    <t>Browsed_Item_List</t>
  </si>
  <si>
    <t>Order_List</t>
  </si>
  <si>
    <t>Payment_options</t>
  </si>
  <si>
    <t>Memberships_And_Subscriptions</t>
  </si>
  <si>
    <t>Supplier</t>
  </si>
  <si>
    <t>Supplier_Id</t>
  </si>
  <si>
    <t>Name</t>
  </si>
  <si>
    <t>Supplier_Type</t>
  </si>
  <si>
    <t>Supplier_Status</t>
  </si>
  <si>
    <t>Supplier_Product</t>
  </si>
  <si>
    <t>Supplier_id</t>
  </si>
  <si>
    <t>Product_id</t>
  </si>
  <si>
    <t>Quantity</t>
  </si>
  <si>
    <t>Discount_Percentage</t>
  </si>
  <si>
    <t>Discount_Amount</t>
  </si>
  <si>
    <t>Cart</t>
  </si>
  <si>
    <t>Cart_Id</t>
  </si>
  <si>
    <t>Date</t>
  </si>
  <si>
    <t>No_of_items</t>
  </si>
  <si>
    <t>Amount</t>
  </si>
  <si>
    <t>Banker_discount</t>
  </si>
  <si>
    <t>Payment_type</t>
  </si>
  <si>
    <t>Payment_Mode</t>
  </si>
  <si>
    <t>Cart_items</t>
  </si>
  <si>
    <t>Cart_id</t>
  </si>
  <si>
    <t>Qty</t>
  </si>
  <si>
    <t>Cart_Price</t>
  </si>
  <si>
    <t>Billed_Price</t>
  </si>
  <si>
    <t>Manufacture_discount_Percentage</t>
  </si>
  <si>
    <t>Manufacture_discount_Amount</t>
  </si>
  <si>
    <t>Check_out</t>
  </si>
  <si>
    <t>Invoice_Id</t>
  </si>
  <si>
    <t>Invoice_Date</t>
  </si>
  <si>
    <t>Customer_id</t>
  </si>
  <si>
    <t>Payment_Type</t>
  </si>
  <si>
    <t>Payment_Status</t>
  </si>
  <si>
    <t>Shipping</t>
  </si>
  <si>
    <t>Shipping_id</t>
  </si>
  <si>
    <t>Shipping_date</t>
  </si>
  <si>
    <t>Delivery_Address</t>
  </si>
  <si>
    <t>Supplier_Warehouse_Address</t>
  </si>
  <si>
    <t>Return_Address</t>
  </si>
  <si>
    <t>Route</t>
  </si>
  <si>
    <t>Delivery_status</t>
  </si>
  <si>
    <t>Shipping()</t>
  </si>
  <si>
    <t>Tracking()</t>
  </si>
  <si>
    <t>Lost_In_Transit()</t>
  </si>
  <si>
    <t>Delivery()</t>
  </si>
  <si>
    <t>Cancel()</t>
  </si>
  <si>
    <t>Delivery_Date</t>
  </si>
  <si>
    <t>Bool</t>
  </si>
  <si>
    <t>Product_Add()</t>
  </si>
  <si>
    <t>Product_Edit()</t>
  </si>
  <si>
    <t>Product_Delete()</t>
  </si>
  <si>
    <t>Product_Suspend()</t>
  </si>
  <si>
    <t>Product_Activity()</t>
  </si>
  <si>
    <t>Product_Remove()</t>
  </si>
  <si>
    <t>Compare_Similar_Items()</t>
  </si>
  <si>
    <t>Product_Review()</t>
  </si>
  <si>
    <t>Product_Listing()</t>
  </si>
  <si>
    <t>Product_Searching()</t>
  </si>
  <si>
    <t>String</t>
  </si>
  <si>
    <t>float</t>
  </si>
  <si>
    <t>Images_File_Name</t>
  </si>
  <si>
    <t>Videos_File_Name</t>
  </si>
  <si>
    <t>int</t>
  </si>
  <si>
    <t>Warranty_Unit</t>
  </si>
  <si>
    <t>Additional_Warranty_Unit</t>
  </si>
  <si>
    <t>long</t>
  </si>
  <si>
    <t>+</t>
  </si>
  <si>
    <t>void</t>
  </si>
  <si>
    <t>string</t>
  </si>
  <si>
    <t>Float</t>
  </si>
  <si>
    <t>Company</t>
  </si>
  <si>
    <t>Police_Dairy_No</t>
  </si>
  <si>
    <t>Aadhar_No</t>
  </si>
  <si>
    <t>Alternate_Mobile_No</t>
  </si>
  <si>
    <t>Area_Circle_No</t>
  </si>
  <si>
    <t>Add_Complainant</t>
  </si>
  <si>
    <t>Edit_ Complainant</t>
  </si>
  <si>
    <t>Search_ Complainant()</t>
  </si>
  <si>
    <t>List_ Complainants()</t>
  </si>
  <si>
    <t>Complaint</t>
  </si>
  <si>
    <t>Complaint_No</t>
  </si>
  <si>
    <t>Complaint_Date</t>
  </si>
  <si>
    <t>Complaint_Register_By</t>
  </si>
  <si>
    <t>Complainant_List</t>
  </si>
  <si>
    <t>Complainant_Address_List</t>
  </si>
  <si>
    <t>Subject</t>
  </si>
  <si>
    <t>Sub_Category</t>
  </si>
  <si>
    <t>Original_IPC_Sec_List</t>
  </si>
  <si>
    <t>Accused_List</t>
  </si>
  <si>
    <t>Accused_Address_List</t>
  </si>
  <si>
    <t>No_Of_Supplementary_Complaints</t>
  </si>
  <si>
    <t>Status_of Complaint</t>
  </si>
  <si>
    <t>Court_Case_No</t>
  </si>
  <si>
    <t>Case_IPC_Sec_List</t>
  </si>
  <si>
    <t>Case_Final_IPC_Sec_List</t>
  </si>
  <si>
    <t>Court_case_Filing_Date</t>
  </si>
  <si>
    <t>Public_Prosecutor_Name</t>
  </si>
  <si>
    <t>Council_of_Lawyers_List</t>
  </si>
  <si>
    <t>Lodge_Complaint()</t>
  </si>
  <si>
    <t>Supplementary_ Complaint()</t>
  </si>
  <si>
    <t>Withdraw_ Complaint()</t>
  </si>
  <si>
    <t>Add_Affidavit()</t>
  </si>
  <si>
    <t>Withdraw_Affidavit()</t>
  </si>
  <si>
    <t>Assign_Investigation_Team()</t>
  </si>
  <si>
    <t>Add_Invetigation_Reports()</t>
  </si>
  <si>
    <t>Add_Public_Prosecutor()</t>
  </si>
  <si>
    <t>Change_Public_Prosecutor()</t>
  </si>
  <si>
    <t>Add_ Council_of_Lawyers()</t>
  </si>
  <si>
    <t>Edit_ Council_of_Lawyers()</t>
  </si>
  <si>
    <t>Remove_Council_of_Lawyers()</t>
  </si>
  <si>
    <t>Filing_Court_Case()</t>
  </si>
  <si>
    <t>Edit_Court_Case()</t>
  </si>
  <si>
    <t>Status_Update()</t>
  </si>
  <si>
    <t>Close_ Complaint()</t>
  </si>
  <si>
    <t>List_Complaints()</t>
  </si>
  <si>
    <t>Search_Compliants()</t>
  </si>
  <si>
    <t>Employees</t>
  </si>
  <si>
    <t>PF_No</t>
  </si>
  <si>
    <t>Employee_Name</t>
  </si>
  <si>
    <t>Father_Name</t>
  </si>
  <si>
    <t>Badge_No</t>
  </si>
  <si>
    <t>Pay_scale</t>
  </si>
  <si>
    <t>Basic_Pay</t>
  </si>
  <si>
    <t>Designation</t>
  </si>
  <si>
    <t>Present_Cadre_Promoted_Date</t>
  </si>
  <si>
    <t>Date_joining_of_Station</t>
  </si>
  <si>
    <t>Joining_Cadre</t>
  </si>
  <si>
    <t>Date_Of_Joining_Service</t>
  </si>
  <si>
    <t>No_Teams_Heading</t>
  </si>
  <si>
    <t>No_Teams_Member</t>
  </si>
  <si>
    <t>No_Cases_Sloved_In_Service</t>
  </si>
  <si>
    <t>No_Cases_Sloved_In_Year</t>
  </si>
  <si>
    <t>List_Of_Awards</t>
  </si>
  <si>
    <t>Next_Trainig_Due_Date</t>
  </si>
  <si>
    <t>Next_Periodial_Medical_check_Due_Date</t>
  </si>
  <si>
    <t>Joining_Service()</t>
  </si>
  <si>
    <t>Joining_Station()</t>
  </si>
  <si>
    <t>Award()</t>
  </si>
  <si>
    <t>Remove_Award()</t>
  </si>
  <si>
    <t>Promotion()</t>
  </si>
  <si>
    <t>Suspension()</t>
  </si>
  <si>
    <t>Revoke()</t>
  </si>
  <si>
    <t>Enquire()</t>
  </si>
  <si>
    <t>Transfer()</t>
  </si>
  <si>
    <t>Retirement()</t>
  </si>
  <si>
    <t>List_of_Employees()</t>
  </si>
  <si>
    <t>Search_Employee()</t>
  </si>
  <si>
    <t>Teams</t>
  </si>
  <si>
    <t>Team_No</t>
  </si>
  <si>
    <t>Date_Of_Inception</t>
  </si>
  <si>
    <t>Authotity_Letter_Date</t>
  </si>
  <si>
    <t>Type_of_Team</t>
  </si>
  <si>
    <t xml:space="preserve"> Due_Date</t>
  </si>
  <si>
    <t>Team_head</t>
  </si>
  <si>
    <t>Team_Members_List</t>
  </si>
  <si>
    <t>No_of_report_Submitted</t>
  </si>
  <si>
    <t>Final_Report_Submitted</t>
  </si>
  <si>
    <t>Team_Forming()</t>
  </si>
  <si>
    <t>Add_Team_Member()</t>
  </si>
  <si>
    <t>Close_Team()</t>
  </si>
  <si>
    <t>Listing_Of_Teams()</t>
  </si>
  <si>
    <t>Search_Team()</t>
  </si>
  <si>
    <t>Assign_Date</t>
  </si>
  <si>
    <t>Due_date</t>
  </si>
  <si>
    <t>No_Renewals</t>
  </si>
  <si>
    <t>Closing_Date</t>
  </si>
  <si>
    <t>Assign_Case()</t>
  </si>
  <si>
    <t>Transfer_Case()</t>
  </si>
  <si>
    <t>Close_Case()</t>
  </si>
  <si>
    <t>Listing_Cases()</t>
  </si>
  <si>
    <t>Search_Case()</t>
  </si>
  <si>
    <t>Reports</t>
  </si>
  <si>
    <t>Report_id</t>
  </si>
  <si>
    <t>Report_Filling_date</t>
  </si>
  <si>
    <t>Report_Type</t>
  </si>
  <si>
    <t>Report_Submitted_By</t>
  </si>
  <si>
    <t>Report_Accepted</t>
  </si>
  <si>
    <t>Report_Accepting_Authority</t>
  </si>
  <si>
    <t>Report_Scan_File_Name</t>
  </si>
  <si>
    <t>Receive_Report()</t>
  </si>
  <si>
    <t>Submit_Report_For_Acceptance()</t>
  </si>
  <si>
    <t>Submit_Report_Court()</t>
  </si>
  <si>
    <t>Revoke_Report()</t>
  </si>
  <si>
    <t>Search_Report()</t>
  </si>
  <si>
    <t>Court_Case</t>
  </si>
  <si>
    <t>Case_No</t>
  </si>
  <si>
    <t>Case_Filling_date</t>
  </si>
  <si>
    <t>First_Listing_Date</t>
  </si>
  <si>
    <t>First_Hearing_Date</t>
  </si>
  <si>
    <t>No_Listings</t>
  </si>
  <si>
    <t>No_Hearings</t>
  </si>
  <si>
    <t>Judgement_No</t>
  </si>
  <si>
    <t>Judgement_dt</t>
  </si>
  <si>
    <t>Judgement</t>
  </si>
  <si>
    <t>Appeal_Due_Date</t>
  </si>
  <si>
    <t>File_Case()</t>
  </si>
  <si>
    <t>Request_for_Hearing()</t>
  </si>
  <si>
    <t>Hearing()</t>
  </si>
  <si>
    <t>Judgement()</t>
  </si>
  <si>
    <t>Appeal()</t>
  </si>
  <si>
    <t>Update_Compliant()</t>
  </si>
  <si>
    <t>Supported_By_List</t>
  </si>
  <si>
    <t>Witness_List</t>
  </si>
  <si>
    <t>Remove_Supporter()</t>
  </si>
  <si>
    <t>Add_Supporter()</t>
  </si>
  <si>
    <t>Add_Witness()</t>
  </si>
  <si>
    <t>Remove_Witness()</t>
  </si>
  <si>
    <t>Scan_And_File_Report()</t>
  </si>
  <si>
    <t>Gender</t>
  </si>
  <si>
    <t>Char</t>
  </si>
  <si>
    <t>Crime_id</t>
  </si>
  <si>
    <t>Crime_dt</t>
  </si>
  <si>
    <t>Location_of_Crime</t>
  </si>
  <si>
    <t>Crime_Reported_By</t>
  </si>
  <si>
    <t>Description_Of_Crime</t>
  </si>
  <si>
    <t>Witness_Address_List</t>
  </si>
  <si>
    <t>Status_Of_Case</t>
  </si>
  <si>
    <t>Court_Case_Filing_Date</t>
  </si>
  <si>
    <t>Counsil-Of_Lawyers_List</t>
  </si>
  <si>
    <t>Crime_Reported()</t>
  </si>
  <si>
    <t>Case_Filing()</t>
  </si>
  <si>
    <t>Assign_case()</t>
  </si>
  <si>
    <t>Crime</t>
  </si>
  <si>
    <t>Patient</t>
  </si>
  <si>
    <t>Patient_id</t>
  </si>
  <si>
    <t>Patient_Name</t>
  </si>
  <si>
    <t>Blood_Group</t>
  </si>
  <si>
    <t>Emergency_Contract_No1</t>
  </si>
  <si>
    <t>Emergency_Contract_No2</t>
  </si>
  <si>
    <t>Past_History</t>
  </si>
  <si>
    <t>List_of_ chronic_Dieases</t>
  </si>
  <si>
    <t>Add_Patient()</t>
  </si>
  <si>
    <t>Edit_Patient_Details()</t>
  </si>
  <si>
    <t>Update_Death()</t>
  </si>
  <si>
    <t>Generate_Patient_Diagnosis_Report()</t>
  </si>
  <si>
    <t>Generate_Patient_Health_Report()</t>
  </si>
  <si>
    <t>Generate_Patient_Visting_History()</t>
  </si>
  <si>
    <t>Listing_Of_Patients()</t>
  </si>
  <si>
    <t>Searching_Patient()</t>
  </si>
  <si>
    <t>Visiting</t>
  </si>
  <si>
    <t>Visiting_id</t>
  </si>
  <si>
    <t>Visiting_Date</t>
  </si>
  <si>
    <t>Visiting_Result</t>
  </si>
  <si>
    <t>Visiting()</t>
  </si>
  <si>
    <t>Diagnosis_Test()</t>
  </si>
  <si>
    <t>Diagnosis_Report()</t>
  </si>
  <si>
    <t>Medicine_Prescription()</t>
  </si>
  <si>
    <t>Doctor_Referral()</t>
  </si>
  <si>
    <t xml:space="preserve">Consoling() </t>
  </si>
  <si>
    <t>Patient_Admit()</t>
  </si>
  <si>
    <t>Discharge_Patient()</t>
  </si>
  <si>
    <t>Doctor</t>
  </si>
  <si>
    <t>Doctor_id</t>
  </si>
  <si>
    <t>Regd_Medical_Practitioner_No</t>
  </si>
  <si>
    <t>Doctor_Name</t>
  </si>
  <si>
    <t>Qualification_List</t>
  </si>
  <si>
    <t>Specialisation1</t>
  </si>
  <si>
    <t>Specialisation2</t>
  </si>
  <si>
    <t>Specialisation3</t>
  </si>
  <si>
    <t>Type_Doctor</t>
  </si>
  <si>
    <t>Attending_Patient()</t>
  </si>
  <si>
    <t>Diagnosing()</t>
  </si>
  <si>
    <t>Suggesting_Testing()</t>
  </si>
  <si>
    <t>Administering_Medicine()</t>
  </si>
  <si>
    <t>Joining()</t>
  </si>
  <si>
    <t>Retiring()</t>
  </si>
  <si>
    <t>Diagnosis_Testing</t>
  </si>
  <si>
    <t>Test_id</t>
  </si>
  <si>
    <t>Test_Name</t>
  </si>
  <si>
    <t>Testing_Date</t>
  </si>
  <si>
    <t>Refferal_Doctor</t>
  </si>
  <si>
    <t>Test_Report</t>
  </si>
  <si>
    <t>Report_submitted</t>
  </si>
  <si>
    <t>Bill_No</t>
  </si>
  <si>
    <t>Billing_Amount</t>
  </si>
  <si>
    <t>Billing_Out_Patient()</t>
  </si>
  <si>
    <t>Billing_In_Patient()</t>
  </si>
  <si>
    <t>Payment()</t>
  </si>
  <si>
    <t>Generation_Report()</t>
  </si>
  <si>
    <t>Submission_Report()</t>
  </si>
  <si>
    <t>Pharmacy</t>
  </si>
  <si>
    <t>Medicine_id</t>
  </si>
  <si>
    <t>Medicine_Name</t>
  </si>
  <si>
    <t xml:space="preserve">Manufacture </t>
  </si>
  <si>
    <t>Production_Batch_No</t>
  </si>
  <si>
    <t>Manufacture_Date</t>
  </si>
  <si>
    <t>Expire_date</t>
  </si>
  <si>
    <t>Stock_available</t>
  </si>
  <si>
    <t>Indent()</t>
  </si>
  <si>
    <t>Add_Stock()</t>
  </si>
  <si>
    <t>Sale()</t>
  </si>
  <si>
    <t>Tranfer_Stock()</t>
  </si>
  <si>
    <t>Returns()</t>
  </si>
  <si>
    <t>Pharmacy_Billing</t>
  </si>
  <si>
    <t>Bill_date</t>
  </si>
  <si>
    <t>Prescription_id</t>
  </si>
  <si>
    <t>List of medicine</t>
  </si>
  <si>
    <t>Billed_Amount</t>
  </si>
  <si>
    <t>Payment_mode</t>
  </si>
  <si>
    <t>Receiving_Prescrption()</t>
  </si>
  <si>
    <t>Supply_Medicine()</t>
  </si>
  <si>
    <t>Billing()</t>
  </si>
  <si>
    <t>Cancel_Bill()</t>
  </si>
  <si>
    <t>In_Patient</t>
  </si>
  <si>
    <t>Joining_Date</t>
  </si>
  <si>
    <t>Case_File_No</t>
  </si>
  <si>
    <t>Bed_No</t>
  </si>
  <si>
    <t>Ward_No</t>
  </si>
  <si>
    <t>Discharge_Summary</t>
  </si>
  <si>
    <t>Shifting()</t>
  </si>
  <si>
    <t>Discharge()</t>
  </si>
  <si>
    <t>Generation_Discharge_summary()</t>
  </si>
  <si>
    <t>In_Patinent_Doctor_Visting</t>
  </si>
  <si>
    <t>Patient_Id</t>
  </si>
  <si>
    <t>Medicine_Advised</t>
  </si>
  <si>
    <t>Visting_Charges</t>
  </si>
  <si>
    <t>Treatment_Given</t>
  </si>
  <si>
    <t>Medicine_Used</t>
  </si>
  <si>
    <t>Consoling()</t>
  </si>
  <si>
    <t>Reporting-Status()</t>
  </si>
  <si>
    <t>Advise_Discharge()</t>
  </si>
  <si>
    <t>Ward</t>
  </si>
  <si>
    <t>Name_Ward</t>
  </si>
  <si>
    <t>No_of_Beds</t>
  </si>
  <si>
    <t>Medical_Facilities_Available_List</t>
  </si>
  <si>
    <t>Ward_headed_By</t>
  </si>
  <si>
    <t>No_Nominated_Staff</t>
  </si>
  <si>
    <t>Creation_Ward()</t>
  </si>
  <si>
    <t>Add_ Medical_Facilities()</t>
  </si>
  <si>
    <t>Transfer_ Medical_Facilities()</t>
  </si>
  <si>
    <t>Remove_ Medical_Facilities()</t>
  </si>
  <si>
    <t>Listing_Wards()</t>
  </si>
  <si>
    <t>Search_Ward()</t>
  </si>
  <si>
    <t>Listing_Vacant_Beds()</t>
  </si>
  <si>
    <t>Search_Vacant_Bed()</t>
  </si>
  <si>
    <t>Int</t>
  </si>
  <si>
    <t>Authotity_Letter_No</t>
  </si>
  <si>
    <t>Void</t>
  </si>
  <si>
    <t>Visiting_Doctor_Id</t>
  </si>
  <si>
    <t>Referral_Doctor_Name</t>
  </si>
  <si>
    <t>Referral_Hospital _Name</t>
  </si>
  <si>
    <t>DateTime</t>
  </si>
  <si>
    <t>Customer_Join()</t>
  </si>
  <si>
    <t>Customer_Activity_Deacticity()</t>
  </si>
  <si>
    <t>Customer_Quit()</t>
  </si>
  <si>
    <t>Customer_Edit()</t>
  </si>
  <si>
    <t>Customer_List()</t>
  </si>
  <si>
    <t>Customer_Search()</t>
  </si>
  <si>
    <t>Customer_Order_List()</t>
  </si>
  <si>
    <t>Customer_Cart_List()</t>
  </si>
  <si>
    <t>Customer_Wish_List()</t>
  </si>
  <si>
    <t>Add_payment_Options()</t>
  </si>
  <si>
    <t>Remove_payment_Options()</t>
  </si>
  <si>
    <t>Edit_payment_Options()</t>
  </si>
  <si>
    <t>Add_ Memberships_And_Subscriptions()</t>
  </si>
  <si>
    <t>Edit Memberships_And_Subscriptions()</t>
  </si>
  <si>
    <t>Remove Memberships_And_Subscriptions()</t>
  </si>
  <si>
    <t>Supplier_add()</t>
  </si>
  <si>
    <t>Supplier_Edit()</t>
  </si>
  <si>
    <t>Supplier_Suspend()</t>
  </si>
  <si>
    <t>Supplier_Remove ()</t>
  </si>
  <si>
    <t>Supplier_Search()</t>
  </si>
  <si>
    <t>Add_Product()</t>
  </si>
  <si>
    <t>Remove_Prodct()</t>
  </si>
  <si>
    <t>Change_Price()</t>
  </si>
  <si>
    <t>Add_Discount_Offer()</t>
  </si>
  <si>
    <t>Order()</t>
  </si>
  <si>
    <t>Add_To_Cart()</t>
  </si>
  <si>
    <t>Move_To_Future_Cart()</t>
  </si>
  <si>
    <t>Remove_From_Cart()</t>
  </si>
  <si>
    <t>Alter_Qty()</t>
  </si>
  <si>
    <t>Invoice</t>
  </si>
  <si>
    <t>Payment_Status()</t>
  </si>
  <si>
    <t>Item_Return()</t>
  </si>
  <si>
    <t>In_Patient_Billing</t>
  </si>
  <si>
    <t>Discharge_Date</t>
  </si>
  <si>
    <t>Doctors_charges</t>
  </si>
  <si>
    <t>Nursing_Charges</t>
  </si>
  <si>
    <t>Operation_charges</t>
  </si>
  <si>
    <t>Lab_charges</t>
  </si>
  <si>
    <t>Medicine_charges</t>
  </si>
  <si>
    <t>Room_charges</t>
  </si>
  <si>
    <t>Total_Bill_Amount</t>
  </si>
  <si>
    <t>Discount</t>
  </si>
  <si>
    <t>Net_Bill</t>
  </si>
  <si>
    <t>Bill_Date</t>
  </si>
  <si>
    <t>Discount()</t>
  </si>
  <si>
    <t>Edit_Bill()</t>
  </si>
  <si>
    <t>Citizan</t>
  </si>
  <si>
    <t>Team_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</si>
</sst>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AEBF-FA00-4AD1-A5B0-42571B89F693}">
  <dimension ref="A1:AU46"/>
  <sheetViews>
    <sheetView tabSelected="1" topLeftCell="AP1" zoomScale="160" zoomScaleNormal="160" workbookViewId="0">
      <selection activeCell="AR1" sqref="AR1"/>
    </sheetView>
  </sheetViews>
  <sheetFormatPr defaultRowHeight="15.75" x14ac:dyDescent="0.25"/>
  <cols>
    <col min="1" max="2" width="10.7109375" style="2" customWidth="1"/>
    <col min="3" max="3" width="2.42578125" style="2" bestFit="1" customWidth="1"/>
    <col min="4" max="4" width="10.7109375" style="2" customWidth="1"/>
    <col min="5" max="5" width="6.42578125" style="2" bestFit="1" customWidth="1"/>
    <col min="6" max="6" width="9.140625" style="2"/>
    <col min="7" max="8" width="10.7109375" style="2" customWidth="1"/>
    <col min="9" max="9" width="2.42578125" style="2" bestFit="1" customWidth="1"/>
    <col min="10" max="10" width="10.7109375" style="2" customWidth="1"/>
    <col min="11" max="11" width="6.42578125" style="2" bestFit="1" customWidth="1"/>
    <col min="12" max="12" width="4.85546875" style="2" customWidth="1"/>
    <col min="13" max="14" width="10.7109375" style="2" customWidth="1"/>
    <col min="15" max="15" width="2.42578125" style="2" bestFit="1" customWidth="1"/>
    <col min="16" max="16" width="10.7109375" style="2" customWidth="1"/>
    <col min="17" max="17" width="6.42578125" style="2" bestFit="1" customWidth="1"/>
    <col min="18" max="18" width="9.140625" style="2"/>
    <col min="19" max="20" width="10.7109375" style="2" customWidth="1"/>
    <col min="21" max="21" width="2.42578125" style="2" bestFit="1" customWidth="1"/>
    <col min="22" max="22" width="10.7109375" style="2" customWidth="1"/>
    <col min="23" max="23" width="6.42578125" style="2" bestFit="1" customWidth="1"/>
    <col min="24" max="24" width="9.140625" style="2"/>
    <col min="25" max="26" width="10.7109375" style="2" customWidth="1"/>
    <col min="27" max="27" width="2.42578125" style="2" bestFit="1" customWidth="1"/>
    <col min="28" max="28" width="10.7109375" style="2" customWidth="1"/>
    <col min="29" max="29" width="6.42578125" style="2" bestFit="1" customWidth="1"/>
    <col min="30" max="30" width="9.140625" style="2"/>
    <col min="31" max="32" width="10.7109375" style="2" customWidth="1"/>
    <col min="33" max="33" width="2.42578125" style="2" bestFit="1" customWidth="1"/>
    <col min="34" max="34" width="10.7109375" style="2" customWidth="1"/>
    <col min="35" max="35" width="6.42578125" style="2" bestFit="1" customWidth="1"/>
    <col min="36" max="36" width="9.140625" style="2"/>
    <col min="37" max="38" width="10.7109375" style="2" customWidth="1"/>
    <col min="39" max="39" width="2.42578125" style="2" bestFit="1" customWidth="1"/>
    <col min="40" max="40" width="10.7109375" style="2" customWidth="1"/>
    <col min="41" max="41" width="6.42578125" style="2" bestFit="1" customWidth="1"/>
    <col min="42" max="42" width="9.140625" style="2"/>
    <col min="43" max="44" width="10.7109375" style="2" customWidth="1"/>
    <col min="45" max="45" width="2.42578125" style="2" bestFit="1" customWidth="1"/>
    <col min="46" max="46" width="10.7109375" style="2" customWidth="1"/>
    <col min="47" max="47" width="6.42578125" style="2" bestFit="1" customWidth="1"/>
    <col min="48" max="16384" width="9.140625" style="2"/>
  </cols>
  <sheetData>
    <row r="1" spans="1:47" x14ac:dyDescent="0.25">
      <c r="D1" s="2">
        <v>1</v>
      </c>
      <c r="J1" s="2">
        <v>2</v>
      </c>
      <c r="P1" s="2">
        <v>3</v>
      </c>
      <c r="V1" s="2">
        <v>4</v>
      </c>
      <c r="AB1" s="2">
        <v>5</v>
      </c>
      <c r="AH1" s="2">
        <v>6</v>
      </c>
      <c r="AN1" s="2">
        <v>7</v>
      </c>
      <c r="AT1" s="2">
        <v>8</v>
      </c>
    </row>
    <row r="2" spans="1:47" x14ac:dyDescent="0.25">
      <c r="A2" s="2" t="str">
        <f>"class "&amp;B2&amp;"{"</f>
        <v>class Citizan{</v>
      </c>
      <c r="B2" s="5" t="str">
        <f>D2</f>
        <v>Citizan</v>
      </c>
      <c r="D2" s="1" t="s">
        <v>426</v>
      </c>
      <c r="G2" s="2" t="str">
        <f>"class "&amp;H2&amp;"{"</f>
        <v>class Complaint{</v>
      </c>
      <c r="H2" s="5" t="str">
        <f>J2</f>
        <v>Complaint</v>
      </c>
      <c r="J2" s="1" t="s">
        <v>117</v>
      </c>
      <c r="M2" s="2" t="str">
        <f>"class "&amp;N2&amp;"{"</f>
        <v>class Crime{</v>
      </c>
      <c r="N2" s="5" t="str">
        <f>P2</f>
        <v>Crime</v>
      </c>
      <c r="P2" s="2" t="s">
        <v>260</v>
      </c>
      <c r="S2" s="2" t="str">
        <f>"class "&amp;T2&amp;"{"</f>
        <v>class Employees{</v>
      </c>
      <c r="T2" s="5" t="str">
        <f>V2</f>
        <v>Employees</v>
      </c>
      <c r="V2" s="1" t="s">
        <v>154</v>
      </c>
      <c r="Y2" s="2" t="str">
        <f>"class "&amp;Z2&amp;"{"</f>
        <v>class Teams{</v>
      </c>
      <c r="Z2" s="5" t="str">
        <f>AB2</f>
        <v>Teams</v>
      </c>
      <c r="AB2" s="1" t="s">
        <v>185</v>
      </c>
      <c r="AE2" s="2" t="str">
        <f>"class "&amp;AF2&amp;"{"</f>
        <v>class Team_ Complaint{</v>
      </c>
      <c r="AF2" s="5" t="str">
        <f>AH2</f>
        <v>Team_ Complaint</v>
      </c>
      <c r="AH2" s="1" t="s">
        <v>427</v>
      </c>
      <c r="AK2" s="2" t="str">
        <f>"class "&amp;AL2&amp;"{"</f>
        <v>class Reports{</v>
      </c>
      <c r="AL2" s="5" t="str">
        <f>AN2</f>
        <v>Reports</v>
      </c>
      <c r="AN2" s="1" t="s">
        <v>209</v>
      </c>
      <c r="AQ2" s="2" t="str">
        <f>"class "&amp;AR2&amp;"{"</f>
        <v>class Court_Case{</v>
      </c>
      <c r="AR2" s="5" t="str">
        <f>AT2</f>
        <v>Court_Case</v>
      </c>
      <c r="AT2" s="1" t="s">
        <v>222</v>
      </c>
    </row>
    <row r="3" spans="1:47" x14ac:dyDescent="0.25">
      <c r="A3" s="2" t="str">
        <f>IF(E3="DateTime","DateTime",LOWER(E3))&amp;" "&amp;D3&amp;";"</f>
        <v>string Police_Dairy_No;</v>
      </c>
      <c r="B3" s="5" t="str">
        <f t="shared" ref="B3" si="0">C3&amp;D3&amp;":"&amp;LOWER(E3)</f>
        <v>+Police_Dairy_No:string</v>
      </c>
      <c r="C3" s="2" t="s">
        <v>104</v>
      </c>
      <c r="D3" s="1" t="s">
        <v>109</v>
      </c>
      <c r="E3" s="2" t="s">
        <v>96</v>
      </c>
      <c r="G3" s="2" t="str">
        <f>IF(K3="DateTime","DateTime",LOWER(K3))&amp;" "&amp;J3&amp;";"</f>
        <v>string Complaint_No;</v>
      </c>
      <c r="H3" s="5" t="str">
        <f>I3&amp;J3&amp;":"&amp;LOWER(K3)</f>
        <v>+Complaint_No:string</v>
      </c>
      <c r="I3" s="2" t="s">
        <v>104</v>
      </c>
      <c r="J3" s="1" t="s">
        <v>118</v>
      </c>
      <c r="K3" s="2" t="s">
        <v>96</v>
      </c>
      <c r="M3" s="2" t="str">
        <f>IF(Q3="DateTime","DateTime",LOWER(Q3))&amp;" "&amp;P3&amp;";"</f>
        <v>string Crime_id;</v>
      </c>
      <c r="N3" s="5" t="str">
        <f t="shared" ref="N3:N22" si="1">O3&amp;P3&amp;":"&amp;LOWER(Q3)</f>
        <v>+Crime_id:string</v>
      </c>
      <c r="O3" s="2" t="s">
        <v>104</v>
      </c>
      <c r="P3" s="1" t="s">
        <v>248</v>
      </c>
      <c r="Q3" s="2" t="s">
        <v>96</v>
      </c>
      <c r="S3" s="2" t="str">
        <f>IF(W3="DateTime","DateTime",LOWER(W3))&amp;" "&amp;V3&amp;";"</f>
        <v>string PF_No;</v>
      </c>
      <c r="T3" s="5" t="str">
        <f t="shared" ref="T3:T20" si="2">U3&amp;V3&amp;":"&amp;LOWER(W3)</f>
        <v>+PF_No:string</v>
      </c>
      <c r="U3" s="2" t="s">
        <v>104</v>
      </c>
      <c r="V3" s="1" t="s">
        <v>155</v>
      </c>
      <c r="W3" s="2" t="s">
        <v>96</v>
      </c>
      <c r="Y3" s="2" t="str">
        <f>IF(AC3="DateTime","DateTime",LOWER(AC3))&amp;" "&amp;AB3&amp;";"</f>
        <v>string Team_No;</v>
      </c>
      <c r="Z3" s="5" t="str">
        <f t="shared" ref="Z3:Z18" si="3">AA3&amp;AB3&amp;":"&amp;LOWER(AC3)</f>
        <v>+Team_No:string</v>
      </c>
      <c r="AA3" s="2" t="s">
        <v>104</v>
      </c>
      <c r="AB3" s="1" t="s">
        <v>186</v>
      </c>
      <c r="AC3" s="2" t="s">
        <v>96</v>
      </c>
      <c r="AE3" s="2" t="str">
        <f>IF(AI3="DateTime","DateTime",LOWER(AI3))&amp;" "&amp;AH3&amp;";"</f>
        <v>string Team_No;</v>
      </c>
      <c r="AF3" s="5" t="str">
        <f t="shared" ref="AF3:AF9" si="4">AG3&amp;AH3&amp;":"&amp;LOWER(AI3)</f>
        <v>+Team_No:string</v>
      </c>
      <c r="AG3" s="2" t="s">
        <v>104</v>
      </c>
      <c r="AH3" s="1" t="s">
        <v>186</v>
      </c>
      <c r="AI3" s="2" t="s">
        <v>96</v>
      </c>
      <c r="AK3" s="2" t="str">
        <f>IF(AO3="DateTime","DateTime",LOWER(AO3))&amp;" "&amp;AN3&amp;";"</f>
        <v>string Report_id;</v>
      </c>
      <c r="AL3" s="5" t="str">
        <f t="shared" ref="AL3:AL16" si="5">AM3&amp;AN3&amp;":"&amp;LOWER(AO3)</f>
        <v>+Report_id:string</v>
      </c>
      <c r="AM3" s="2" t="s">
        <v>104</v>
      </c>
      <c r="AN3" s="1" t="s">
        <v>210</v>
      </c>
      <c r="AO3" s="2" t="s">
        <v>96</v>
      </c>
      <c r="AQ3" s="2" t="str">
        <f>IF(AU3="DateTime","DateTime",LOWER(AU3))&amp;" "&amp;AT3&amp;";"</f>
        <v>string Case_No;</v>
      </c>
      <c r="AR3" s="5" t="str">
        <f t="shared" ref="AR3:AR19" si="6">AS3&amp;AT3&amp;":"&amp;LOWER(AU3)</f>
        <v>+Case_No:string</v>
      </c>
      <c r="AS3" s="2" t="s">
        <v>104</v>
      </c>
      <c r="AT3" s="1" t="s">
        <v>223</v>
      </c>
      <c r="AU3" s="2" t="s">
        <v>96</v>
      </c>
    </row>
    <row r="4" spans="1:47" x14ac:dyDescent="0.25">
      <c r="A4" s="2" t="str">
        <f t="shared" ref="A4:A13" si="7">IF(E4="DateTime","DateTime",LOWER(E4))&amp;" "&amp;D4&amp;";"</f>
        <v>string Name;</v>
      </c>
      <c r="B4" s="5" t="str">
        <f t="shared" ref="B4:B18" si="8">C4&amp;D4&amp;":"&amp;LOWER(E4)</f>
        <v>+Name:string</v>
      </c>
      <c r="C4" s="2" t="s">
        <v>104</v>
      </c>
      <c r="D4" s="1" t="s">
        <v>41</v>
      </c>
      <c r="E4" s="2" t="s">
        <v>96</v>
      </c>
      <c r="G4" s="2" t="str">
        <f t="shared" ref="G4:G23" si="9">IF(K4="DateTime","DateTime",LOWER(K4))&amp;" "&amp;J4&amp;";"</f>
        <v>DateTime Complaint_Date;</v>
      </c>
      <c r="H4" s="5" t="str">
        <f t="shared" ref="H4:H46" si="10">I4&amp;J4&amp;":"&amp;LOWER(K4)</f>
        <v>+Complaint_Date:datetime</v>
      </c>
      <c r="I4" s="2" t="s">
        <v>104</v>
      </c>
      <c r="J4" s="1" t="s">
        <v>119</v>
      </c>
      <c r="K4" s="2" t="s">
        <v>379</v>
      </c>
      <c r="M4" s="2" t="str">
        <f t="shared" ref="M4:M21" si="11">IF(Q4="DateTime","DateTime",LOWER(Q4))&amp;" "&amp;P4&amp;";"</f>
        <v>DateTime Crime_dt;</v>
      </c>
      <c r="N4" s="5" t="str">
        <f t="shared" si="1"/>
        <v>+Crime_dt:datetime</v>
      </c>
      <c r="O4" s="2" t="s">
        <v>104</v>
      </c>
      <c r="P4" s="1" t="s">
        <v>249</v>
      </c>
      <c r="Q4" s="2" t="s">
        <v>379</v>
      </c>
      <c r="S4" s="2" t="str">
        <f t="shared" ref="S4:S20" si="12">IF(W4="DateTime","DateTime",LOWER(W4))&amp;" "&amp;V4&amp;";"</f>
        <v>string Employee_Name;</v>
      </c>
      <c r="T4" s="5" t="str">
        <f t="shared" si="2"/>
        <v>+Employee_Name:string</v>
      </c>
      <c r="U4" s="2" t="s">
        <v>104</v>
      </c>
      <c r="V4" s="1" t="s">
        <v>156</v>
      </c>
      <c r="W4" s="2" t="s">
        <v>96</v>
      </c>
      <c r="Y4" s="2" t="str">
        <f t="shared" ref="Y4:Y12" si="13">IF(AC4="DateTime","DateTime",LOWER(AC4))&amp;" "&amp;AB4&amp;";"</f>
        <v>DateTime Date_Of_Inception;</v>
      </c>
      <c r="Z4" s="5" t="str">
        <f t="shared" si="3"/>
        <v>+Date_Of_Inception:datetime</v>
      </c>
      <c r="AA4" s="2" t="s">
        <v>104</v>
      </c>
      <c r="AB4" s="1" t="s">
        <v>187</v>
      </c>
      <c r="AC4" s="2" t="s">
        <v>379</v>
      </c>
      <c r="AE4" s="2" t="str">
        <f t="shared" ref="AE4:AE9" si="14">IF(AI4="DateTime","DateTime",LOWER(AI4))&amp;" "&amp;AH4&amp;";"</f>
        <v>string Complaint_No;</v>
      </c>
      <c r="AF4" s="5" t="str">
        <f t="shared" si="4"/>
        <v>+Complaint_No:string</v>
      </c>
      <c r="AG4" s="2" t="s">
        <v>104</v>
      </c>
      <c r="AH4" s="1" t="s">
        <v>118</v>
      </c>
      <c r="AI4" s="2" t="s">
        <v>96</v>
      </c>
      <c r="AK4" s="2" t="str">
        <f t="shared" ref="AK4:AK9" si="15">IF(AO4="DateTime","DateTime",LOWER(AO4))&amp;" "&amp;AN4&amp;";"</f>
        <v>DateTime Report_Filling_date;</v>
      </c>
      <c r="AL4" s="5" t="str">
        <f t="shared" si="5"/>
        <v>+Report_Filling_date:datetime</v>
      </c>
      <c r="AM4" s="2" t="s">
        <v>104</v>
      </c>
      <c r="AN4" s="1" t="s">
        <v>211</v>
      </c>
      <c r="AO4" s="2" t="s">
        <v>379</v>
      </c>
      <c r="AQ4" s="2" t="str">
        <f t="shared" ref="AQ4:AQ19" si="16">IF(AU4="DateTime","DateTime",LOWER(AU4))&amp;" "&amp;AT4&amp;";"</f>
        <v>DateTime Case_Filling_date;</v>
      </c>
      <c r="AR4" s="5" t="str">
        <f t="shared" si="6"/>
        <v>+Case_Filling_date:datetime</v>
      </c>
      <c r="AS4" s="2" t="s">
        <v>104</v>
      </c>
      <c r="AT4" s="1" t="s">
        <v>224</v>
      </c>
      <c r="AU4" s="2" t="s">
        <v>379</v>
      </c>
    </row>
    <row r="5" spans="1:47" x14ac:dyDescent="0.25">
      <c r="A5" s="2" t="str">
        <f t="shared" si="7"/>
        <v>float Aadhar_No;</v>
      </c>
      <c r="B5" s="5" t="str">
        <f t="shared" si="8"/>
        <v>+Aadhar_No:float</v>
      </c>
      <c r="C5" s="2" t="s">
        <v>104</v>
      </c>
      <c r="D5" s="1" t="s">
        <v>110</v>
      </c>
      <c r="E5" s="2" t="s">
        <v>97</v>
      </c>
      <c r="G5" s="2" t="str">
        <f t="shared" si="9"/>
        <v>string Complaint_Register_By;</v>
      </c>
      <c r="H5" s="5" t="str">
        <f t="shared" si="10"/>
        <v>+Complaint_Register_By:string</v>
      </c>
      <c r="I5" s="2" t="s">
        <v>104</v>
      </c>
      <c r="J5" s="1" t="s">
        <v>120</v>
      </c>
      <c r="K5" s="2" t="s">
        <v>96</v>
      </c>
      <c r="M5" s="2" t="str">
        <f t="shared" si="11"/>
        <v>string Location_of_Crime;</v>
      </c>
      <c r="N5" s="5" t="str">
        <f t="shared" si="1"/>
        <v>+Location_of_Crime:string</v>
      </c>
      <c r="O5" s="2" t="s">
        <v>104</v>
      </c>
      <c r="P5" s="1" t="s">
        <v>250</v>
      </c>
      <c r="Q5" s="2" t="s">
        <v>96</v>
      </c>
      <c r="S5" s="2" t="str">
        <f t="shared" si="12"/>
        <v>string Father_Name;</v>
      </c>
      <c r="T5" s="5" t="str">
        <f t="shared" si="2"/>
        <v>+Father_Name:string</v>
      </c>
      <c r="U5" s="2" t="s">
        <v>104</v>
      </c>
      <c r="V5" s="1" t="s">
        <v>157</v>
      </c>
      <c r="W5" s="2" t="s">
        <v>96</v>
      </c>
      <c r="Y5" s="2" t="str">
        <f t="shared" si="13"/>
        <v>string Authotity_Letter_No;</v>
      </c>
      <c r="Z5" s="5" t="str">
        <f t="shared" si="3"/>
        <v>+Authotity_Letter_No:string</v>
      </c>
      <c r="AA5" s="2" t="s">
        <v>104</v>
      </c>
      <c r="AB5" s="1" t="s">
        <v>374</v>
      </c>
      <c r="AC5" s="2" t="s">
        <v>96</v>
      </c>
      <c r="AE5" s="2" t="str">
        <f t="shared" si="14"/>
        <v>string Crime_id;</v>
      </c>
      <c r="AF5" s="5" t="str">
        <f t="shared" si="4"/>
        <v>+Crime_id:string</v>
      </c>
      <c r="AG5" s="2" t="s">
        <v>104</v>
      </c>
      <c r="AH5" s="1" t="s">
        <v>248</v>
      </c>
      <c r="AI5" s="2" t="s">
        <v>96</v>
      </c>
      <c r="AK5" s="2" t="str">
        <f t="shared" si="15"/>
        <v>string Report_Type;</v>
      </c>
      <c r="AL5" s="5" t="str">
        <f t="shared" si="5"/>
        <v>+Report_Type:string</v>
      </c>
      <c r="AM5" s="2" t="s">
        <v>104</v>
      </c>
      <c r="AN5" s="1" t="s">
        <v>212</v>
      </c>
      <c r="AO5" s="2" t="s">
        <v>96</v>
      </c>
      <c r="AQ5" s="2" t="str">
        <f t="shared" si="16"/>
        <v>string Complainant_List;</v>
      </c>
      <c r="AR5" s="5" t="str">
        <f t="shared" si="6"/>
        <v>+Complainant_List:string</v>
      </c>
      <c r="AS5" s="2" t="s">
        <v>104</v>
      </c>
      <c r="AT5" s="1" t="s">
        <v>121</v>
      </c>
      <c r="AU5" s="2" t="s">
        <v>96</v>
      </c>
    </row>
    <row r="6" spans="1:47" x14ac:dyDescent="0.25">
      <c r="A6" s="2" t="str">
        <f t="shared" si="7"/>
        <v>string Gender;</v>
      </c>
      <c r="B6" s="5" t="str">
        <f t="shared" si="8"/>
        <v>+Gender:string</v>
      </c>
      <c r="C6" s="2" t="s">
        <v>104</v>
      </c>
      <c r="D6" s="1" t="s">
        <v>246</v>
      </c>
      <c r="E6" s="2" t="s">
        <v>96</v>
      </c>
      <c r="G6" s="2" t="str">
        <f t="shared" si="9"/>
        <v>string Complainant_List;</v>
      </c>
      <c r="H6" s="5" t="str">
        <f t="shared" si="10"/>
        <v>+Complainant_List:string</v>
      </c>
      <c r="I6" s="2" t="s">
        <v>104</v>
      </c>
      <c r="J6" s="1" t="s">
        <v>121</v>
      </c>
      <c r="K6" s="2" t="s">
        <v>96</v>
      </c>
      <c r="M6" s="2" t="str">
        <f t="shared" si="11"/>
        <v>string Crime_Reported_By;</v>
      </c>
      <c r="N6" s="5" t="str">
        <f t="shared" si="1"/>
        <v>+Crime_Reported_By:string</v>
      </c>
      <c r="O6" s="2" t="s">
        <v>104</v>
      </c>
      <c r="P6" s="1" t="s">
        <v>251</v>
      </c>
      <c r="Q6" s="2" t="s">
        <v>96</v>
      </c>
      <c r="S6" s="2" t="str">
        <f t="shared" si="12"/>
        <v>string Badge_No;</v>
      </c>
      <c r="T6" s="5" t="str">
        <f t="shared" si="2"/>
        <v>+Badge_No:string</v>
      </c>
      <c r="U6" s="2" t="s">
        <v>104</v>
      </c>
      <c r="V6" s="1" t="s">
        <v>158</v>
      </c>
      <c r="W6" s="2" t="s">
        <v>96</v>
      </c>
      <c r="Y6" s="2" t="str">
        <f t="shared" si="13"/>
        <v>DateTime Authotity_Letter_Date;</v>
      </c>
      <c r="Z6" s="5" t="str">
        <f t="shared" si="3"/>
        <v>+Authotity_Letter_Date:datetime</v>
      </c>
      <c r="AA6" s="2" t="s">
        <v>104</v>
      </c>
      <c r="AB6" s="1" t="s">
        <v>188</v>
      </c>
      <c r="AC6" s="2" t="s">
        <v>379</v>
      </c>
      <c r="AE6" s="2" t="str">
        <f t="shared" si="14"/>
        <v>DateTime Assign_Date;</v>
      </c>
      <c r="AF6" s="5" t="str">
        <f t="shared" si="4"/>
        <v>+Assign_Date:datetime</v>
      </c>
      <c r="AG6" s="2" t="s">
        <v>104</v>
      </c>
      <c r="AH6" s="1" t="s">
        <v>200</v>
      </c>
      <c r="AI6" s="2" t="s">
        <v>379</v>
      </c>
      <c r="AK6" s="2" t="str">
        <f t="shared" si="15"/>
        <v>string Report_Submitted_By;</v>
      </c>
      <c r="AL6" s="5" t="str">
        <f t="shared" si="5"/>
        <v>+Report_Submitted_By:string</v>
      </c>
      <c r="AM6" s="2" t="s">
        <v>104</v>
      </c>
      <c r="AN6" s="1" t="s">
        <v>213</v>
      </c>
      <c r="AO6" s="2" t="s">
        <v>96</v>
      </c>
      <c r="AQ6" s="2" t="str">
        <f t="shared" si="16"/>
        <v>string Accused_List;</v>
      </c>
      <c r="AR6" s="5" t="str">
        <f t="shared" si="6"/>
        <v>+Accused_List:string</v>
      </c>
      <c r="AS6" s="2" t="s">
        <v>104</v>
      </c>
      <c r="AT6" s="1" t="s">
        <v>126</v>
      </c>
      <c r="AU6" s="2" t="s">
        <v>96</v>
      </c>
    </row>
    <row r="7" spans="1:47" x14ac:dyDescent="0.25">
      <c r="A7" s="2" t="str">
        <f t="shared" si="7"/>
        <v>string Company;</v>
      </c>
      <c r="B7" s="5" t="str">
        <f t="shared" si="8"/>
        <v>+Company:string</v>
      </c>
      <c r="C7" s="2" t="s">
        <v>104</v>
      </c>
      <c r="D7" s="1" t="s">
        <v>108</v>
      </c>
      <c r="E7" s="2" t="s">
        <v>96</v>
      </c>
      <c r="G7" s="2" t="str">
        <f t="shared" si="9"/>
        <v>string Complainant_Address_List;</v>
      </c>
      <c r="H7" s="5" t="str">
        <f t="shared" si="10"/>
        <v>+Complainant_Address_List:string</v>
      </c>
      <c r="I7" s="2" t="s">
        <v>104</v>
      </c>
      <c r="J7" s="1" t="s">
        <v>122</v>
      </c>
      <c r="K7" s="2" t="s">
        <v>96</v>
      </c>
      <c r="M7" s="2" t="str">
        <f t="shared" si="11"/>
        <v>string Description_Of_Crime;</v>
      </c>
      <c r="N7" s="5" t="str">
        <f t="shared" si="1"/>
        <v>+Description_Of_Crime:string</v>
      </c>
      <c r="O7" s="2" t="s">
        <v>104</v>
      </c>
      <c r="P7" s="1" t="s">
        <v>252</v>
      </c>
      <c r="Q7" s="2" t="s">
        <v>96</v>
      </c>
      <c r="S7" s="2" t="str">
        <f t="shared" si="12"/>
        <v>string Pay_scale;</v>
      </c>
      <c r="T7" s="5" t="str">
        <f t="shared" si="2"/>
        <v>+Pay_scale:string</v>
      </c>
      <c r="U7" s="2" t="s">
        <v>104</v>
      </c>
      <c r="V7" s="1" t="s">
        <v>159</v>
      </c>
      <c r="W7" s="2" t="s">
        <v>96</v>
      </c>
      <c r="Y7" s="2" t="str">
        <f t="shared" si="13"/>
        <v>string Type_of_Team;</v>
      </c>
      <c r="Z7" s="5" t="str">
        <f t="shared" si="3"/>
        <v>+Type_of_Team:string</v>
      </c>
      <c r="AA7" s="2" t="s">
        <v>104</v>
      </c>
      <c r="AB7" s="1" t="s">
        <v>189</v>
      </c>
      <c r="AC7" s="2" t="s">
        <v>96</v>
      </c>
      <c r="AE7" s="2" t="str">
        <f t="shared" si="14"/>
        <v>DateTime Due_date;</v>
      </c>
      <c r="AF7" s="5" t="str">
        <f t="shared" si="4"/>
        <v>+Due_date:datetime</v>
      </c>
      <c r="AG7" s="2" t="s">
        <v>104</v>
      </c>
      <c r="AH7" s="1" t="s">
        <v>201</v>
      </c>
      <c r="AI7" s="2" t="s">
        <v>379</v>
      </c>
      <c r="AK7" s="2" t="str">
        <f t="shared" si="15"/>
        <v>bool Report_Accepted;</v>
      </c>
      <c r="AL7" s="5" t="str">
        <f t="shared" si="5"/>
        <v>+Report_Accepted:bool</v>
      </c>
      <c r="AM7" s="2" t="s">
        <v>104</v>
      </c>
      <c r="AN7" s="1" t="s">
        <v>214</v>
      </c>
      <c r="AO7" s="2" t="s">
        <v>85</v>
      </c>
      <c r="AQ7" s="2" t="str">
        <f t="shared" si="16"/>
        <v>string Case_IPC_Sec_List;</v>
      </c>
      <c r="AR7" s="5" t="str">
        <f t="shared" si="6"/>
        <v>+Case_IPC_Sec_List:string</v>
      </c>
      <c r="AS7" s="2" t="s">
        <v>104</v>
      </c>
      <c r="AT7" s="1" t="s">
        <v>131</v>
      </c>
      <c r="AU7" s="2" t="s">
        <v>96</v>
      </c>
    </row>
    <row r="8" spans="1:47" x14ac:dyDescent="0.25">
      <c r="A8" s="2" t="str">
        <f t="shared" si="7"/>
        <v>string Address;</v>
      </c>
      <c r="B8" s="5" t="str">
        <f t="shared" si="8"/>
        <v>+Address:string</v>
      </c>
      <c r="C8" s="2" t="s">
        <v>104</v>
      </c>
      <c r="D8" s="1" t="s">
        <v>32</v>
      </c>
      <c r="E8" s="2" t="s">
        <v>96</v>
      </c>
      <c r="G8" s="2" t="str">
        <f t="shared" si="9"/>
        <v>string Subject;</v>
      </c>
      <c r="H8" s="5" t="str">
        <f t="shared" si="10"/>
        <v>+Subject:string</v>
      </c>
      <c r="I8" s="2" t="s">
        <v>104</v>
      </c>
      <c r="J8" s="1" t="s">
        <v>123</v>
      </c>
      <c r="K8" s="2" t="s">
        <v>96</v>
      </c>
      <c r="M8" s="2" t="str">
        <f t="shared" si="11"/>
        <v>string Category;</v>
      </c>
      <c r="N8" s="5" t="str">
        <f t="shared" si="1"/>
        <v>+Category:string</v>
      </c>
      <c r="O8" s="2" t="s">
        <v>104</v>
      </c>
      <c r="P8" s="1" t="s">
        <v>5</v>
      </c>
      <c r="Q8" s="2" t="s">
        <v>96</v>
      </c>
      <c r="S8" s="2" t="str">
        <f t="shared" si="12"/>
        <v>int Basic_Pay;</v>
      </c>
      <c r="T8" s="5" t="str">
        <f t="shared" si="2"/>
        <v>+Basic_Pay:int</v>
      </c>
      <c r="U8" s="2" t="s">
        <v>104</v>
      </c>
      <c r="V8" s="1" t="s">
        <v>160</v>
      </c>
      <c r="W8" s="2" t="s">
        <v>100</v>
      </c>
      <c r="Y8" s="2" t="str">
        <f t="shared" si="13"/>
        <v>DateTime  Due_Date;</v>
      </c>
      <c r="Z8" s="5" t="str">
        <f t="shared" si="3"/>
        <v>+ Due_Date:datetime</v>
      </c>
      <c r="AA8" s="2" t="s">
        <v>104</v>
      </c>
      <c r="AB8" s="1" t="s">
        <v>190</v>
      </c>
      <c r="AC8" s="2" t="s">
        <v>379</v>
      </c>
      <c r="AE8" s="2" t="str">
        <f t="shared" si="14"/>
        <v>int No_Renewals;</v>
      </c>
      <c r="AF8" s="5" t="str">
        <f t="shared" si="4"/>
        <v>+No_Renewals:int</v>
      </c>
      <c r="AG8" s="2" t="s">
        <v>104</v>
      </c>
      <c r="AH8" s="1" t="s">
        <v>202</v>
      </c>
      <c r="AI8" s="2" t="s">
        <v>100</v>
      </c>
      <c r="AK8" s="2" t="str">
        <f t="shared" si="15"/>
        <v>string Report_Accepting_Authority;</v>
      </c>
      <c r="AL8" s="5" t="str">
        <f t="shared" si="5"/>
        <v>+Report_Accepting_Authority:string</v>
      </c>
      <c r="AM8" s="2" t="s">
        <v>104</v>
      </c>
      <c r="AN8" s="1" t="s">
        <v>215</v>
      </c>
      <c r="AO8" s="2" t="s">
        <v>96</v>
      </c>
      <c r="AQ8" s="2" t="str">
        <f t="shared" si="16"/>
        <v>string Case_Final_IPC_Sec_List;</v>
      </c>
      <c r="AR8" s="5" t="str">
        <f t="shared" si="6"/>
        <v>+Case_Final_IPC_Sec_List:string</v>
      </c>
      <c r="AS8" s="2" t="s">
        <v>104</v>
      </c>
      <c r="AT8" s="1" t="s">
        <v>132</v>
      </c>
      <c r="AU8" s="2" t="s">
        <v>96</v>
      </c>
    </row>
    <row r="9" spans="1:47" x14ac:dyDescent="0.25">
      <c r="A9" s="2" t="str">
        <f t="shared" si="7"/>
        <v>float Mobile_No;</v>
      </c>
      <c r="B9" s="5" t="str">
        <f t="shared" si="8"/>
        <v>+Mobile_No:float</v>
      </c>
      <c r="C9" s="2" t="s">
        <v>104</v>
      </c>
      <c r="D9" s="1" t="s">
        <v>31</v>
      </c>
      <c r="E9" s="2" t="s">
        <v>97</v>
      </c>
      <c r="G9" s="2" t="str">
        <f t="shared" si="9"/>
        <v>string Category;</v>
      </c>
      <c r="H9" s="5" t="str">
        <f t="shared" si="10"/>
        <v>+Category:string</v>
      </c>
      <c r="I9" s="2" t="s">
        <v>104</v>
      </c>
      <c r="J9" s="1" t="s">
        <v>5</v>
      </c>
      <c r="K9" s="2" t="s">
        <v>96</v>
      </c>
      <c r="M9" s="2" t="str">
        <f t="shared" si="11"/>
        <v>string Sub_Category;</v>
      </c>
      <c r="N9" s="5" t="str">
        <f t="shared" si="1"/>
        <v>+Sub_Category:string</v>
      </c>
      <c r="O9" s="2" t="s">
        <v>104</v>
      </c>
      <c r="P9" s="1" t="s">
        <v>124</v>
      </c>
      <c r="Q9" s="2" t="s">
        <v>96</v>
      </c>
      <c r="S9" s="2" t="str">
        <f t="shared" si="12"/>
        <v>string Designation;</v>
      </c>
      <c r="T9" s="5" t="str">
        <f t="shared" si="2"/>
        <v>+Designation:string</v>
      </c>
      <c r="U9" s="2" t="s">
        <v>104</v>
      </c>
      <c r="V9" s="1" t="s">
        <v>161</v>
      </c>
      <c r="W9" s="2" t="s">
        <v>96</v>
      </c>
      <c r="Y9" s="2" t="str">
        <f t="shared" si="13"/>
        <v>string Team_head;</v>
      </c>
      <c r="Z9" s="5" t="str">
        <f t="shared" si="3"/>
        <v>+Team_head:string</v>
      </c>
      <c r="AA9" s="2" t="s">
        <v>104</v>
      </c>
      <c r="AB9" s="1" t="s">
        <v>191</v>
      </c>
      <c r="AC9" s="2" t="s">
        <v>96</v>
      </c>
      <c r="AE9" s="2" t="str">
        <f t="shared" si="14"/>
        <v>DateTime Closing_Date;</v>
      </c>
      <c r="AF9" s="5" t="str">
        <f t="shared" si="4"/>
        <v>+Closing_Date:datetime</v>
      </c>
      <c r="AG9" s="2" t="s">
        <v>104</v>
      </c>
      <c r="AH9" s="1" t="s">
        <v>203</v>
      </c>
      <c r="AI9" s="2" t="s">
        <v>379</v>
      </c>
      <c r="AK9" s="2" t="str">
        <f t="shared" si="15"/>
        <v>string Report_Scan_File_Name;</v>
      </c>
      <c r="AL9" s="5" t="str">
        <f t="shared" si="5"/>
        <v>+Report_Scan_File_Name:string</v>
      </c>
      <c r="AM9" s="2" t="s">
        <v>104</v>
      </c>
      <c r="AN9" s="1" t="s">
        <v>216</v>
      </c>
      <c r="AO9" s="2" t="s">
        <v>96</v>
      </c>
      <c r="AQ9" s="2" t="str">
        <f t="shared" si="16"/>
        <v>DateTime Court_case_Filing_Date;</v>
      </c>
      <c r="AR9" s="5" t="str">
        <f t="shared" si="6"/>
        <v>+Court_case_Filing_Date:datetime</v>
      </c>
      <c r="AS9" s="2" t="s">
        <v>104</v>
      </c>
      <c r="AT9" s="1" t="s">
        <v>133</v>
      </c>
      <c r="AU9" s="2" t="s">
        <v>379</v>
      </c>
    </row>
    <row r="10" spans="1:47" x14ac:dyDescent="0.25">
      <c r="A10" s="2" t="str">
        <f t="shared" si="7"/>
        <v>float Alternate_Mobile_No;</v>
      </c>
      <c r="B10" s="5" t="str">
        <f t="shared" si="8"/>
        <v>+Alternate_Mobile_No:float</v>
      </c>
      <c r="C10" s="2" t="s">
        <v>104</v>
      </c>
      <c r="D10" s="1" t="s">
        <v>111</v>
      </c>
      <c r="E10" s="2" t="s">
        <v>97</v>
      </c>
      <c r="G10" s="2" t="str">
        <f t="shared" si="9"/>
        <v>string Sub_Category;</v>
      </c>
      <c r="H10" s="5" t="str">
        <f t="shared" si="10"/>
        <v>+Sub_Category:string</v>
      </c>
      <c r="I10" s="2" t="s">
        <v>104</v>
      </c>
      <c r="J10" s="1" t="s">
        <v>124</v>
      </c>
      <c r="K10" s="2" t="s">
        <v>96</v>
      </c>
      <c r="M10" s="2" t="str">
        <f t="shared" si="11"/>
        <v>string Original_IPC_Sec_List;</v>
      </c>
      <c r="N10" s="5" t="str">
        <f t="shared" si="1"/>
        <v>+Original_IPC_Sec_List:string</v>
      </c>
      <c r="O10" s="2" t="s">
        <v>104</v>
      </c>
      <c r="P10" s="1" t="s">
        <v>125</v>
      </c>
      <c r="Q10" s="2" t="s">
        <v>96</v>
      </c>
      <c r="S10" s="2" t="str">
        <f t="shared" si="12"/>
        <v>DateTime Present_Cadre_Promoted_Date;</v>
      </c>
      <c r="T10" s="5" t="str">
        <f t="shared" si="2"/>
        <v>+Present_Cadre_Promoted_Date:datetime</v>
      </c>
      <c r="U10" s="2" t="s">
        <v>104</v>
      </c>
      <c r="V10" s="1" t="s">
        <v>162</v>
      </c>
      <c r="W10" s="2" t="s">
        <v>379</v>
      </c>
      <c r="Y10" s="2" t="str">
        <f t="shared" si="13"/>
        <v>string Team_Members_List;</v>
      </c>
      <c r="Z10" s="5" t="str">
        <f t="shared" si="3"/>
        <v>+Team_Members_List:string</v>
      </c>
      <c r="AA10" s="2" t="s">
        <v>104</v>
      </c>
      <c r="AB10" s="1" t="s">
        <v>192</v>
      </c>
      <c r="AC10" s="2" t="s">
        <v>96</v>
      </c>
      <c r="AF10" s="5"/>
      <c r="AG10" s="2" t="s">
        <v>104</v>
      </c>
      <c r="AH10" s="1"/>
      <c r="AL10" s="5" t="str">
        <f t="shared" si="5"/>
        <v>+:</v>
      </c>
      <c r="AM10" s="2" t="s">
        <v>104</v>
      </c>
      <c r="AN10" s="1"/>
      <c r="AQ10" s="2" t="str">
        <f t="shared" si="16"/>
        <v>string Public_Prosecutor_Name;</v>
      </c>
      <c r="AR10" s="5" t="str">
        <f t="shared" si="6"/>
        <v>+Public_Prosecutor_Name:string</v>
      </c>
      <c r="AS10" s="2" t="s">
        <v>104</v>
      </c>
      <c r="AT10" s="1" t="s">
        <v>134</v>
      </c>
      <c r="AU10" s="2" t="s">
        <v>96</v>
      </c>
    </row>
    <row r="11" spans="1:47" x14ac:dyDescent="0.25">
      <c r="A11" s="2" t="str">
        <f t="shared" si="7"/>
        <v>string Email_id;</v>
      </c>
      <c r="B11" s="5" t="str">
        <f t="shared" si="8"/>
        <v>+Email_id:string</v>
      </c>
      <c r="C11" s="2" t="s">
        <v>104</v>
      </c>
      <c r="D11" s="1" t="s">
        <v>30</v>
      </c>
      <c r="E11" s="2" t="s">
        <v>96</v>
      </c>
      <c r="G11" s="2" t="str">
        <f t="shared" si="9"/>
        <v>string Original_IPC_Sec_List;</v>
      </c>
      <c r="H11" s="5" t="str">
        <f t="shared" si="10"/>
        <v>+Original_IPC_Sec_List:string</v>
      </c>
      <c r="I11" s="2" t="s">
        <v>104</v>
      </c>
      <c r="J11" s="1" t="s">
        <v>125</v>
      </c>
      <c r="K11" s="2" t="s">
        <v>96</v>
      </c>
      <c r="M11" s="2" t="str">
        <f t="shared" si="11"/>
        <v>string Accused_List;</v>
      </c>
      <c r="N11" s="5" t="str">
        <f t="shared" si="1"/>
        <v>+Accused_List:string</v>
      </c>
      <c r="O11" s="2" t="s">
        <v>104</v>
      </c>
      <c r="P11" s="1" t="s">
        <v>126</v>
      </c>
      <c r="Q11" s="2" t="s">
        <v>96</v>
      </c>
      <c r="S11" s="2" t="str">
        <f t="shared" si="12"/>
        <v>DateTime Date_joining_of_Station;</v>
      </c>
      <c r="T11" s="5" t="str">
        <f t="shared" si="2"/>
        <v>+Date_joining_of_Station:datetime</v>
      </c>
      <c r="U11" s="2" t="s">
        <v>104</v>
      </c>
      <c r="V11" s="1" t="s">
        <v>163</v>
      </c>
      <c r="W11" s="2" t="s">
        <v>379</v>
      </c>
      <c r="Y11" s="2" t="str">
        <f t="shared" si="13"/>
        <v>int No_of_report_Submitted;</v>
      </c>
      <c r="Z11" s="5" t="str">
        <f t="shared" si="3"/>
        <v>+No_of_report_Submitted:int</v>
      </c>
      <c r="AA11" s="2" t="s">
        <v>104</v>
      </c>
      <c r="AB11" s="1" t="s">
        <v>193</v>
      </c>
      <c r="AC11" s="2" t="s">
        <v>100</v>
      </c>
      <c r="AE11" s="2" t="str">
        <f>IF(AG11="+","public ","Private")&amp;"static "&amp;AI11&amp;" "&amp;AH11</f>
        <v>public static void Assign_Case()</v>
      </c>
      <c r="AF11" s="5" t="str">
        <f t="shared" ref="AF11:AF15" si="17">AG11&amp;AH11&amp;":"&amp;LOWER(AI11)</f>
        <v>+Assign_Case():void</v>
      </c>
      <c r="AG11" s="2" t="s">
        <v>104</v>
      </c>
      <c r="AH11" s="1" t="s">
        <v>204</v>
      </c>
      <c r="AI11" s="2" t="s">
        <v>105</v>
      </c>
      <c r="AK11" s="2" t="str">
        <f>IF(AM11="+","public ","Private")&amp;"static "&amp;AO11&amp;" "&amp;AN11</f>
        <v>public static void Receive_Report()</v>
      </c>
      <c r="AL11" s="5" t="str">
        <f t="shared" si="5"/>
        <v>+Receive_Report():void</v>
      </c>
      <c r="AM11" s="2" t="s">
        <v>104</v>
      </c>
      <c r="AN11" s="1" t="s">
        <v>217</v>
      </c>
      <c r="AO11" s="2" t="s">
        <v>105</v>
      </c>
      <c r="AQ11" s="2" t="str">
        <f t="shared" si="16"/>
        <v>string Council_of_Lawyers_List;</v>
      </c>
      <c r="AR11" s="5" t="str">
        <f t="shared" si="6"/>
        <v>+Council_of_Lawyers_List:string</v>
      </c>
      <c r="AS11" s="2" t="s">
        <v>104</v>
      </c>
      <c r="AT11" s="1" t="s">
        <v>135</v>
      </c>
      <c r="AU11" s="2" t="s">
        <v>96</v>
      </c>
    </row>
    <row r="12" spans="1:47" x14ac:dyDescent="0.25">
      <c r="A12" s="2" t="str">
        <f t="shared" si="7"/>
        <v>string Alternate_Mobile_No;</v>
      </c>
      <c r="B12" s="5" t="str">
        <f t="shared" si="8"/>
        <v>+Alternate_Mobile_No:string</v>
      </c>
      <c r="C12" s="2" t="s">
        <v>104</v>
      </c>
      <c r="D12" s="1" t="s">
        <v>111</v>
      </c>
      <c r="E12" s="2" t="s">
        <v>96</v>
      </c>
      <c r="G12" s="2" t="str">
        <f t="shared" si="9"/>
        <v>string Accused_List;</v>
      </c>
      <c r="H12" s="5" t="str">
        <f t="shared" si="10"/>
        <v>+Accused_List:string</v>
      </c>
      <c r="I12" s="2" t="s">
        <v>104</v>
      </c>
      <c r="J12" s="1" t="s">
        <v>126</v>
      </c>
      <c r="K12" s="2" t="s">
        <v>96</v>
      </c>
      <c r="M12" s="2" t="str">
        <f t="shared" si="11"/>
        <v>string Accused_Address_List;</v>
      </c>
      <c r="N12" s="5" t="str">
        <f t="shared" si="1"/>
        <v>+Accused_Address_List:string</v>
      </c>
      <c r="O12" s="2" t="s">
        <v>104</v>
      </c>
      <c r="P12" s="1" t="s">
        <v>127</v>
      </c>
      <c r="Q12" s="2" t="s">
        <v>96</v>
      </c>
      <c r="S12" s="2" t="str">
        <f t="shared" si="12"/>
        <v>string Joining_Cadre;</v>
      </c>
      <c r="T12" s="5" t="str">
        <f t="shared" si="2"/>
        <v>+Joining_Cadre:string</v>
      </c>
      <c r="U12" s="2" t="s">
        <v>104</v>
      </c>
      <c r="V12" s="1" t="s">
        <v>164</v>
      </c>
      <c r="W12" s="2" t="s">
        <v>96</v>
      </c>
      <c r="Y12" s="2" t="str">
        <f t="shared" si="13"/>
        <v>bool Final_Report_Submitted;</v>
      </c>
      <c r="Z12" s="5" t="str">
        <f t="shared" si="3"/>
        <v>+Final_Report_Submitted:bool</v>
      </c>
      <c r="AA12" s="2" t="s">
        <v>104</v>
      </c>
      <c r="AB12" s="1" t="s">
        <v>194</v>
      </c>
      <c r="AC12" s="2" t="s">
        <v>85</v>
      </c>
      <c r="AE12" s="2" t="str">
        <f>IF(AG12="+","public ","Private")&amp;"static "&amp;AI12&amp;" "&amp;AH12</f>
        <v>public static void Transfer_Case()</v>
      </c>
      <c r="AF12" s="5" t="str">
        <f t="shared" si="17"/>
        <v>+Transfer_Case():void</v>
      </c>
      <c r="AG12" s="2" t="s">
        <v>104</v>
      </c>
      <c r="AH12" s="1" t="s">
        <v>205</v>
      </c>
      <c r="AI12" s="2" t="s">
        <v>105</v>
      </c>
      <c r="AK12" s="2" t="str">
        <f>IF(AM12="+","public ","Private")&amp;"static "&amp;AO12&amp;" "&amp;AN12</f>
        <v>public static void Submit_Report_For_Acceptance()</v>
      </c>
      <c r="AL12" s="5" t="str">
        <f t="shared" si="5"/>
        <v>+Submit_Report_For_Acceptance():void</v>
      </c>
      <c r="AM12" s="2" t="s">
        <v>104</v>
      </c>
      <c r="AN12" s="1" t="s">
        <v>218</v>
      </c>
      <c r="AO12" s="2" t="s">
        <v>105</v>
      </c>
      <c r="AQ12" s="2" t="str">
        <f t="shared" si="16"/>
        <v>DateTime First_Listing_Date;</v>
      </c>
      <c r="AR12" s="5" t="str">
        <f t="shared" si="6"/>
        <v>+First_Listing_Date:datetime</v>
      </c>
      <c r="AS12" s="2" t="s">
        <v>104</v>
      </c>
      <c r="AT12" s="1" t="s">
        <v>225</v>
      </c>
      <c r="AU12" s="2" t="s">
        <v>379</v>
      </c>
    </row>
    <row r="13" spans="1:47" x14ac:dyDescent="0.25">
      <c r="A13" s="2" t="str">
        <f t="shared" si="7"/>
        <v>int Area_Circle_No;</v>
      </c>
      <c r="B13" s="5" t="str">
        <f t="shared" si="8"/>
        <v>+Area_Circle_No:int</v>
      </c>
      <c r="C13" s="2" t="s">
        <v>104</v>
      </c>
      <c r="D13" s="1" t="s">
        <v>112</v>
      </c>
      <c r="E13" s="2" t="s">
        <v>100</v>
      </c>
      <c r="G13" s="2" t="str">
        <f t="shared" si="9"/>
        <v>string Accused_Address_List;</v>
      </c>
      <c r="H13" s="5" t="str">
        <f t="shared" si="10"/>
        <v>+Accused_Address_List:string</v>
      </c>
      <c r="I13" s="2" t="s">
        <v>104</v>
      </c>
      <c r="J13" s="1" t="s">
        <v>127</v>
      </c>
      <c r="K13" s="2" t="s">
        <v>96</v>
      </c>
      <c r="M13" s="2" t="str">
        <f t="shared" si="11"/>
        <v>string Witness_List;</v>
      </c>
      <c r="N13" s="5" t="str">
        <f t="shared" si="1"/>
        <v>+Witness_List:string</v>
      </c>
      <c r="O13" s="2" t="s">
        <v>104</v>
      </c>
      <c r="P13" s="1" t="s">
        <v>240</v>
      </c>
      <c r="Q13" s="2" t="s">
        <v>96</v>
      </c>
      <c r="S13" s="2" t="str">
        <f t="shared" si="12"/>
        <v>DateTime Date_Of_Joining_Service;</v>
      </c>
      <c r="T13" s="5" t="str">
        <f t="shared" si="2"/>
        <v>+Date_Of_Joining_Service:datetime</v>
      </c>
      <c r="U13" s="2" t="s">
        <v>104</v>
      </c>
      <c r="V13" s="1" t="s">
        <v>165</v>
      </c>
      <c r="W13" s="2" t="s">
        <v>379</v>
      </c>
      <c r="Z13" s="5" t="str">
        <f t="shared" si="3"/>
        <v>+:</v>
      </c>
      <c r="AA13" s="2" t="s">
        <v>104</v>
      </c>
      <c r="AB13" s="1"/>
      <c r="AE13" s="2" t="str">
        <f>IF(AG13="+","public ","Private")&amp;"static "&amp;AI13&amp;" "&amp;AH13</f>
        <v>public static void Close_Case()</v>
      </c>
      <c r="AF13" s="5" t="str">
        <f t="shared" si="17"/>
        <v>+Close_Case():void</v>
      </c>
      <c r="AG13" s="2" t="s">
        <v>104</v>
      </c>
      <c r="AH13" s="1" t="s">
        <v>206</v>
      </c>
      <c r="AI13" s="2" t="s">
        <v>105</v>
      </c>
      <c r="AK13" s="2" t="str">
        <f>IF(AM13="+","public ","Private")&amp;"static "&amp;AO13&amp;" "&amp;AN13</f>
        <v>public static void Scan_And_File_Report()</v>
      </c>
      <c r="AL13" s="5" t="str">
        <f t="shared" si="5"/>
        <v>+Scan_And_File_Report():void</v>
      </c>
      <c r="AM13" s="2" t="s">
        <v>104</v>
      </c>
      <c r="AN13" s="1" t="s">
        <v>245</v>
      </c>
      <c r="AO13" s="2" t="s">
        <v>105</v>
      </c>
      <c r="AQ13" s="2" t="str">
        <f t="shared" si="16"/>
        <v>DateTime First_Hearing_Date;</v>
      </c>
      <c r="AR13" s="5" t="str">
        <f t="shared" si="6"/>
        <v>+First_Hearing_Date:datetime</v>
      </c>
      <c r="AS13" s="2" t="s">
        <v>104</v>
      </c>
      <c r="AT13" s="1" t="s">
        <v>226</v>
      </c>
      <c r="AU13" s="2" t="s">
        <v>379</v>
      </c>
    </row>
    <row r="14" spans="1:47" x14ac:dyDescent="0.25">
      <c r="B14" s="5" t="str">
        <f t="shared" si="8"/>
        <v>+:</v>
      </c>
      <c r="C14" s="2" t="s">
        <v>104</v>
      </c>
      <c r="D14" s="1"/>
      <c r="G14" s="2" t="str">
        <f t="shared" si="9"/>
        <v>int No_Of_Supplementary_Complaints;</v>
      </c>
      <c r="H14" s="5" t="str">
        <f t="shared" si="10"/>
        <v>+No_Of_Supplementary_Complaints:int</v>
      </c>
      <c r="I14" s="2" t="s">
        <v>104</v>
      </c>
      <c r="J14" s="1" t="s">
        <v>128</v>
      </c>
      <c r="K14" s="2" t="s">
        <v>373</v>
      </c>
      <c r="M14" s="2" t="str">
        <f t="shared" si="11"/>
        <v>string Witness_Address_List;</v>
      </c>
      <c r="N14" s="5" t="str">
        <f t="shared" si="1"/>
        <v>+Witness_Address_List:string</v>
      </c>
      <c r="O14" s="2" t="s">
        <v>104</v>
      </c>
      <c r="P14" s="1" t="s">
        <v>253</v>
      </c>
      <c r="Q14" s="2" t="s">
        <v>96</v>
      </c>
      <c r="S14" s="2" t="str">
        <f t="shared" si="12"/>
        <v>int No_Teams_Heading;</v>
      </c>
      <c r="T14" s="5" t="str">
        <f t="shared" si="2"/>
        <v>+No_Teams_Heading:int</v>
      </c>
      <c r="U14" s="2" t="s">
        <v>104</v>
      </c>
      <c r="V14" s="1" t="s">
        <v>166</v>
      </c>
      <c r="W14" s="2" t="s">
        <v>100</v>
      </c>
      <c r="Y14" s="2" t="str">
        <f>IF(AA14="+","public ","Private")&amp;"static "&amp;AC14&amp;" "&amp;AB14</f>
        <v>public static Void Team_Forming()</v>
      </c>
      <c r="Z14" s="5" t="str">
        <f t="shared" si="3"/>
        <v>+Team_Forming():void</v>
      </c>
      <c r="AA14" s="2" t="s">
        <v>104</v>
      </c>
      <c r="AB14" s="1" t="s">
        <v>195</v>
      </c>
      <c r="AC14" s="2" t="s">
        <v>375</v>
      </c>
      <c r="AE14" s="2" t="str">
        <f>IF(AG14="+","public ","Private")&amp;"static "&amp;AI14&amp;" "&amp;AH14</f>
        <v>public static void Listing_Cases()</v>
      </c>
      <c r="AF14" s="5" t="str">
        <f t="shared" si="17"/>
        <v>+Listing_Cases():void</v>
      </c>
      <c r="AG14" s="2" t="s">
        <v>104</v>
      </c>
      <c r="AH14" s="1" t="s">
        <v>207</v>
      </c>
      <c r="AI14" s="2" t="s">
        <v>105</v>
      </c>
      <c r="AK14" s="2" t="str">
        <f>IF(AM14="+","public ","Private")&amp;"static "&amp;AO14&amp;" "&amp;AN14</f>
        <v>public static void Submit_Report_Court()</v>
      </c>
      <c r="AL14" s="5" t="str">
        <f t="shared" si="5"/>
        <v>+Submit_Report_Court():void</v>
      </c>
      <c r="AM14" s="2" t="s">
        <v>104</v>
      </c>
      <c r="AN14" s="1" t="s">
        <v>219</v>
      </c>
      <c r="AO14" s="2" t="s">
        <v>105</v>
      </c>
      <c r="AQ14" s="2" t="str">
        <f t="shared" si="16"/>
        <v>int No_Listings;</v>
      </c>
      <c r="AR14" s="5" t="str">
        <f t="shared" si="6"/>
        <v>+No_Listings:int</v>
      </c>
      <c r="AS14" s="2" t="s">
        <v>104</v>
      </c>
      <c r="AT14" s="1" t="s">
        <v>227</v>
      </c>
      <c r="AU14" s="2" t="s">
        <v>100</v>
      </c>
    </row>
    <row r="15" spans="1:47" x14ac:dyDescent="0.25">
      <c r="A15" s="2" t="str">
        <f>IF(C15="+","public ","Private")&amp;"static "&amp;E15&amp;" "&amp;D15</f>
        <v>public static void Add_Complainant</v>
      </c>
      <c r="B15" s="5" t="str">
        <f t="shared" si="8"/>
        <v>+Add_Complainant:void</v>
      </c>
      <c r="C15" s="2" t="s">
        <v>104</v>
      </c>
      <c r="D15" s="1" t="s">
        <v>113</v>
      </c>
      <c r="E15" s="2" t="s">
        <v>105</v>
      </c>
      <c r="G15" s="2" t="str">
        <f t="shared" si="9"/>
        <v>string Supported_By_List;</v>
      </c>
      <c r="H15" s="5" t="str">
        <f t="shared" ref="H15:H16" si="18">I15&amp;J15&amp;":"&amp;LOWER(K15)</f>
        <v>+Supported_By_List:string</v>
      </c>
      <c r="I15" s="2" t="s">
        <v>104</v>
      </c>
      <c r="J15" s="1" t="s">
        <v>239</v>
      </c>
      <c r="K15" s="2" t="s">
        <v>96</v>
      </c>
      <c r="M15" s="2" t="str">
        <f t="shared" si="11"/>
        <v>string Status_Of_Case;</v>
      </c>
      <c r="N15" s="5" t="str">
        <f t="shared" si="1"/>
        <v>+Status_Of_Case:string</v>
      </c>
      <c r="O15" s="2" t="s">
        <v>104</v>
      </c>
      <c r="P15" s="1" t="s">
        <v>254</v>
      </c>
      <c r="Q15" s="2" t="s">
        <v>96</v>
      </c>
      <c r="S15" s="2" t="str">
        <f t="shared" si="12"/>
        <v>int No_Teams_Member;</v>
      </c>
      <c r="T15" s="5" t="str">
        <f t="shared" si="2"/>
        <v>+No_Teams_Member:int</v>
      </c>
      <c r="U15" s="2" t="s">
        <v>104</v>
      </c>
      <c r="V15" s="1" t="s">
        <v>167</v>
      </c>
      <c r="W15" s="2" t="s">
        <v>100</v>
      </c>
      <c r="Y15" s="2" t="str">
        <f>IF(AA15="+","public ","Private")&amp;"static "&amp;AC15&amp;" "&amp;AB15</f>
        <v>public static Void Add_Team_Member()</v>
      </c>
      <c r="Z15" s="5" t="str">
        <f t="shared" si="3"/>
        <v>+Add_Team_Member():void</v>
      </c>
      <c r="AA15" s="2" t="s">
        <v>104</v>
      </c>
      <c r="AB15" s="1" t="s">
        <v>196</v>
      </c>
      <c r="AC15" s="2" t="s">
        <v>375</v>
      </c>
      <c r="AE15" s="2" t="str">
        <f>IF(AG15="+","public ","Private")&amp;"static "&amp;AI15&amp;" "&amp;AH15</f>
        <v>public static void Search_Case()</v>
      </c>
      <c r="AF15" s="5" t="str">
        <f t="shared" si="17"/>
        <v>+Search_Case():void</v>
      </c>
      <c r="AG15" s="2" t="s">
        <v>104</v>
      </c>
      <c r="AH15" s="1" t="s">
        <v>208</v>
      </c>
      <c r="AI15" s="2" t="s">
        <v>105</v>
      </c>
      <c r="AK15" s="2" t="str">
        <f>IF(AM15="+","public ","Private")&amp;"static "&amp;AO15&amp;" "&amp;AN15</f>
        <v>public static void Revoke_Report()</v>
      </c>
      <c r="AL15" s="5" t="str">
        <f t="shared" si="5"/>
        <v>+Revoke_Report():void</v>
      </c>
      <c r="AM15" s="2" t="s">
        <v>104</v>
      </c>
      <c r="AN15" s="1" t="s">
        <v>220</v>
      </c>
      <c r="AO15" s="2" t="s">
        <v>105</v>
      </c>
      <c r="AQ15" s="2" t="str">
        <f t="shared" si="16"/>
        <v>int No_Hearings;</v>
      </c>
      <c r="AR15" s="5" t="str">
        <f t="shared" si="6"/>
        <v>+No_Hearings:int</v>
      </c>
      <c r="AS15" s="2" t="s">
        <v>104</v>
      </c>
      <c r="AT15" s="1" t="s">
        <v>228</v>
      </c>
      <c r="AU15" s="2" t="s">
        <v>100</v>
      </c>
    </row>
    <row r="16" spans="1:47" x14ac:dyDescent="0.25">
      <c r="A16" s="2" t="str">
        <f>IF(C16="+","public ","Private")&amp;"static "&amp;E16&amp;" "&amp;D16</f>
        <v>public static void Edit_ Complainant</v>
      </c>
      <c r="B16" s="5" t="str">
        <f t="shared" si="8"/>
        <v>+Edit_ Complainant:void</v>
      </c>
      <c r="C16" s="2" t="s">
        <v>104</v>
      </c>
      <c r="D16" s="1" t="s">
        <v>114</v>
      </c>
      <c r="E16" s="2" t="s">
        <v>105</v>
      </c>
      <c r="G16" s="2" t="str">
        <f t="shared" si="9"/>
        <v>string Witness_List;</v>
      </c>
      <c r="H16" s="5" t="str">
        <f t="shared" si="18"/>
        <v>+Witness_List:string</v>
      </c>
      <c r="I16" s="2" t="s">
        <v>104</v>
      </c>
      <c r="J16" s="1" t="s">
        <v>240</v>
      </c>
      <c r="K16" s="2" t="s">
        <v>96</v>
      </c>
      <c r="M16" s="2" t="str">
        <f t="shared" si="11"/>
        <v>string Court_Case_No;</v>
      </c>
      <c r="N16" s="5" t="str">
        <f t="shared" si="1"/>
        <v>+Court_Case_No:string</v>
      </c>
      <c r="O16" s="2" t="s">
        <v>104</v>
      </c>
      <c r="P16" s="1" t="s">
        <v>130</v>
      </c>
      <c r="Q16" s="2" t="s">
        <v>96</v>
      </c>
      <c r="S16" s="2" t="str">
        <f t="shared" si="12"/>
        <v>int No_Cases_Sloved_In_Service;</v>
      </c>
      <c r="T16" s="5" t="str">
        <f t="shared" si="2"/>
        <v>+No_Cases_Sloved_In_Service:int</v>
      </c>
      <c r="U16" s="2" t="s">
        <v>104</v>
      </c>
      <c r="V16" s="1" t="s">
        <v>168</v>
      </c>
      <c r="W16" s="2" t="s">
        <v>100</v>
      </c>
      <c r="Y16" s="2" t="str">
        <f>IF(AA16="+","public ","Private")&amp;"static "&amp;AC16&amp;" "&amp;AB16</f>
        <v>public static Void Close_Team()</v>
      </c>
      <c r="Z16" s="5" t="str">
        <f t="shared" si="3"/>
        <v>+Close_Team():void</v>
      </c>
      <c r="AA16" s="2" t="s">
        <v>104</v>
      </c>
      <c r="AB16" s="1" t="s">
        <v>197</v>
      </c>
      <c r="AC16" s="2" t="s">
        <v>375</v>
      </c>
      <c r="AK16" s="2" t="str">
        <f>IF(AM16="+","public ","Private")&amp;"static "&amp;AO16&amp;" "&amp;AN16</f>
        <v>public static void Search_Report()</v>
      </c>
      <c r="AL16" s="5" t="str">
        <f t="shared" si="5"/>
        <v>+Search_Report():void</v>
      </c>
      <c r="AM16" s="2" t="s">
        <v>104</v>
      </c>
      <c r="AN16" s="2" t="s">
        <v>221</v>
      </c>
      <c r="AO16" s="2" t="s">
        <v>105</v>
      </c>
      <c r="AQ16" s="2" t="str">
        <f t="shared" si="16"/>
        <v>string Judgement_No;</v>
      </c>
      <c r="AR16" s="5" t="str">
        <f t="shared" si="6"/>
        <v>+Judgement_No:string</v>
      </c>
      <c r="AS16" s="2" t="s">
        <v>104</v>
      </c>
      <c r="AT16" s="1" t="s">
        <v>229</v>
      </c>
      <c r="AU16" s="2" t="s">
        <v>106</v>
      </c>
    </row>
    <row r="17" spans="1:47" x14ac:dyDescent="0.25">
      <c r="A17" s="2" t="str">
        <f>IF(C17="+","public ","Private")&amp;"static "&amp;E17&amp;" "&amp;D17</f>
        <v>public static void Search_ Complainant()</v>
      </c>
      <c r="B17" s="5" t="str">
        <f t="shared" si="8"/>
        <v>+Search_ Complainant():void</v>
      </c>
      <c r="C17" s="2" t="s">
        <v>104</v>
      </c>
      <c r="D17" s="1" t="s">
        <v>115</v>
      </c>
      <c r="E17" s="2" t="s">
        <v>105</v>
      </c>
      <c r="G17" s="2" t="str">
        <f t="shared" si="9"/>
        <v>string Status_of Complaint;</v>
      </c>
      <c r="H17" s="5" t="str">
        <f t="shared" si="10"/>
        <v>+Status_of Complaint:string</v>
      </c>
      <c r="I17" s="2" t="s">
        <v>104</v>
      </c>
      <c r="J17" s="1" t="s">
        <v>129</v>
      </c>
      <c r="K17" s="2" t="s">
        <v>96</v>
      </c>
      <c r="M17" s="2" t="str">
        <f t="shared" si="11"/>
        <v>string Case_IPC_Sec_List;</v>
      </c>
      <c r="N17" s="5" t="str">
        <f t="shared" si="1"/>
        <v>+Case_IPC_Sec_List:string</v>
      </c>
      <c r="O17" s="2" t="s">
        <v>104</v>
      </c>
      <c r="P17" s="1" t="s">
        <v>131</v>
      </c>
      <c r="Q17" s="2" t="s">
        <v>96</v>
      </c>
      <c r="S17" s="2" t="str">
        <f t="shared" si="12"/>
        <v>int No_Cases_Sloved_In_Year;</v>
      </c>
      <c r="T17" s="5" t="str">
        <f t="shared" si="2"/>
        <v>+No_Cases_Sloved_In_Year:int</v>
      </c>
      <c r="U17" s="2" t="s">
        <v>104</v>
      </c>
      <c r="V17" s="1" t="s">
        <v>169</v>
      </c>
      <c r="W17" s="2" t="s">
        <v>100</v>
      </c>
      <c r="Y17" s="2" t="str">
        <f>IF(AA17="+","public ","Private")&amp;"static "&amp;AC17&amp;" "&amp;AB17</f>
        <v>public static Void Listing_Of_Teams()</v>
      </c>
      <c r="Z17" s="5" t="str">
        <f t="shared" si="3"/>
        <v>+Listing_Of_Teams():void</v>
      </c>
      <c r="AA17" s="2" t="s">
        <v>104</v>
      </c>
      <c r="AB17" s="1" t="s">
        <v>198</v>
      </c>
      <c r="AC17" s="2" t="s">
        <v>375</v>
      </c>
      <c r="AQ17" s="2" t="str">
        <f t="shared" si="16"/>
        <v>DateTime Judgement_dt;</v>
      </c>
      <c r="AR17" s="5" t="str">
        <f t="shared" si="6"/>
        <v>+Judgement_dt:datetime</v>
      </c>
      <c r="AS17" s="2" t="s">
        <v>104</v>
      </c>
      <c r="AT17" s="1" t="s">
        <v>230</v>
      </c>
      <c r="AU17" s="2" t="s">
        <v>379</v>
      </c>
    </row>
    <row r="18" spans="1:47" x14ac:dyDescent="0.25">
      <c r="A18" s="2" t="str">
        <f>IF(C18="+","public ","Private")&amp;"static "&amp;E18&amp;" "&amp;D18</f>
        <v>public static void List_ Complainants()</v>
      </c>
      <c r="B18" s="5" t="str">
        <f t="shared" si="8"/>
        <v>+List_ Complainants():void</v>
      </c>
      <c r="C18" s="2" t="s">
        <v>104</v>
      </c>
      <c r="D18" s="2" t="s">
        <v>116</v>
      </c>
      <c r="E18" s="2" t="s">
        <v>105</v>
      </c>
      <c r="G18" s="2" t="str">
        <f t="shared" si="9"/>
        <v>string Court_Case_No;</v>
      </c>
      <c r="H18" s="5" t="str">
        <f t="shared" si="10"/>
        <v>+Court_Case_No:string</v>
      </c>
      <c r="I18" s="2" t="s">
        <v>104</v>
      </c>
      <c r="J18" s="1" t="s">
        <v>130</v>
      </c>
      <c r="K18" s="2" t="s">
        <v>96</v>
      </c>
      <c r="M18" s="2" t="str">
        <f t="shared" si="11"/>
        <v>string Case_Final_IPC_Sec_List;</v>
      </c>
      <c r="N18" s="5" t="str">
        <f t="shared" si="1"/>
        <v>+Case_Final_IPC_Sec_List:string</v>
      </c>
      <c r="O18" s="2" t="s">
        <v>104</v>
      </c>
      <c r="P18" s="1" t="s">
        <v>132</v>
      </c>
      <c r="Q18" s="2" t="s">
        <v>96</v>
      </c>
      <c r="S18" s="2" t="str">
        <f t="shared" si="12"/>
        <v>string List_Of_Awards;</v>
      </c>
      <c r="T18" s="5" t="str">
        <f t="shared" si="2"/>
        <v>+List_Of_Awards:string</v>
      </c>
      <c r="U18" s="2" t="s">
        <v>104</v>
      </c>
      <c r="V18" s="1" t="s">
        <v>170</v>
      </c>
      <c r="W18" s="2" t="s">
        <v>96</v>
      </c>
      <c r="Y18" s="2" t="str">
        <f>IF(AA18="+","public ","Private")&amp;"static "&amp;AC18&amp;" "&amp;AB18</f>
        <v>public static Void Search_Team()</v>
      </c>
      <c r="Z18" s="5" t="str">
        <f t="shared" si="3"/>
        <v>+Search_Team():void</v>
      </c>
      <c r="AA18" s="2" t="s">
        <v>104</v>
      </c>
      <c r="AB18" s="1" t="s">
        <v>199</v>
      </c>
      <c r="AC18" s="2" t="s">
        <v>375</v>
      </c>
      <c r="AQ18" s="2" t="str">
        <f t="shared" si="16"/>
        <v>string Judgement;</v>
      </c>
      <c r="AR18" s="5" t="str">
        <f t="shared" si="6"/>
        <v>+Judgement:string</v>
      </c>
      <c r="AS18" s="2" t="s">
        <v>104</v>
      </c>
      <c r="AT18" s="1" t="s">
        <v>231</v>
      </c>
      <c r="AU18" s="2" t="s">
        <v>96</v>
      </c>
    </row>
    <row r="19" spans="1:47" x14ac:dyDescent="0.25">
      <c r="G19" s="2" t="str">
        <f t="shared" si="9"/>
        <v>string Case_IPC_Sec_List;</v>
      </c>
      <c r="H19" s="5" t="str">
        <f t="shared" si="10"/>
        <v>+Case_IPC_Sec_List:string</v>
      </c>
      <c r="I19" s="2" t="s">
        <v>104</v>
      </c>
      <c r="J19" s="1" t="s">
        <v>131</v>
      </c>
      <c r="K19" s="2" t="s">
        <v>96</v>
      </c>
      <c r="M19" s="2" t="str">
        <f t="shared" si="11"/>
        <v>DateTime Court_Case_Filing_Date;</v>
      </c>
      <c r="N19" s="5" t="str">
        <f t="shared" si="1"/>
        <v>+Court_Case_Filing_Date:datetime</v>
      </c>
      <c r="O19" s="2" t="s">
        <v>104</v>
      </c>
      <c r="P19" s="1" t="s">
        <v>255</v>
      </c>
      <c r="Q19" s="2" t="s">
        <v>379</v>
      </c>
      <c r="S19" s="2" t="str">
        <f t="shared" si="12"/>
        <v>DateTime Next_Trainig_Due_Date;</v>
      </c>
      <c r="T19" s="5" t="str">
        <f t="shared" si="2"/>
        <v>+Next_Trainig_Due_Date:datetime</v>
      </c>
      <c r="U19" s="2" t="s">
        <v>104</v>
      </c>
      <c r="V19" s="1" t="s">
        <v>171</v>
      </c>
      <c r="W19" s="2" t="s">
        <v>379</v>
      </c>
      <c r="AQ19" s="2" t="str">
        <f t="shared" si="16"/>
        <v>DateTime Appeal_Due_Date;</v>
      </c>
      <c r="AR19" s="5" t="str">
        <f t="shared" si="6"/>
        <v>+Appeal_Due_Date:datetime</v>
      </c>
      <c r="AS19" s="2" t="s">
        <v>104</v>
      </c>
      <c r="AT19" s="1" t="s">
        <v>232</v>
      </c>
      <c r="AU19" s="2" t="s">
        <v>379</v>
      </c>
    </row>
    <row r="20" spans="1:47" x14ac:dyDescent="0.25">
      <c r="G20" s="2" t="str">
        <f t="shared" si="9"/>
        <v>string Case_Final_IPC_Sec_List;</v>
      </c>
      <c r="H20" s="5" t="str">
        <f t="shared" si="10"/>
        <v>+Case_Final_IPC_Sec_List:string</v>
      </c>
      <c r="I20" s="2" t="s">
        <v>104</v>
      </c>
      <c r="J20" s="1" t="s">
        <v>132</v>
      </c>
      <c r="K20" s="2" t="s">
        <v>96</v>
      </c>
      <c r="M20" s="2" t="str">
        <f t="shared" si="11"/>
        <v>string Public_Prosecutor_Name;</v>
      </c>
      <c r="N20" s="5" t="str">
        <f t="shared" si="1"/>
        <v>+Public_Prosecutor_Name:string</v>
      </c>
      <c r="O20" s="2" t="s">
        <v>104</v>
      </c>
      <c r="P20" s="1" t="s">
        <v>134</v>
      </c>
      <c r="Q20" s="2" t="s">
        <v>96</v>
      </c>
      <c r="S20" s="2" t="str">
        <f t="shared" si="12"/>
        <v>DateTime Next_Periodial_Medical_check_Due_Date;</v>
      </c>
      <c r="T20" s="5" t="str">
        <f t="shared" si="2"/>
        <v>+Next_Periodial_Medical_check_Due_Date:datetime</v>
      </c>
      <c r="U20" s="2" t="s">
        <v>104</v>
      </c>
      <c r="V20" s="1" t="s">
        <v>172</v>
      </c>
      <c r="W20" s="2" t="s">
        <v>379</v>
      </c>
      <c r="AR20" s="5"/>
      <c r="AS20" s="2" t="s">
        <v>104</v>
      </c>
      <c r="AT20" s="1"/>
    </row>
    <row r="21" spans="1:47" x14ac:dyDescent="0.25">
      <c r="G21" s="2" t="str">
        <f t="shared" si="9"/>
        <v>string Court_case_Filing_Date;</v>
      </c>
      <c r="H21" s="5" t="str">
        <f t="shared" si="10"/>
        <v>+Court_case_Filing_Date:string</v>
      </c>
      <c r="I21" s="2" t="s">
        <v>104</v>
      </c>
      <c r="J21" s="1" t="s">
        <v>133</v>
      </c>
      <c r="K21" s="2" t="s">
        <v>96</v>
      </c>
      <c r="M21" s="2" t="str">
        <f t="shared" si="11"/>
        <v>string Counsil-Of_Lawyers_List;</v>
      </c>
      <c r="N21" s="5" t="str">
        <f t="shared" si="1"/>
        <v>+Counsil-Of_Lawyers_List:string</v>
      </c>
      <c r="O21" s="2" t="s">
        <v>104</v>
      </c>
      <c r="P21" s="1" t="s">
        <v>256</v>
      </c>
      <c r="Q21" s="2" t="s">
        <v>96</v>
      </c>
      <c r="T21" s="5"/>
      <c r="U21" s="2" t="s">
        <v>104</v>
      </c>
      <c r="V21" s="1"/>
      <c r="AQ21" s="2" t="str">
        <f>IF(AS21="+","public ","Private")&amp;"static "&amp;AU21&amp;" "&amp;AT21</f>
        <v>public static void File_Case()</v>
      </c>
      <c r="AR21" s="5" t="str">
        <f t="shared" ref="AR21:AR26" si="19">AS21&amp;AT21&amp;":"&amp;LOWER(AU21)</f>
        <v>+File_Case():void</v>
      </c>
      <c r="AS21" s="2" t="s">
        <v>104</v>
      </c>
      <c r="AT21" s="1" t="s">
        <v>233</v>
      </c>
      <c r="AU21" s="2" t="s">
        <v>105</v>
      </c>
    </row>
    <row r="22" spans="1:47" x14ac:dyDescent="0.25">
      <c r="G22" s="2" t="str">
        <f t="shared" si="9"/>
        <v>string Public_Prosecutor_Name;</v>
      </c>
      <c r="H22" s="5" t="str">
        <f t="shared" si="10"/>
        <v>+Public_Prosecutor_Name:string</v>
      </c>
      <c r="I22" s="2" t="s">
        <v>104</v>
      </c>
      <c r="J22" s="1" t="s">
        <v>134</v>
      </c>
      <c r="K22" s="2" t="s">
        <v>96</v>
      </c>
      <c r="N22" s="5" t="str">
        <f t="shared" si="1"/>
        <v>+:</v>
      </c>
      <c r="O22" s="2" t="s">
        <v>104</v>
      </c>
      <c r="P22" s="1"/>
      <c r="S22" s="2" t="str">
        <f>IF(U22="+","public ","Private")&amp;"static "&amp;W22&amp;" "&amp;V22</f>
        <v>public static void Joining_Service()</v>
      </c>
      <c r="T22" s="5" t="str">
        <f t="shared" ref="T22" si="20">U22&amp;V22&amp;":"&amp;LOWER(W22)</f>
        <v>+Joining_Service():void</v>
      </c>
      <c r="U22" s="2" t="s">
        <v>104</v>
      </c>
      <c r="V22" s="1" t="s">
        <v>173</v>
      </c>
      <c r="W22" s="2" t="s">
        <v>105</v>
      </c>
      <c r="AQ22" s="2" t="str">
        <f>IF(AS22="+","public ","Private")&amp;"static "&amp;AU22&amp;" "&amp;AT22</f>
        <v>public static void Request_for_Hearing()</v>
      </c>
      <c r="AR22" s="5" t="str">
        <f t="shared" si="19"/>
        <v>+Request_for_Hearing():void</v>
      </c>
      <c r="AS22" s="2" t="s">
        <v>104</v>
      </c>
      <c r="AT22" s="1" t="s">
        <v>234</v>
      </c>
      <c r="AU22" s="2" t="s">
        <v>105</v>
      </c>
    </row>
    <row r="23" spans="1:47" x14ac:dyDescent="0.25">
      <c r="G23" s="2" t="str">
        <f t="shared" si="9"/>
        <v>string Council_of_Lawyers_List;</v>
      </c>
      <c r="H23" s="5" t="str">
        <f t="shared" si="10"/>
        <v>+Council_of_Lawyers_List:string</v>
      </c>
      <c r="I23" s="2" t="s">
        <v>104</v>
      </c>
      <c r="J23" s="1" t="s">
        <v>135</v>
      </c>
      <c r="K23" s="2" t="s">
        <v>96</v>
      </c>
      <c r="M23" s="2" t="str">
        <f>IF(O23="+","public ","Private")&amp;"static "&amp;Q23&amp;" "&amp;P23</f>
        <v>public static void Crime_Reported()</v>
      </c>
      <c r="N23" s="5" t="str">
        <f t="shared" ref="N23" si="21">O23&amp;P23&amp;":"&amp;LOWER(Q23)</f>
        <v>+Crime_Reported():void</v>
      </c>
      <c r="O23" s="2" t="s">
        <v>104</v>
      </c>
      <c r="P23" s="1" t="s">
        <v>257</v>
      </c>
      <c r="Q23" s="2" t="s">
        <v>105</v>
      </c>
      <c r="S23" s="2" t="str">
        <f>IF(U23="+","public ","Private")&amp;"static "&amp;W23&amp;" "&amp;V23</f>
        <v>public static void Joining_Station()</v>
      </c>
      <c r="T23" s="5" t="str">
        <f t="shared" ref="T23:T33" si="22">U23&amp;V23&amp;":"&amp;LOWER(W23)</f>
        <v>+Joining_Station():void</v>
      </c>
      <c r="U23" s="2" t="s">
        <v>104</v>
      </c>
      <c r="V23" s="1" t="s">
        <v>174</v>
      </c>
      <c r="W23" s="2" t="s">
        <v>105</v>
      </c>
      <c r="AQ23" s="2" t="str">
        <f>IF(AS23="+","public ","Private")&amp;"static "&amp;AU23&amp;" "&amp;AT23</f>
        <v>public static void Hearing()</v>
      </c>
      <c r="AR23" s="5" t="str">
        <f t="shared" si="19"/>
        <v>+Hearing():void</v>
      </c>
      <c r="AS23" s="2" t="s">
        <v>104</v>
      </c>
      <c r="AT23" s="1" t="s">
        <v>235</v>
      </c>
      <c r="AU23" s="2" t="s">
        <v>105</v>
      </c>
    </row>
    <row r="24" spans="1:47" x14ac:dyDescent="0.25">
      <c r="H24" s="5" t="str">
        <f t="shared" si="10"/>
        <v>+:</v>
      </c>
      <c r="I24" s="2" t="s">
        <v>104</v>
      </c>
      <c r="J24" s="1"/>
      <c r="M24" s="2" t="str">
        <f>IF(O24="+","public ","Private")&amp;"static "&amp;Q24&amp;" "&amp;P24</f>
        <v>public static void Case_Filing()</v>
      </c>
      <c r="N24" s="5" t="str">
        <f t="shared" ref="N24:N42" si="23">O24&amp;P24&amp;":"&amp;LOWER(Q24)</f>
        <v>+Case_Filing():void</v>
      </c>
      <c r="O24" s="2" t="s">
        <v>104</v>
      </c>
      <c r="P24" s="1" t="s">
        <v>258</v>
      </c>
      <c r="Q24" s="2" t="s">
        <v>105</v>
      </c>
      <c r="S24" s="2" t="str">
        <f>IF(U24="+","public ","Private")&amp;"static "&amp;W24&amp;" "&amp;V24</f>
        <v>public static void Award()</v>
      </c>
      <c r="T24" s="5" t="str">
        <f t="shared" si="22"/>
        <v>+Award():void</v>
      </c>
      <c r="U24" s="2" t="s">
        <v>104</v>
      </c>
      <c r="V24" s="1" t="s">
        <v>175</v>
      </c>
      <c r="W24" s="2" t="s">
        <v>105</v>
      </c>
      <c r="AQ24" s="2" t="str">
        <f>IF(AS24="+","public ","Private")&amp;"static "&amp;AU24&amp;" "&amp;AT24</f>
        <v>public static void Judgement()</v>
      </c>
      <c r="AR24" s="5" t="str">
        <f t="shared" si="19"/>
        <v>+Judgement():void</v>
      </c>
      <c r="AS24" s="2" t="s">
        <v>104</v>
      </c>
      <c r="AT24" s="1" t="s">
        <v>236</v>
      </c>
      <c r="AU24" s="2" t="s">
        <v>105</v>
      </c>
    </row>
    <row r="25" spans="1:47" x14ac:dyDescent="0.25">
      <c r="G25" s="2" t="str">
        <f>IF(I25="+","public ","Private")&amp;"static "&amp;K25&amp;" "&amp;J25</f>
        <v>public static void Lodge_Complaint()</v>
      </c>
      <c r="H25" s="5" t="str">
        <f t="shared" si="10"/>
        <v>+Lodge_Complaint():void</v>
      </c>
      <c r="I25" s="2" t="s">
        <v>104</v>
      </c>
      <c r="J25" s="1" t="s">
        <v>136</v>
      </c>
      <c r="K25" s="2" t="s">
        <v>105</v>
      </c>
      <c r="M25" s="2" t="str">
        <f>IF(O25="+","public ","Private")&amp;"static "&amp;Q25&amp;" "&amp;P25</f>
        <v>public static void Assign_case()</v>
      </c>
      <c r="N25" s="5" t="str">
        <f t="shared" si="23"/>
        <v>+Assign_case():void</v>
      </c>
      <c r="O25" s="2" t="s">
        <v>104</v>
      </c>
      <c r="P25" s="1" t="s">
        <v>259</v>
      </c>
      <c r="Q25" s="2" t="s">
        <v>105</v>
      </c>
      <c r="S25" s="2" t="str">
        <f>IF(U25="+","public ","Private")&amp;"static "&amp;W25&amp;" "&amp;V25</f>
        <v>public static void Remove_Award()</v>
      </c>
      <c r="T25" s="5" t="str">
        <f t="shared" si="22"/>
        <v>+Remove_Award():void</v>
      </c>
      <c r="U25" s="2" t="s">
        <v>104</v>
      </c>
      <c r="V25" s="1" t="s">
        <v>176</v>
      </c>
      <c r="W25" s="2" t="s">
        <v>105</v>
      </c>
      <c r="AQ25" s="2" t="str">
        <f>IF(AS25="+","public ","Private")&amp;"static "&amp;AU25&amp;" "&amp;AT25</f>
        <v>public static void Appeal()</v>
      </c>
      <c r="AR25" s="5" t="str">
        <f t="shared" si="19"/>
        <v>+Appeal():void</v>
      </c>
      <c r="AS25" s="2" t="s">
        <v>104</v>
      </c>
      <c r="AT25" s="1" t="s">
        <v>237</v>
      </c>
      <c r="AU25" s="2" t="s">
        <v>105</v>
      </c>
    </row>
    <row r="26" spans="1:47" x14ac:dyDescent="0.25">
      <c r="G26" s="2" t="str">
        <f>IF(I26="+","public ","Private")&amp;"static "&amp;K26&amp;" "&amp;J26</f>
        <v>public static void Supplementary_ Complaint()</v>
      </c>
      <c r="H26" s="5" t="str">
        <f t="shared" si="10"/>
        <v>+Supplementary_ Complaint():void</v>
      </c>
      <c r="I26" s="2" t="s">
        <v>104</v>
      </c>
      <c r="J26" s="1" t="s">
        <v>137</v>
      </c>
      <c r="K26" s="2" t="s">
        <v>105</v>
      </c>
      <c r="M26" s="2" t="str">
        <f>IF(O26="+","public ","Private")&amp;"static "&amp;Q26&amp;" "&amp;P26</f>
        <v>public static void Add_Affidavit()</v>
      </c>
      <c r="N26" s="5" t="str">
        <f t="shared" si="23"/>
        <v>+Add_Affidavit():void</v>
      </c>
      <c r="O26" s="2" t="s">
        <v>104</v>
      </c>
      <c r="P26" s="1" t="s">
        <v>139</v>
      </c>
      <c r="Q26" s="2" t="s">
        <v>105</v>
      </c>
      <c r="S26" s="2" t="str">
        <f>IF(U26="+","public ","Private")&amp;"static "&amp;W26&amp;" "&amp;V26</f>
        <v>public static void Promotion()</v>
      </c>
      <c r="T26" s="5" t="str">
        <f t="shared" si="22"/>
        <v>+Promotion():void</v>
      </c>
      <c r="U26" s="2" t="s">
        <v>104</v>
      </c>
      <c r="V26" s="1" t="s">
        <v>177</v>
      </c>
      <c r="W26" s="2" t="s">
        <v>105</v>
      </c>
      <c r="AQ26" s="2" t="str">
        <f>IF(AS26="+","public ","Private")&amp;"static "&amp;AU26&amp;" "&amp;AT26</f>
        <v>public static void Update_Compliant()</v>
      </c>
      <c r="AR26" s="5" t="str">
        <f t="shared" si="19"/>
        <v>+Update_Compliant():void</v>
      </c>
      <c r="AS26" s="2" t="s">
        <v>104</v>
      </c>
      <c r="AT26" s="1" t="s">
        <v>238</v>
      </c>
      <c r="AU26" s="2" t="s">
        <v>105</v>
      </c>
    </row>
    <row r="27" spans="1:47" x14ac:dyDescent="0.25">
      <c r="G27" s="2" t="str">
        <f>IF(I27="+","public ","Private")&amp;"static "&amp;K27&amp;" "&amp;J27</f>
        <v>public static void Withdraw_ Complaint()</v>
      </c>
      <c r="H27" s="5" t="str">
        <f t="shared" si="10"/>
        <v>+Withdraw_ Complaint():void</v>
      </c>
      <c r="I27" s="2" t="s">
        <v>104</v>
      </c>
      <c r="J27" s="1" t="s">
        <v>138</v>
      </c>
      <c r="K27" s="2" t="s">
        <v>105</v>
      </c>
      <c r="M27" s="2" t="str">
        <f>IF(O27="+","public ","Private")&amp;"static "&amp;Q27&amp;" "&amp;P27</f>
        <v>public static void Withdraw_Affidavit()</v>
      </c>
      <c r="N27" s="5" t="str">
        <f t="shared" si="23"/>
        <v>+Withdraw_Affidavit():void</v>
      </c>
      <c r="O27" s="2" t="s">
        <v>104</v>
      </c>
      <c r="P27" s="1" t="s">
        <v>140</v>
      </c>
      <c r="Q27" s="2" t="s">
        <v>105</v>
      </c>
      <c r="S27" s="2" t="str">
        <f>IF(U27="+","public ","Private")&amp;"static "&amp;W27&amp;" "&amp;V27</f>
        <v>public static void Suspension()</v>
      </c>
      <c r="T27" s="5" t="str">
        <f t="shared" si="22"/>
        <v>+Suspension():void</v>
      </c>
      <c r="U27" s="2" t="s">
        <v>104</v>
      </c>
      <c r="V27" s="1" t="s">
        <v>178</v>
      </c>
      <c r="W27" s="2" t="s">
        <v>105</v>
      </c>
    </row>
    <row r="28" spans="1:47" x14ac:dyDescent="0.25">
      <c r="G28" s="2" t="str">
        <f>IF(I28="+","public ","Private")&amp;"static "&amp;K28&amp;" "&amp;J28</f>
        <v>public static void Add_Affidavit()</v>
      </c>
      <c r="H28" s="5" t="str">
        <f t="shared" si="10"/>
        <v>+Add_Affidavit():void</v>
      </c>
      <c r="I28" s="2" t="s">
        <v>104</v>
      </c>
      <c r="J28" s="1" t="s">
        <v>139</v>
      </c>
      <c r="K28" s="2" t="s">
        <v>105</v>
      </c>
      <c r="M28" s="2" t="str">
        <f>IF(O28="+","public ","Private")&amp;"static "&amp;Q28&amp;" "&amp;P28</f>
        <v>public static void Add_Witness()</v>
      </c>
      <c r="N28" s="5" t="str">
        <f t="shared" si="23"/>
        <v>+Add_Witness():void</v>
      </c>
      <c r="O28" s="2" t="s">
        <v>104</v>
      </c>
      <c r="P28" s="1" t="s">
        <v>243</v>
      </c>
      <c r="Q28" s="2" t="s">
        <v>105</v>
      </c>
      <c r="S28" s="2" t="str">
        <f>IF(U28="+","public ","Private")&amp;"static "&amp;W28&amp;" "&amp;V28</f>
        <v>public static void Revoke()</v>
      </c>
      <c r="T28" s="5" t="str">
        <f t="shared" si="22"/>
        <v>+Revoke():void</v>
      </c>
      <c r="U28" s="2" t="s">
        <v>104</v>
      </c>
      <c r="V28" s="1" t="s">
        <v>179</v>
      </c>
      <c r="W28" s="2" t="s">
        <v>105</v>
      </c>
    </row>
    <row r="29" spans="1:47" x14ac:dyDescent="0.25">
      <c r="G29" s="2" t="str">
        <f>IF(I29="+","public ","Private")&amp;"static "&amp;K29&amp;" "&amp;J29</f>
        <v>public static void Withdraw_Affidavit()</v>
      </c>
      <c r="H29" s="5" t="str">
        <f t="shared" si="10"/>
        <v>+Withdraw_Affidavit():void</v>
      </c>
      <c r="I29" s="2" t="s">
        <v>104</v>
      </c>
      <c r="J29" s="1" t="s">
        <v>140</v>
      </c>
      <c r="K29" s="2" t="s">
        <v>105</v>
      </c>
      <c r="M29" s="2" t="str">
        <f>IF(O29="+","public ","Private")&amp;"static "&amp;Q29&amp;" "&amp;P29</f>
        <v>public static void Remove_Witness()</v>
      </c>
      <c r="N29" s="5" t="str">
        <f t="shared" si="23"/>
        <v>+Remove_Witness():void</v>
      </c>
      <c r="O29" s="2" t="s">
        <v>104</v>
      </c>
      <c r="P29" s="1" t="s">
        <v>244</v>
      </c>
      <c r="Q29" s="2" t="s">
        <v>105</v>
      </c>
      <c r="S29" s="2" t="str">
        <f>IF(U29="+","public ","Private")&amp;"static "&amp;W29&amp;" "&amp;V29</f>
        <v>public static void Enquire()</v>
      </c>
      <c r="T29" s="5" t="str">
        <f t="shared" si="22"/>
        <v>+Enquire():void</v>
      </c>
      <c r="U29" s="2" t="s">
        <v>104</v>
      </c>
      <c r="V29" s="1" t="s">
        <v>180</v>
      </c>
      <c r="W29" s="2" t="s">
        <v>105</v>
      </c>
    </row>
    <row r="30" spans="1:47" x14ac:dyDescent="0.25">
      <c r="G30" s="2" t="str">
        <f>IF(I30="+","public ","Private")&amp;"static "&amp;K30&amp;" "&amp;J30</f>
        <v>public static void Add_Supporter()</v>
      </c>
      <c r="H30" s="5" t="str">
        <f t="shared" ref="H30:H33" si="24">I30&amp;J30&amp;":"&amp;LOWER(K30)</f>
        <v>+Add_Supporter():void</v>
      </c>
      <c r="I30" s="2" t="s">
        <v>104</v>
      </c>
      <c r="J30" s="1" t="s">
        <v>242</v>
      </c>
      <c r="K30" s="2" t="s">
        <v>105</v>
      </c>
      <c r="M30" s="2" t="str">
        <f>IF(O30="+","public ","Private")&amp;"static "&amp;Q30&amp;" "&amp;P30</f>
        <v>public static void Assign_Investigation_Team()</v>
      </c>
      <c r="N30" s="5" t="str">
        <f t="shared" si="23"/>
        <v>+Assign_Investigation_Team():void</v>
      </c>
      <c r="O30" s="2" t="s">
        <v>104</v>
      </c>
      <c r="P30" s="1" t="s">
        <v>141</v>
      </c>
      <c r="Q30" s="2" t="s">
        <v>105</v>
      </c>
      <c r="S30" s="2" t="str">
        <f>IF(U30="+","public ","Private")&amp;"static "&amp;W30&amp;" "&amp;V30</f>
        <v>public static void Transfer()</v>
      </c>
      <c r="T30" s="5" t="str">
        <f t="shared" si="22"/>
        <v>+Transfer():void</v>
      </c>
      <c r="U30" s="2" t="s">
        <v>104</v>
      </c>
      <c r="V30" s="1" t="s">
        <v>181</v>
      </c>
      <c r="W30" s="2" t="s">
        <v>105</v>
      </c>
    </row>
    <row r="31" spans="1:47" x14ac:dyDescent="0.25">
      <c r="G31" s="2" t="str">
        <f>IF(I31="+","public ","Private")&amp;"static "&amp;K31&amp;" "&amp;J31</f>
        <v>public static void Remove_Supporter()</v>
      </c>
      <c r="H31" s="5" t="str">
        <f t="shared" si="24"/>
        <v>+Remove_Supporter():void</v>
      </c>
      <c r="I31" s="2" t="s">
        <v>104</v>
      </c>
      <c r="J31" s="1" t="s">
        <v>241</v>
      </c>
      <c r="K31" s="2" t="s">
        <v>105</v>
      </c>
      <c r="M31" s="2" t="str">
        <f>IF(O31="+","public ","Private")&amp;"static "&amp;Q31&amp;" "&amp;P31</f>
        <v>public static void Add_Invetigation_Reports()</v>
      </c>
      <c r="N31" s="5" t="str">
        <f t="shared" si="23"/>
        <v>+Add_Invetigation_Reports():void</v>
      </c>
      <c r="O31" s="2" t="s">
        <v>104</v>
      </c>
      <c r="P31" s="1" t="s">
        <v>142</v>
      </c>
      <c r="Q31" s="2" t="s">
        <v>105</v>
      </c>
      <c r="S31" s="2" t="str">
        <f>IF(U31="+","public ","Private")&amp;"static "&amp;W31&amp;" "&amp;V31</f>
        <v>public static void Retirement()</v>
      </c>
      <c r="T31" s="5" t="str">
        <f t="shared" si="22"/>
        <v>+Retirement():void</v>
      </c>
      <c r="U31" s="2" t="s">
        <v>104</v>
      </c>
      <c r="V31" s="1" t="s">
        <v>182</v>
      </c>
      <c r="W31" s="2" t="s">
        <v>105</v>
      </c>
    </row>
    <row r="32" spans="1:47" x14ac:dyDescent="0.25">
      <c r="G32" s="2" t="str">
        <f>IF(I32="+","public ","Private")&amp;"static "&amp;K32&amp;" "&amp;J32</f>
        <v>public static void Add_Witness()</v>
      </c>
      <c r="H32" s="5" t="str">
        <f t="shared" si="24"/>
        <v>+Add_Witness():void</v>
      </c>
      <c r="I32" s="2" t="s">
        <v>104</v>
      </c>
      <c r="J32" s="1" t="s">
        <v>243</v>
      </c>
      <c r="K32" s="2" t="s">
        <v>105</v>
      </c>
      <c r="M32" s="2" t="str">
        <f>IF(O32="+","public ","Private")&amp;"static "&amp;Q32&amp;" "&amp;P32</f>
        <v>public static void Add_Public_Prosecutor()</v>
      </c>
      <c r="N32" s="5" t="str">
        <f t="shared" si="23"/>
        <v>+Add_Public_Prosecutor():void</v>
      </c>
      <c r="O32" s="2" t="s">
        <v>104</v>
      </c>
      <c r="P32" s="1" t="s">
        <v>143</v>
      </c>
      <c r="Q32" s="2" t="s">
        <v>105</v>
      </c>
      <c r="S32" s="2" t="str">
        <f>IF(U32="+","public ","Private")&amp;"static "&amp;W32&amp;" "&amp;V32</f>
        <v>public static void List_of_Employees()</v>
      </c>
      <c r="T32" s="5" t="str">
        <f t="shared" si="22"/>
        <v>+List_of_Employees():void</v>
      </c>
      <c r="U32" s="2" t="s">
        <v>104</v>
      </c>
      <c r="V32" s="1" t="s">
        <v>183</v>
      </c>
      <c r="W32" s="2" t="s">
        <v>105</v>
      </c>
    </row>
    <row r="33" spans="7:23" x14ac:dyDescent="0.25">
      <c r="G33" s="2" t="str">
        <f>IF(I33="+","public ","Private")&amp;"static "&amp;K33&amp;" "&amp;J33</f>
        <v>public static void Remove_Witness()</v>
      </c>
      <c r="H33" s="5" t="str">
        <f t="shared" si="24"/>
        <v>+Remove_Witness():void</v>
      </c>
      <c r="I33" s="2" t="s">
        <v>104</v>
      </c>
      <c r="J33" s="1" t="s">
        <v>244</v>
      </c>
      <c r="K33" s="2" t="s">
        <v>105</v>
      </c>
      <c r="M33" s="2" t="str">
        <f>IF(O33="+","public ","Private")&amp;"static "&amp;Q33&amp;" "&amp;P33</f>
        <v>public static void Change_Public_Prosecutor()</v>
      </c>
      <c r="N33" s="5" t="str">
        <f t="shared" si="23"/>
        <v>+Change_Public_Prosecutor():void</v>
      </c>
      <c r="O33" s="2" t="s">
        <v>104</v>
      </c>
      <c r="P33" s="1" t="s">
        <v>144</v>
      </c>
      <c r="Q33" s="2" t="s">
        <v>105</v>
      </c>
      <c r="S33" s="2" t="str">
        <f>IF(U33="+","public ","Private")&amp;"static "&amp;W33&amp;" "&amp;V33</f>
        <v>public static void Search_Employee()</v>
      </c>
      <c r="T33" s="5" t="str">
        <f t="shared" si="22"/>
        <v>+Search_Employee():void</v>
      </c>
      <c r="U33" s="2" t="s">
        <v>104</v>
      </c>
      <c r="V33" s="1" t="s">
        <v>184</v>
      </c>
      <c r="W33" s="2" t="s">
        <v>105</v>
      </c>
    </row>
    <row r="34" spans="7:23" x14ac:dyDescent="0.25">
      <c r="G34" s="2" t="str">
        <f>IF(I34="+","public ","Private")&amp;"static "&amp;K34&amp;" "&amp;J34</f>
        <v>public static void Assign_Investigation_Team()</v>
      </c>
      <c r="H34" s="5" t="str">
        <f t="shared" si="10"/>
        <v>+Assign_Investigation_Team():void</v>
      </c>
      <c r="I34" s="2" t="s">
        <v>104</v>
      </c>
      <c r="J34" s="1" t="s">
        <v>141</v>
      </c>
      <c r="K34" s="2" t="s">
        <v>105</v>
      </c>
      <c r="M34" s="2" t="str">
        <f>IF(O34="+","public ","Private")&amp;"static "&amp;Q34&amp;" "&amp;P34</f>
        <v>public static void Add_ Council_of_Lawyers()</v>
      </c>
      <c r="N34" s="5" t="str">
        <f t="shared" si="23"/>
        <v>+Add_ Council_of_Lawyers():void</v>
      </c>
      <c r="O34" s="2" t="s">
        <v>104</v>
      </c>
      <c r="P34" s="1" t="s">
        <v>145</v>
      </c>
      <c r="Q34" s="2" t="s">
        <v>105</v>
      </c>
    </row>
    <row r="35" spans="7:23" x14ac:dyDescent="0.25">
      <c r="G35" s="2" t="str">
        <f>IF(I35="+","public ","Private")&amp;"static "&amp;K35&amp;" "&amp;J35</f>
        <v>public static void Add_Invetigation_Reports()</v>
      </c>
      <c r="H35" s="5" t="str">
        <f t="shared" si="10"/>
        <v>+Add_Invetigation_Reports():void</v>
      </c>
      <c r="I35" s="2" t="s">
        <v>104</v>
      </c>
      <c r="J35" s="1" t="s">
        <v>142</v>
      </c>
      <c r="K35" s="2" t="s">
        <v>105</v>
      </c>
      <c r="M35" s="2" t="str">
        <f>IF(O35="+","public ","Private")&amp;"static "&amp;Q35&amp;" "&amp;P35</f>
        <v>public static void Edit_ Council_of_Lawyers()</v>
      </c>
      <c r="N35" s="5" t="str">
        <f t="shared" si="23"/>
        <v>+Edit_ Council_of_Lawyers():void</v>
      </c>
      <c r="O35" s="2" t="s">
        <v>104</v>
      </c>
      <c r="P35" s="1" t="s">
        <v>146</v>
      </c>
      <c r="Q35" s="2" t="s">
        <v>105</v>
      </c>
    </row>
    <row r="36" spans="7:23" x14ac:dyDescent="0.25">
      <c r="G36" s="2" t="str">
        <f>IF(I36="+","public ","Private")&amp;"static "&amp;K36&amp;" "&amp;J36</f>
        <v>public static void Add_Public_Prosecutor()</v>
      </c>
      <c r="H36" s="5" t="str">
        <f t="shared" si="10"/>
        <v>+Add_Public_Prosecutor():void</v>
      </c>
      <c r="I36" s="2" t="s">
        <v>104</v>
      </c>
      <c r="J36" s="1" t="s">
        <v>143</v>
      </c>
      <c r="K36" s="2" t="s">
        <v>105</v>
      </c>
      <c r="M36" s="2" t="str">
        <f>IF(O36="+","public ","Private")&amp;"static "&amp;Q36&amp;" "&amp;P36</f>
        <v>public static void Remove_Council_of_Lawyers()</v>
      </c>
      <c r="N36" s="5" t="str">
        <f t="shared" si="23"/>
        <v>+Remove_Council_of_Lawyers():void</v>
      </c>
      <c r="O36" s="2" t="s">
        <v>104</v>
      </c>
      <c r="P36" s="1" t="s">
        <v>147</v>
      </c>
      <c r="Q36" s="2" t="s">
        <v>105</v>
      </c>
    </row>
    <row r="37" spans="7:23" x14ac:dyDescent="0.25">
      <c r="G37" s="2" t="str">
        <f>IF(I37="+","public ","Private")&amp;"static "&amp;K37&amp;" "&amp;J37</f>
        <v>public static void Change_Public_Prosecutor()</v>
      </c>
      <c r="H37" s="5" t="str">
        <f t="shared" si="10"/>
        <v>+Change_Public_Prosecutor():void</v>
      </c>
      <c r="I37" s="2" t="s">
        <v>104</v>
      </c>
      <c r="J37" s="1" t="s">
        <v>144</v>
      </c>
      <c r="K37" s="2" t="s">
        <v>105</v>
      </c>
      <c r="M37" s="2" t="str">
        <f>IF(O37="+","public ","Private")&amp;"static "&amp;Q37&amp;" "&amp;P37</f>
        <v>public static void Filing_Court_Case()</v>
      </c>
      <c r="N37" s="5" t="str">
        <f t="shared" si="23"/>
        <v>+Filing_Court_Case():void</v>
      </c>
      <c r="O37" s="2" t="s">
        <v>104</v>
      </c>
      <c r="P37" s="1" t="s">
        <v>148</v>
      </c>
      <c r="Q37" s="2" t="s">
        <v>105</v>
      </c>
    </row>
    <row r="38" spans="7:23" x14ac:dyDescent="0.25">
      <c r="G38" s="2" t="str">
        <f>IF(I38="+","public ","Private")&amp;"static "&amp;K38&amp;" "&amp;J38</f>
        <v>public static void Add_ Council_of_Lawyers()</v>
      </c>
      <c r="H38" s="5" t="str">
        <f t="shared" si="10"/>
        <v>+Add_ Council_of_Lawyers():void</v>
      </c>
      <c r="I38" s="2" t="s">
        <v>104</v>
      </c>
      <c r="J38" s="1" t="s">
        <v>145</v>
      </c>
      <c r="K38" s="2" t="s">
        <v>105</v>
      </c>
      <c r="M38" s="2" t="str">
        <f>IF(O38="+","public ","Private")&amp;"static "&amp;Q38&amp;" "&amp;P38</f>
        <v>public static void Edit_Court_Case()</v>
      </c>
      <c r="N38" s="5" t="str">
        <f t="shared" si="23"/>
        <v>+Edit_Court_Case():void</v>
      </c>
      <c r="O38" s="2" t="s">
        <v>104</v>
      </c>
      <c r="P38" s="1" t="s">
        <v>149</v>
      </c>
      <c r="Q38" s="2" t="s">
        <v>105</v>
      </c>
    </row>
    <row r="39" spans="7:23" x14ac:dyDescent="0.25">
      <c r="G39" s="2" t="str">
        <f>IF(I39="+","public ","Private")&amp;"static "&amp;K39&amp;" "&amp;J39</f>
        <v>public static void Edit_ Council_of_Lawyers()</v>
      </c>
      <c r="H39" s="5" t="str">
        <f t="shared" si="10"/>
        <v>+Edit_ Council_of_Lawyers():void</v>
      </c>
      <c r="I39" s="2" t="s">
        <v>104</v>
      </c>
      <c r="J39" s="1" t="s">
        <v>146</v>
      </c>
      <c r="K39" s="2" t="s">
        <v>105</v>
      </c>
      <c r="M39" s="2" t="str">
        <f>IF(O39="+","public ","Private")&amp;"static "&amp;Q39&amp;" "&amp;P39</f>
        <v>public static void Status_Update()</v>
      </c>
      <c r="N39" s="5" t="str">
        <f t="shared" si="23"/>
        <v>+Status_Update():void</v>
      </c>
      <c r="O39" s="2" t="s">
        <v>104</v>
      </c>
      <c r="P39" s="1" t="s">
        <v>150</v>
      </c>
      <c r="Q39" s="2" t="s">
        <v>105</v>
      </c>
    </row>
    <row r="40" spans="7:23" x14ac:dyDescent="0.25">
      <c r="G40" s="2" t="str">
        <f>IF(I40="+","public ","Private")&amp;"static "&amp;K40&amp;" "&amp;J40</f>
        <v>public static void Remove_Council_of_Lawyers()</v>
      </c>
      <c r="H40" s="5" t="str">
        <f t="shared" si="10"/>
        <v>+Remove_Council_of_Lawyers():void</v>
      </c>
      <c r="I40" s="2" t="s">
        <v>104</v>
      </c>
      <c r="J40" s="1" t="s">
        <v>147</v>
      </c>
      <c r="K40" s="2" t="s">
        <v>105</v>
      </c>
      <c r="M40" s="2" t="str">
        <f>IF(O40="+","public ","Private")&amp;"static "&amp;Q40&amp;" "&amp;P40</f>
        <v>public static void Close_ Complaint()</v>
      </c>
      <c r="N40" s="5" t="str">
        <f t="shared" si="23"/>
        <v>+Close_ Complaint():void</v>
      </c>
      <c r="O40" s="2" t="s">
        <v>104</v>
      </c>
      <c r="P40" s="1" t="s">
        <v>151</v>
      </c>
      <c r="Q40" s="2" t="s">
        <v>105</v>
      </c>
    </row>
    <row r="41" spans="7:23" x14ac:dyDescent="0.25">
      <c r="G41" s="2" t="str">
        <f>IF(I41="+","public ","Private")&amp;"static "&amp;K41&amp;" "&amp;J41</f>
        <v>public static void Filing_Court_Case()</v>
      </c>
      <c r="H41" s="5" t="str">
        <f t="shared" si="10"/>
        <v>+Filing_Court_Case():void</v>
      </c>
      <c r="I41" s="2" t="s">
        <v>104</v>
      </c>
      <c r="J41" s="1" t="s">
        <v>148</v>
      </c>
      <c r="K41" s="2" t="s">
        <v>105</v>
      </c>
      <c r="M41" s="2" t="str">
        <f>IF(O41="+","public ","Private")&amp;"static "&amp;Q41&amp;" "&amp;P41</f>
        <v>public static void List_Complaints()</v>
      </c>
      <c r="N41" s="5" t="str">
        <f t="shared" si="23"/>
        <v>+List_Complaints():void</v>
      </c>
      <c r="O41" s="2" t="s">
        <v>104</v>
      </c>
      <c r="P41" s="1" t="s">
        <v>152</v>
      </c>
      <c r="Q41" s="2" t="s">
        <v>105</v>
      </c>
    </row>
    <row r="42" spans="7:23" x14ac:dyDescent="0.25">
      <c r="G42" s="2" t="str">
        <f>IF(I42="+","public ","Private")&amp;"static "&amp;K42&amp;" "&amp;J42</f>
        <v>public static void Edit_Court_Case()</v>
      </c>
      <c r="H42" s="5" t="str">
        <f t="shared" si="10"/>
        <v>+Edit_Court_Case():void</v>
      </c>
      <c r="I42" s="2" t="s">
        <v>104</v>
      </c>
      <c r="J42" s="1" t="s">
        <v>149</v>
      </c>
      <c r="K42" s="2" t="s">
        <v>105</v>
      </c>
      <c r="M42" s="2" t="str">
        <f>IF(O42="+","public ","Private")&amp;"static "&amp;Q42&amp;" "&amp;P42</f>
        <v>public static void Search_Compliants()</v>
      </c>
      <c r="N42" s="5" t="str">
        <f t="shared" si="23"/>
        <v>+Search_Compliants():void</v>
      </c>
      <c r="O42" s="2" t="s">
        <v>104</v>
      </c>
      <c r="P42" s="1" t="s">
        <v>153</v>
      </c>
      <c r="Q42" s="2" t="s">
        <v>105</v>
      </c>
    </row>
    <row r="43" spans="7:23" x14ac:dyDescent="0.25">
      <c r="G43" s="2" t="str">
        <f>IF(I43="+","public ","Private")&amp;"static "&amp;K43&amp;" "&amp;J43</f>
        <v>public static void Status_Update()</v>
      </c>
      <c r="H43" s="5" t="str">
        <f t="shared" si="10"/>
        <v>+Status_Update():void</v>
      </c>
      <c r="I43" s="2" t="s">
        <v>104</v>
      </c>
      <c r="J43" s="1" t="s">
        <v>150</v>
      </c>
      <c r="K43" s="2" t="s">
        <v>105</v>
      </c>
    </row>
    <row r="44" spans="7:23" x14ac:dyDescent="0.25">
      <c r="G44" s="2" t="str">
        <f>IF(I44="+","public ","Private")&amp;"static "&amp;K44&amp;" "&amp;J44</f>
        <v>public static void Close_ Complaint()</v>
      </c>
      <c r="H44" s="5" t="str">
        <f t="shared" si="10"/>
        <v>+Close_ Complaint():void</v>
      </c>
      <c r="I44" s="2" t="s">
        <v>104</v>
      </c>
      <c r="J44" s="1" t="s">
        <v>151</v>
      </c>
      <c r="K44" s="2" t="s">
        <v>105</v>
      </c>
    </row>
    <row r="45" spans="7:23" x14ac:dyDescent="0.25">
      <c r="G45" s="2" t="str">
        <f>IF(I45="+","public ","Private")&amp;"static "&amp;K45&amp;" "&amp;J45</f>
        <v>public static void List_Complaints()</v>
      </c>
      <c r="H45" s="5" t="str">
        <f t="shared" si="10"/>
        <v>+List_Complaints():void</v>
      </c>
      <c r="I45" s="2" t="s">
        <v>104</v>
      </c>
      <c r="J45" s="1" t="s">
        <v>152</v>
      </c>
      <c r="K45" s="2" t="s">
        <v>105</v>
      </c>
    </row>
    <row r="46" spans="7:23" x14ac:dyDescent="0.25">
      <c r="G46" s="2" t="str">
        <f>IF(I46="+","public ","Private")&amp;"static "&amp;K46&amp;" "&amp;J46</f>
        <v>public static void Search_Compliants()</v>
      </c>
      <c r="H46" s="5" t="str">
        <f t="shared" si="10"/>
        <v>+Search_Compliants():void</v>
      </c>
      <c r="I46" s="2" t="s">
        <v>104</v>
      </c>
      <c r="J46" s="1" t="s">
        <v>153</v>
      </c>
      <c r="K46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EE51-B5EF-40E7-BD36-3CC434347D0D}">
  <dimension ref="A1:BG23"/>
  <sheetViews>
    <sheetView zoomScale="160" zoomScaleNormal="160" workbookViewId="0">
      <selection activeCell="G2" sqref="G2"/>
    </sheetView>
  </sheetViews>
  <sheetFormatPr defaultRowHeight="15.75" x14ac:dyDescent="0.25"/>
  <cols>
    <col min="1" max="2" width="10.7109375" style="2" customWidth="1"/>
    <col min="3" max="3" width="2.42578125" style="2" bestFit="1" customWidth="1"/>
    <col min="4" max="4" width="10.7109375" style="2" customWidth="1"/>
    <col min="5" max="5" width="6.42578125" style="2" bestFit="1" customWidth="1"/>
    <col min="6" max="6" width="9.140625" style="2"/>
    <col min="7" max="8" width="10.7109375" style="2" customWidth="1"/>
    <col min="9" max="9" width="2.42578125" style="2" bestFit="1" customWidth="1"/>
    <col min="10" max="10" width="10.7109375" style="2" customWidth="1"/>
    <col min="11" max="11" width="6.42578125" style="2" bestFit="1" customWidth="1"/>
    <col min="12" max="12" width="9.140625" style="2"/>
    <col min="13" max="14" width="10.7109375" style="2" customWidth="1"/>
    <col min="15" max="15" width="2.42578125" style="2" bestFit="1" customWidth="1"/>
    <col min="16" max="16" width="10.7109375" style="2" customWidth="1"/>
    <col min="17" max="17" width="6.42578125" style="2" bestFit="1" customWidth="1"/>
    <col min="18" max="18" width="9.140625" style="2"/>
    <col min="19" max="20" width="10.7109375" style="2" customWidth="1"/>
    <col min="21" max="21" width="2.42578125" style="2" bestFit="1" customWidth="1"/>
    <col min="22" max="22" width="10.7109375" style="2" customWidth="1"/>
    <col min="23" max="23" width="6.42578125" style="2" bestFit="1" customWidth="1"/>
    <col min="24" max="24" width="9.140625" style="2"/>
    <col min="25" max="26" width="10.7109375" style="2" customWidth="1"/>
    <col min="27" max="27" width="2.42578125" style="2" bestFit="1" customWidth="1"/>
    <col min="28" max="28" width="10.7109375" style="2" customWidth="1"/>
    <col min="29" max="29" width="6.42578125" style="2" bestFit="1" customWidth="1"/>
    <col min="30" max="30" width="9.140625" style="2"/>
    <col min="31" max="32" width="10.7109375" style="2" customWidth="1"/>
    <col min="33" max="33" width="2.42578125" style="2" bestFit="1" customWidth="1"/>
    <col min="34" max="34" width="10.7109375" style="2" customWidth="1"/>
    <col min="35" max="35" width="6.42578125" style="2" bestFit="1" customWidth="1"/>
    <col min="36" max="36" width="9.140625" style="2"/>
    <col min="37" max="38" width="10.7109375" style="2" customWidth="1"/>
    <col min="39" max="39" width="2.42578125" style="2" bestFit="1" customWidth="1"/>
    <col min="40" max="40" width="10.7109375" style="2" customWidth="1"/>
    <col min="41" max="41" width="6.42578125" style="2" bestFit="1" customWidth="1"/>
    <col min="42" max="42" width="9.140625" style="2"/>
    <col min="43" max="44" width="10.7109375" style="2" customWidth="1"/>
    <col min="45" max="45" width="2.42578125" style="2" bestFit="1" customWidth="1"/>
    <col min="46" max="46" width="10.7109375" style="2" customWidth="1"/>
    <col min="47" max="47" width="6.42578125" style="2" bestFit="1" customWidth="1"/>
    <col min="48" max="48" width="9.140625" style="2"/>
    <col min="49" max="50" width="10.7109375" style="2" customWidth="1"/>
    <col min="51" max="51" width="2.42578125" style="2" bestFit="1" customWidth="1"/>
    <col min="52" max="52" width="10.7109375" style="2" customWidth="1"/>
    <col min="53" max="53" width="6.42578125" style="2" bestFit="1" customWidth="1"/>
    <col min="54" max="54" width="6.42578125" style="2" customWidth="1"/>
    <col min="55" max="56" width="9.140625" style="2"/>
    <col min="57" max="57" width="2.42578125" style="2" bestFit="1" customWidth="1"/>
    <col min="58" max="16384" width="9.140625" style="2"/>
  </cols>
  <sheetData>
    <row r="1" spans="1:59" x14ac:dyDescent="0.25">
      <c r="D1" s="2">
        <v>1</v>
      </c>
      <c r="J1" s="2">
        <v>2</v>
      </c>
      <c r="P1" s="2">
        <v>3</v>
      </c>
      <c r="V1" s="2">
        <v>4</v>
      </c>
      <c r="AB1" s="2">
        <v>5</v>
      </c>
      <c r="AH1" s="2">
        <v>6</v>
      </c>
      <c r="AN1" s="2">
        <v>7</v>
      </c>
      <c r="AT1" s="2">
        <v>8</v>
      </c>
      <c r="AZ1" s="2">
        <v>9</v>
      </c>
      <c r="BF1" s="2">
        <v>10</v>
      </c>
    </row>
    <row r="2" spans="1:59" x14ac:dyDescent="0.25">
      <c r="A2" s="2" t="str">
        <f>"class "&amp;B2&amp;"{"</f>
        <v>class Patient{</v>
      </c>
      <c r="B2" s="5" t="str">
        <f>D2</f>
        <v>Patient</v>
      </c>
      <c r="D2" s="1" t="s">
        <v>261</v>
      </c>
      <c r="G2" s="2" t="str">
        <f>"class "&amp;H2&amp;"{"</f>
        <v>class Visiting{</v>
      </c>
      <c r="H2" s="5" t="str">
        <f>J2</f>
        <v>Visiting</v>
      </c>
      <c r="J2" s="1" t="s">
        <v>277</v>
      </c>
      <c r="M2" s="2" t="str">
        <f>"class "&amp;N2&amp;"{"</f>
        <v>class Doctor{</v>
      </c>
      <c r="N2" s="5" t="str">
        <f>P2</f>
        <v>Doctor</v>
      </c>
      <c r="P2" s="1" t="s">
        <v>289</v>
      </c>
      <c r="S2" s="2" t="str">
        <f>"class "&amp;T2&amp;"{"</f>
        <v>class Diagnosis_Testing{</v>
      </c>
      <c r="T2" s="5" t="str">
        <f>V2</f>
        <v>Diagnosis_Testing</v>
      </c>
      <c r="V2" s="1" t="s">
        <v>304</v>
      </c>
      <c r="Y2" s="2" t="str">
        <f>"class "&amp;Z2&amp;"{"</f>
        <v>class Pharmacy{</v>
      </c>
      <c r="Z2" s="5" t="str">
        <f>AB2</f>
        <v>Pharmacy</v>
      </c>
      <c r="AB2" s="1" t="s">
        <v>318</v>
      </c>
      <c r="AE2" s="2" t="str">
        <f>"class "&amp;AF2&amp;"{"</f>
        <v>class Pharmacy_Billing{</v>
      </c>
      <c r="AF2" s="5" t="str">
        <f>AH2</f>
        <v>Pharmacy_Billing</v>
      </c>
      <c r="AH2" s="1" t="s">
        <v>331</v>
      </c>
      <c r="AK2" s="2" t="str">
        <f>"class "&amp;AL2&amp;"{"</f>
        <v>class In_Patient{</v>
      </c>
      <c r="AL2" s="5" t="str">
        <f>AN2</f>
        <v>In_Patient</v>
      </c>
      <c r="AN2" s="1" t="s">
        <v>341</v>
      </c>
      <c r="AQ2" s="2" t="str">
        <f>"class "&amp;AR2&amp;"{"</f>
        <v>class In_Patinent_Doctor_Visting{</v>
      </c>
      <c r="AR2" s="5" t="str">
        <f>AT2</f>
        <v>In_Patinent_Doctor_Visting</v>
      </c>
      <c r="AT2" s="1" t="s">
        <v>350</v>
      </c>
      <c r="AW2" s="2" t="str">
        <f>"class "&amp;AX2&amp;"{"</f>
        <v>class Ward{</v>
      </c>
      <c r="AX2" s="5" t="str">
        <f>AZ2</f>
        <v>Ward</v>
      </c>
      <c r="AZ2" s="1" t="s">
        <v>359</v>
      </c>
      <c r="BC2" s="2" t="str">
        <f>"class "&amp;BD2&amp;"{"</f>
        <v>class In_Patient_Billing{</v>
      </c>
      <c r="BD2" s="5" t="str">
        <f>BF2</f>
        <v>In_Patient_Billing</v>
      </c>
      <c r="BF2" s="1" t="s">
        <v>412</v>
      </c>
    </row>
    <row r="3" spans="1:59" x14ac:dyDescent="0.25">
      <c r="A3" s="2" t="str">
        <f>IF(E3="DateTime","DateTime",LOWER(E3))&amp;" "&amp;D3&amp;";"</f>
        <v>string Patient_id;</v>
      </c>
      <c r="B3" s="5" t="str">
        <f t="shared" ref="B3:B13" si="0">C3&amp;D3&amp;":"&amp;LOWER(E3)</f>
        <v>+Patient_id:string</v>
      </c>
      <c r="C3" s="2" t="s">
        <v>104</v>
      </c>
      <c r="D3" s="1" t="s">
        <v>262</v>
      </c>
      <c r="E3" s="2" t="s">
        <v>96</v>
      </c>
      <c r="G3" s="2" t="str">
        <f t="shared" ref="G3:G8" si="1">IF(K3="DateTime","DateTime",LOWER(K3))&amp;" "&amp;J3&amp;";"</f>
        <v>string Visiting_id;</v>
      </c>
      <c r="H3" s="5" t="str">
        <f t="shared" ref="H3:H17" si="2">I3&amp;J3&amp;":"&amp;LOWER(K3)</f>
        <v>+Visiting_id:string</v>
      </c>
      <c r="I3" s="2" t="s">
        <v>104</v>
      </c>
      <c r="J3" s="1" t="s">
        <v>278</v>
      </c>
      <c r="K3" s="2" t="s">
        <v>96</v>
      </c>
      <c r="M3" s="2" t="str">
        <f t="shared" ref="M3:M15" si="3">IF(Q3="DateTime","DateTime",LOWER(Q3))&amp;" "&amp;P3&amp;";"</f>
        <v>string Doctor_id;</v>
      </c>
      <c r="N3" s="5" t="str">
        <f t="shared" ref="N3:N15" si="4">O3&amp;P3&amp;":"&amp;LOWER(Q3)</f>
        <v>+Doctor_id:string</v>
      </c>
      <c r="O3" s="2" t="s">
        <v>104</v>
      </c>
      <c r="P3" s="1" t="s">
        <v>290</v>
      </c>
      <c r="Q3" s="2" t="s">
        <v>96</v>
      </c>
      <c r="S3" s="2" t="str">
        <f t="shared" ref="S3:S13" si="5">IF(W3="DateTime","DateTime",LOWER(W3))&amp;" "&amp;V3&amp;";"</f>
        <v>string Test_id;</v>
      </c>
      <c r="T3" s="5" t="str">
        <f t="shared" ref="T3:T19" si="6">U3&amp;V3&amp;":"&amp;LOWER(W3)</f>
        <v>+Test_id:string</v>
      </c>
      <c r="U3" s="2" t="s">
        <v>104</v>
      </c>
      <c r="V3" s="1" t="s">
        <v>305</v>
      </c>
      <c r="W3" s="2" t="s">
        <v>96</v>
      </c>
      <c r="Y3" s="2" t="str">
        <f t="shared" ref="Y3:Y9" si="7">IF(AC3="DateTime","DateTime",LOWER(AC3))&amp;" "&amp;AB3&amp;";"</f>
        <v>string Medicine_id;</v>
      </c>
      <c r="Z3" s="5" t="str">
        <f t="shared" ref="Z3:Z9" si="8">AA3&amp;AB3&amp;":"&amp;LOWER(AC3)</f>
        <v>+Medicine_id:string</v>
      </c>
      <c r="AA3" s="2" t="s">
        <v>104</v>
      </c>
      <c r="AB3" s="1" t="s">
        <v>319</v>
      </c>
      <c r="AC3" s="2" t="s">
        <v>96</v>
      </c>
      <c r="AE3" s="2" t="str">
        <f t="shared" ref="AE3:AE12" si="9">IF(AI3="DateTime","DateTime",LOWER(AI3))&amp;" "&amp;AH3&amp;";"</f>
        <v>string Bill_No;</v>
      </c>
      <c r="AF3" s="5" t="str">
        <f t="shared" ref="AF3:AF12" si="10">AG3&amp;AH3&amp;":"&amp;LOWER(AI3)</f>
        <v>+Bill_No:string</v>
      </c>
      <c r="AG3" s="2" t="s">
        <v>104</v>
      </c>
      <c r="AH3" s="1" t="s">
        <v>311</v>
      </c>
      <c r="AI3" s="2" t="s">
        <v>96</v>
      </c>
      <c r="AK3" s="2" t="str">
        <f t="shared" ref="AK3:AK9" si="11">IF(AO3="DateTime","DateTime",LOWER(AO3))&amp;" "&amp;AN3&amp;";"</f>
        <v>string Patient_id;</v>
      </c>
      <c r="AL3" s="5" t="str">
        <f t="shared" ref="AL3:AL9" si="12">AM3&amp;AN3&amp;":"&amp;LOWER(AO3)</f>
        <v>+Patient_id:string</v>
      </c>
      <c r="AM3" s="2" t="s">
        <v>104</v>
      </c>
      <c r="AN3" s="1" t="s">
        <v>262</v>
      </c>
      <c r="AO3" s="2" t="s">
        <v>96</v>
      </c>
      <c r="AQ3" s="2" t="str">
        <f t="shared" ref="AQ3:AQ9" si="13">IF(AU3="DateTime","DateTime",LOWER(AU3))&amp;" "&amp;AT3&amp;";"</f>
        <v>string Patient_Id;</v>
      </c>
      <c r="AR3" s="5" t="str">
        <f t="shared" ref="AR3:AR9" si="14">AS3&amp;AT3&amp;":"&amp;LOWER(AU3)</f>
        <v>+Patient_Id:string</v>
      </c>
      <c r="AS3" s="2" t="s">
        <v>104</v>
      </c>
      <c r="AT3" s="1" t="s">
        <v>351</v>
      </c>
      <c r="AU3" s="2" t="s">
        <v>96</v>
      </c>
      <c r="AW3" s="2" t="str">
        <f t="shared" ref="AW3:AW8" si="15">IF(BA3="DateTime","DateTime",LOWER(BA3))&amp;" "&amp;AZ3&amp;";"</f>
        <v>string Ward_No;</v>
      </c>
      <c r="AX3" s="5" t="str">
        <f t="shared" ref="AX3:AX8" si="16">AY3&amp;AZ3&amp;":"&amp;LOWER(BA3)</f>
        <v>+Ward_No:string</v>
      </c>
      <c r="AY3" s="2" t="s">
        <v>104</v>
      </c>
      <c r="AZ3" s="1" t="s">
        <v>345</v>
      </c>
      <c r="BA3" s="2" t="s">
        <v>96</v>
      </c>
      <c r="BC3" s="2" t="str">
        <f t="shared" ref="BC3:BC18" si="17">IF(BG3="DateTime","DateTime",LOWER(BG3))&amp;" "&amp;BF3&amp;";"</f>
        <v>string Bill_No;</v>
      </c>
      <c r="BD3" s="5" t="str">
        <f t="shared" ref="BD3:BD18" si="18">BE3&amp;BF3&amp;":"&amp;LOWER(BG3)</f>
        <v>+Bill_No:string</v>
      </c>
      <c r="BE3" s="2" t="s">
        <v>104</v>
      </c>
      <c r="BF3" s="1" t="s">
        <v>311</v>
      </c>
      <c r="BG3" s="2" t="s">
        <v>106</v>
      </c>
    </row>
    <row r="4" spans="1:59" x14ac:dyDescent="0.25">
      <c r="A4" s="2" t="str">
        <f t="shared" ref="A4:A13" si="19">IF(E4="DateTime","DateTime",LOWER(E4))&amp;" "&amp;D4&amp;";"</f>
        <v>string Patient_Name;</v>
      </c>
      <c r="B4" s="5" t="str">
        <f t="shared" si="0"/>
        <v>+Patient_Name:string</v>
      </c>
      <c r="C4" s="2" t="s">
        <v>104</v>
      </c>
      <c r="D4" s="1" t="s">
        <v>263</v>
      </c>
      <c r="E4" s="2" t="s">
        <v>96</v>
      </c>
      <c r="G4" s="2" t="str">
        <f t="shared" si="1"/>
        <v>DateTime Visiting_Date;</v>
      </c>
      <c r="H4" s="5" t="str">
        <f t="shared" si="2"/>
        <v>+Visiting_Date:datetime</v>
      </c>
      <c r="I4" s="2" t="s">
        <v>104</v>
      </c>
      <c r="J4" s="1" t="s">
        <v>279</v>
      </c>
      <c r="K4" s="2" t="s">
        <v>379</v>
      </c>
      <c r="M4" s="2" t="str">
        <f t="shared" si="3"/>
        <v>string Regd_Medical_Practitioner_No;</v>
      </c>
      <c r="N4" s="5" t="str">
        <f t="shared" si="4"/>
        <v>+Regd_Medical_Practitioner_No:string</v>
      </c>
      <c r="O4" s="2" t="s">
        <v>104</v>
      </c>
      <c r="P4" s="1" t="s">
        <v>291</v>
      </c>
      <c r="Q4" s="2" t="s">
        <v>96</v>
      </c>
      <c r="S4" s="2" t="str">
        <f t="shared" si="5"/>
        <v>string Test_Name;</v>
      </c>
      <c r="T4" s="5" t="str">
        <f t="shared" si="6"/>
        <v>+Test_Name:string</v>
      </c>
      <c r="U4" s="2" t="s">
        <v>104</v>
      </c>
      <c r="V4" s="1" t="s">
        <v>306</v>
      </c>
      <c r="W4" s="2" t="s">
        <v>96</v>
      </c>
      <c r="Y4" s="2" t="str">
        <f t="shared" si="7"/>
        <v>string Medicine_Name;</v>
      </c>
      <c r="Z4" s="5" t="str">
        <f t="shared" si="8"/>
        <v>+Medicine_Name:string</v>
      </c>
      <c r="AA4" s="2" t="s">
        <v>104</v>
      </c>
      <c r="AB4" s="1" t="s">
        <v>320</v>
      </c>
      <c r="AC4" s="2" t="s">
        <v>96</v>
      </c>
      <c r="AE4" s="2" t="str">
        <f t="shared" si="9"/>
        <v>DateTime Bill_date;</v>
      </c>
      <c r="AF4" s="5" t="str">
        <f t="shared" si="10"/>
        <v>+Bill_date:datetime</v>
      </c>
      <c r="AG4" s="2" t="s">
        <v>104</v>
      </c>
      <c r="AH4" s="1" t="s">
        <v>332</v>
      </c>
      <c r="AI4" s="2" t="s">
        <v>379</v>
      </c>
      <c r="AK4" s="2" t="str">
        <f t="shared" si="11"/>
        <v>DateTime Joining_Date;</v>
      </c>
      <c r="AL4" s="5" t="str">
        <f t="shared" si="12"/>
        <v>+Joining_Date:datetime</v>
      </c>
      <c r="AM4" s="2" t="s">
        <v>104</v>
      </c>
      <c r="AN4" s="1" t="s">
        <v>342</v>
      </c>
      <c r="AO4" s="2" t="s">
        <v>379</v>
      </c>
      <c r="AQ4" s="2" t="str">
        <f t="shared" si="13"/>
        <v>string Doctor_id;</v>
      </c>
      <c r="AR4" s="5" t="str">
        <f t="shared" si="14"/>
        <v>+Doctor_id:string</v>
      </c>
      <c r="AS4" s="2" t="s">
        <v>104</v>
      </c>
      <c r="AT4" s="1" t="s">
        <v>290</v>
      </c>
      <c r="AU4" s="2" t="s">
        <v>96</v>
      </c>
      <c r="AW4" s="2" t="str">
        <f t="shared" si="15"/>
        <v>string Name_Ward;</v>
      </c>
      <c r="AX4" s="5" t="str">
        <f t="shared" si="16"/>
        <v>+Name_Ward:string</v>
      </c>
      <c r="AY4" s="2" t="s">
        <v>104</v>
      </c>
      <c r="AZ4" s="1" t="s">
        <v>360</v>
      </c>
      <c r="BA4" s="2" t="s">
        <v>96</v>
      </c>
      <c r="BC4" s="2" t="str">
        <f t="shared" si="17"/>
        <v>DateTime Bill_Date;</v>
      </c>
      <c r="BD4" s="5" t="str">
        <f t="shared" si="18"/>
        <v>+Bill_Date:datetime</v>
      </c>
      <c r="BE4" s="2" t="s">
        <v>104</v>
      </c>
      <c r="BF4" s="1" t="s">
        <v>423</v>
      </c>
      <c r="BG4" s="2" t="s">
        <v>379</v>
      </c>
    </row>
    <row r="5" spans="1:59" x14ac:dyDescent="0.25">
      <c r="A5" s="2" t="str">
        <f t="shared" si="19"/>
        <v>string Gender;</v>
      </c>
      <c r="B5" s="5" t="str">
        <f t="shared" si="0"/>
        <v>+Gender:string</v>
      </c>
      <c r="C5" s="2" t="s">
        <v>104</v>
      </c>
      <c r="D5" s="1" t="s">
        <v>246</v>
      </c>
      <c r="E5" s="2" t="s">
        <v>96</v>
      </c>
      <c r="G5" s="2" t="str">
        <f t="shared" si="1"/>
        <v>string Visiting_Doctor_Id;</v>
      </c>
      <c r="H5" s="5" t="str">
        <f t="shared" si="2"/>
        <v>+Visiting_Doctor_Id:string</v>
      </c>
      <c r="I5" s="2" t="s">
        <v>104</v>
      </c>
      <c r="J5" s="1" t="s">
        <v>376</v>
      </c>
      <c r="K5" s="2" t="s">
        <v>96</v>
      </c>
      <c r="M5" s="2" t="str">
        <f t="shared" si="3"/>
        <v>string Doctor_Name;</v>
      </c>
      <c r="N5" s="5" t="str">
        <f t="shared" si="4"/>
        <v>+Doctor_Name:string</v>
      </c>
      <c r="O5" s="2" t="s">
        <v>104</v>
      </c>
      <c r="P5" s="1" t="s">
        <v>292</v>
      </c>
      <c r="Q5" s="2" t="s">
        <v>96</v>
      </c>
      <c r="S5" s="2" t="str">
        <f t="shared" si="5"/>
        <v>DateTime Testing_Date;</v>
      </c>
      <c r="T5" s="5" t="str">
        <f t="shared" si="6"/>
        <v>+Testing_Date:datetime</v>
      </c>
      <c r="U5" s="2" t="s">
        <v>104</v>
      </c>
      <c r="V5" s="1" t="s">
        <v>307</v>
      </c>
      <c r="W5" s="2" t="s">
        <v>379</v>
      </c>
      <c r="Y5" s="2" t="str">
        <f t="shared" si="7"/>
        <v>string Manufacture ;</v>
      </c>
      <c r="Z5" s="5" t="str">
        <f t="shared" si="8"/>
        <v>+Manufacture :string</v>
      </c>
      <c r="AA5" s="2" t="s">
        <v>104</v>
      </c>
      <c r="AB5" s="1" t="s">
        <v>321</v>
      </c>
      <c r="AC5" s="2" t="s">
        <v>96</v>
      </c>
      <c r="AE5" s="2" t="str">
        <f t="shared" si="9"/>
        <v>string Patient_id;</v>
      </c>
      <c r="AF5" s="5" t="str">
        <f t="shared" si="10"/>
        <v>+Patient_id:string</v>
      </c>
      <c r="AG5" s="2" t="s">
        <v>104</v>
      </c>
      <c r="AH5" s="1" t="s">
        <v>262</v>
      </c>
      <c r="AI5" s="2" t="s">
        <v>96</v>
      </c>
      <c r="AK5" s="2" t="str">
        <f t="shared" si="11"/>
        <v>DateTime Case_File_No;</v>
      </c>
      <c r="AL5" s="5" t="str">
        <f t="shared" si="12"/>
        <v>+Case_File_No:datetime</v>
      </c>
      <c r="AM5" s="2" t="s">
        <v>104</v>
      </c>
      <c r="AN5" s="1" t="s">
        <v>343</v>
      </c>
      <c r="AO5" s="2" t="s">
        <v>379</v>
      </c>
      <c r="AQ5" s="2" t="str">
        <f t="shared" si="13"/>
        <v>DateTime Visiting_Date;</v>
      </c>
      <c r="AR5" s="5" t="str">
        <f t="shared" si="14"/>
        <v>+Visiting_Date:datetime</v>
      </c>
      <c r="AS5" s="2" t="s">
        <v>104</v>
      </c>
      <c r="AT5" s="1" t="s">
        <v>279</v>
      </c>
      <c r="AU5" s="2" t="s">
        <v>379</v>
      </c>
      <c r="AW5" s="2" t="str">
        <f t="shared" si="15"/>
        <v>int No_of_Beds;</v>
      </c>
      <c r="AX5" s="5" t="str">
        <f t="shared" si="16"/>
        <v>+No_of_Beds:int</v>
      </c>
      <c r="AY5" s="2" t="s">
        <v>104</v>
      </c>
      <c r="AZ5" s="1" t="s">
        <v>361</v>
      </c>
      <c r="BA5" s="2" t="s">
        <v>100</v>
      </c>
      <c r="BC5" s="2" t="str">
        <f t="shared" si="17"/>
        <v>string Patient_id;</v>
      </c>
      <c r="BD5" s="5" t="str">
        <f t="shared" si="18"/>
        <v>+Patient_id:string</v>
      </c>
      <c r="BE5" s="2" t="s">
        <v>104</v>
      </c>
      <c r="BF5" s="2" t="s">
        <v>262</v>
      </c>
      <c r="BG5" s="2" t="s">
        <v>106</v>
      </c>
    </row>
    <row r="6" spans="1:59" x14ac:dyDescent="0.25">
      <c r="A6" s="2" t="str">
        <f t="shared" si="19"/>
        <v>char Blood_Group;</v>
      </c>
      <c r="B6" s="5" t="str">
        <f t="shared" si="0"/>
        <v>+Blood_Group:char</v>
      </c>
      <c r="C6" s="2" t="s">
        <v>104</v>
      </c>
      <c r="D6" s="1" t="s">
        <v>264</v>
      </c>
      <c r="E6" s="2" t="s">
        <v>247</v>
      </c>
      <c r="G6" s="2" t="str">
        <f t="shared" si="1"/>
        <v>string Referral_Doctor_Name;</v>
      </c>
      <c r="H6" s="5" t="str">
        <f t="shared" si="2"/>
        <v>+Referral_Doctor_Name:string</v>
      </c>
      <c r="I6" s="2" t="s">
        <v>104</v>
      </c>
      <c r="J6" s="1" t="s">
        <v>377</v>
      </c>
      <c r="K6" s="2" t="s">
        <v>96</v>
      </c>
      <c r="M6" s="2" t="str">
        <f t="shared" si="3"/>
        <v>string Gender;</v>
      </c>
      <c r="N6" s="5" t="str">
        <f t="shared" si="4"/>
        <v>+Gender:string</v>
      </c>
      <c r="O6" s="2" t="s">
        <v>104</v>
      </c>
      <c r="P6" s="1" t="s">
        <v>246</v>
      </c>
      <c r="Q6" s="2" t="s">
        <v>96</v>
      </c>
      <c r="S6" s="2" t="str">
        <f t="shared" si="5"/>
        <v>string Patient_id;</v>
      </c>
      <c r="T6" s="5" t="str">
        <f t="shared" si="6"/>
        <v>+Patient_id:string</v>
      </c>
      <c r="U6" s="2" t="s">
        <v>104</v>
      </c>
      <c r="V6" s="1" t="s">
        <v>262</v>
      </c>
      <c r="W6" s="2" t="s">
        <v>96</v>
      </c>
      <c r="Y6" s="2" t="str">
        <f t="shared" si="7"/>
        <v>string Production_Batch_No;</v>
      </c>
      <c r="Z6" s="5" t="str">
        <f t="shared" si="8"/>
        <v>+Production_Batch_No:string</v>
      </c>
      <c r="AA6" s="2" t="s">
        <v>104</v>
      </c>
      <c r="AB6" s="1" t="s">
        <v>322</v>
      </c>
      <c r="AC6" s="2" t="s">
        <v>96</v>
      </c>
      <c r="AE6" s="2" t="str">
        <f t="shared" si="9"/>
        <v>string Prescription_id;</v>
      </c>
      <c r="AF6" s="5" t="str">
        <f t="shared" si="10"/>
        <v>+Prescription_id:string</v>
      </c>
      <c r="AG6" s="2" t="s">
        <v>104</v>
      </c>
      <c r="AH6" s="1" t="s">
        <v>333</v>
      </c>
      <c r="AI6" s="2" t="s">
        <v>96</v>
      </c>
      <c r="AK6" s="2" t="str">
        <f t="shared" si="11"/>
        <v>string Refferal_Doctor;</v>
      </c>
      <c r="AL6" s="5" t="str">
        <f t="shared" si="12"/>
        <v>+Refferal_Doctor:string</v>
      </c>
      <c r="AM6" s="2" t="s">
        <v>104</v>
      </c>
      <c r="AN6" s="1" t="s">
        <v>308</v>
      </c>
      <c r="AO6" s="2" t="s">
        <v>96</v>
      </c>
      <c r="AQ6" s="2" t="str">
        <f t="shared" si="13"/>
        <v>string Medicine_Advised;</v>
      </c>
      <c r="AR6" s="5" t="str">
        <f t="shared" si="14"/>
        <v>+Medicine_Advised:string</v>
      </c>
      <c r="AS6" s="2" t="s">
        <v>104</v>
      </c>
      <c r="AT6" s="1" t="s">
        <v>352</v>
      </c>
      <c r="AU6" s="2" t="s">
        <v>96</v>
      </c>
      <c r="AW6" s="2" t="str">
        <f t="shared" si="15"/>
        <v>string Medical_Facilities_Available_List;</v>
      </c>
      <c r="AX6" s="5" t="str">
        <f t="shared" si="16"/>
        <v>+Medical_Facilities_Available_List:string</v>
      </c>
      <c r="AY6" s="2" t="s">
        <v>104</v>
      </c>
      <c r="AZ6" s="1" t="s">
        <v>362</v>
      </c>
      <c r="BA6" s="2" t="s">
        <v>96</v>
      </c>
      <c r="BC6" s="2" t="str">
        <f t="shared" si="17"/>
        <v>string Name;</v>
      </c>
      <c r="BD6" s="5" t="str">
        <f t="shared" si="18"/>
        <v>+Name:string</v>
      </c>
      <c r="BE6" s="2" t="s">
        <v>104</v>
      </c>
      <c r="BF6" s="2" t="s">
        <v>41</v>
      </c>
      <c r="BG6" s="2" t="s">
        <v>106</v>
      </c>
    </row>
    <row r="7" spans="1:59" x14ac:dyDescent="0.25">
      <c r="A7" s="2" t="str">
        <f t="shared" si="19"/>
        <v>string Address;</v>
      </c>
      <c r="B7" s="5" t="str">
        <f t="shared" si="0"/>
        <v>+Address:string</v>
      </c>
      <c r="C7" s="2" t="s">
        <v>104</v>
      </c>
      <c r="D7" s="1" t="s">
        <v>32</v>
      </c>
      <c r="E7" s="2" t="s">
        <v>96</v>
      </c>
      <c r="G7" s="2" t="str">
        <f t="shared" si="1"/>
        <v>string Referral_Hospital _Name;</v>
      </c>
      <c r="H7" s="5" t="str">
        <f t="shared" si="2"/>
        <v>+Referral_Hospital _Name:string</v>
      </c>
      <c r="I7" s="2" t="s">
        <v>104</v>
      </c>
      <c r="J7" s="1" t="s">
        <v>378</v>
      </c>
      <c r="K7" s="2" t="s">
        <v>96</v>
      </c>
      <c r="M7" s="2" t="str">
        <f t="shared" si="3"/>
        <v>char Blood_Group;</v>
      </c>
      <c r="N7" s="5" t="str">
        <f t="shared" si="4"/>
        <v>+Blood_Group:char</v>
      </c>
      <c r="O7" s="2" t="s">
        <v>104</v>
      </c>
      <c r="P7" s="1" t="s">
        <v>264</v>
      </c>
      <c r="Q7" s="2" t="s">
        <v>247</v>
      </c>
      <c r="S7" s="2" t="str">
        <f t="shared" si="5"/>
        <v>string Refferal_Doctor;</v>
      </c>
      <c r="T7" s="5" t="str">
        <f t="shared" si="6"/>
        <v>+Refferal_Doctor:string</v>
      </c>
      <c r="U7" s="2" t="s">
        <v>104</v>
      </c>
      <c r="V7" s="1" t="s">
        <v>308</v>
      </c>
      <c r="W7" s="2" t="s">
        <v>96</v>
      </c>
      <c r="Y7" s="2" t="str">
        <f t="shared" si="7"/>
        <v>DateTime Manufacture_Date;</v>
      </c>
      <c r="Z7" s="5" t="str">
        <f t="shared" si="8"/>
        <v>+Manufacture_Date:datetime</v>
      </c>
      <c r="AA7" s="2" t="s">
        <v>104</v>
      </c>
      <c r="AB7" s="1" t="s">
        <v>323</v>
      </c>
      <c r="AC7" s="2" t="s">
        <v>379</v>
      </c>
      <c r="AE7" s="2" t="str">
        <f t="shared" si="9"/>
        <v>string Refferal_Doctor;</v>
      </c>
      <c r="AF7" s="5" t="str">
        <f t="shared" si="10"/>
        <v>+Refferal_Doctor:string</v>
      </c>
      <c r="AG7" s="2" t="s">
        <v>104</v>
      </c>
      <c r="AH7" s="1" t="s">
        <v>308</v>
      </c>
      <c r="AI7" s="2" t="s">
        <v>96</v>
      </c>
      <c r="AK7" s="2" t="str">
        <f t="shared" si="11"/>
        <v>string Bed_No;</v>
      </c>
      <c r="AL7" s="5" t="str">
        <f t="shared" si="12"/>
        <v>+Bed_No:string</v>
      </c>
      <c r="AM7" s="2" t="s">
        <v>104</v>
      </c>
      <c r="AN7" s="1" t="s">
        <v>344</v>
      </c>
      <c r="AO7" s="2" t="s">
        <v>96</v>
      </c>
      <c r="AQ7" s="2" t="str">
        <f t="shared" si="13"/>
        <v>float Visting_Charges;</v>
      </c>
      <c r="AR7" s="5" t="str">
        <f t="shared" si="14"/>
        <v>+Visting_Charges:float</v>
      </c>
      <c r="AS7" s="2" t="s">
        <v>104</v>
      </c>
      <c r="AT7" s="1" t="s">
        <v>353</v>
      </c>
      <c r="AU7" s="2" t="s">
        <v>107</v>
      </c>
      <c r="AW7" s="2" t="str">
        <f t="shared" si="15"/>
        <v>string Ward_headed_By;</v>
      </c>
      <c r="AX7" s="5" t="str">
        <f t="shared" si="16"/>
        <v>+Ward_headed_By:string</v>
      </c>
      <c r="AY7" s="2" t="s">
        <v>104</v>
      </c>
      <c r="AZ7" s="1" t="s">
        <v>363</v>
      </c>
      <c r="BA7" s="2" t="s">
        <v>96</v>
      </c>
      <c r="BC7" s="2" t="str">
        <f t="shared" si="17"/>
        <v>string Refferal_Doctor;</v>
      </c>
      <c r="BD7" s="5" t="str">
        <f t="shared" si="18"/>
        <v>+Refferal_Doctor:string</v>
      </c>
      <c r="BE7" s="2" t="s">
        <v>104</v>
      </c>
      <c r="BF7" s="2" t="s">
        <v>308</v>
      </c>
      <c r="BG7" s="2" t="s">
        <v>106</v>
      </c>
    </row>
    <row r="8" spans="1:59" x14ac:dyDescent="0.25">
      <c r="A8" s="2" t="str">
        <f t="shared" si="19"/>
        <v>float Mobile_No;</v>
      </c>
      <c r="B8" s="5" t="str">
        <f t="shared" si="0"/>
        <v>+Mobile_No:float</v>
      </c>
      <c r="C8" s="2" t="s">
        <v>104</v>
      </c>
      <c r="D8" s="1" t="s">
        <v>31</v>
      </c>
      <c r="E8" s="2" t="s">
        <v>97</v>
      </c>
      <c r="G8" s="2" t="str">
        <f t="shared" si="1"/>
        <v>string Visiting_Result;</v>
      </c>
      <c r="H8" s="5" t="str">
        <f t="shared" si="2"/>
        <v>+Visiting_Result:string</v>
      </c>
      <c r="I8" s="2" t="s">
        <v>104</v>
      </c>
      <c r="J8" s="1" t="s">
        <v>280</v>
      </c>
      <c r="K8" s="2" t="s">
        <v>96</v>
      </c>
      <c r="M8" s="2" t="str">
        <f t="shared" si="3"/>
        <v>string Address;</v>
      </c>
      <c r="N8" s="5" t="str">
        <f t="shared" si="4"/>
        <v>+Address:string</v>
      </c>
      <c r="O8" s="2" t="s">
        <v>104</v>
      </c>
      <c r="P8" s="1" t="s">
        <v>32</v>
      </c>
      <c r="Q8" s="2" t="s">
        <v>96</v>
      </c>
      <c r="S8" s="2" t="str">
        <f t="shared" si="5"/>
        <v>string Test_Report;</v>
      </c>
      <c r="T8" s="5" t="str">
        <f t="shared" si="6"/>
        <v>+Test_Report:string</v>
      </c>
      <c r="U8" s="2" t="s">
        <v>104</v>
      </c>
      <c r="V8" s="1" t="s">
        <v>309</v>
      </c>
      <c r="W8" s="2" t="s">
        <v>96</v>
      </c>
      <c r="Y8" s="2" t="str">
        <f t="shared" si="7"/>
        <v>DateTime Expire_date;</v>
      </c>
      <c r="Z8" s="5" t="str">
        <f t="shared" si="8"/>
        <v>+Expire_date:datetime</v>
      </c>
      <c r="AA8" s="2" t="s">
        <v>104</v>
      </c>
      <c r="AB8" s="1" t="s">
        <v>324</v>
      </c>
      <c r="AC8" s="2" t="s">
        <v>379</v>
      </c>
      <c r="AE8" s="2" t="str">
        <f t="shared" si="9"/>
        <v>string List of medicine;</v>
      </c>
      <c r="AF8" s="5" t="str">
        <f t="shared" si="10"/>
        <v>+List of medicine:string</v>
      </c>
      <c r="AG8" s="2" t="s">
        <v>104</v>
      </c>
      <c r="AH8" s="1" t="s">
        <v>334</v>
      </c>
      <c r="AI8" s="2" t="s">
        <v>96</v>
      </c>
      <c r="AK8" s="2" t="str">
        <f t="shared" si="11"/>
        <v>string Ward_No;</v>
      </c>
      <c r="AL8" s="5" t="str">
        <f t="shared" si="12"/>
        <v>+Ward_No:string</v>
      </c>
      <c r="AM8" s="2" t="s">
        <v>104</v>
      </c>
      <c r="AN8" s="1" t="s">
        <v>345</v>
      </c>
      <c r="AO8" s="2" t="s">
        <v>96</v>
      </c>
      <c r="AQ8" s="2" t="str">
        <f t="shared" si="13"/>
        <v>string Treatment_Given;</v>
      </c>
      <c r="AR8" s="5" t="str">
        <f t="shared" si="14"/>
        <v>+Treatment_Given:string</v>
      </c>
      <c r="AS8" s="2" t="s">
        <v>104</v>
      </c>
      <c r="AT8" s="1" t="s">
        <v>354</v>
      </c>
      <c r="AU8" s="2" t="s">
        <v>96</v>
      </c>
      <c r="AW8" s="2" t="str">
        <f t="shared" si="15"/>
        <v>int No_Nominated_Staff;</v>
      </c>
      <c r="AX8" s="5" t="str">
        <f t="shared" si="16"/>
        <v>+No_Nominated_Staff:int</v>
      </c>
      <c r="AY8" s="2" t="s">
        <v>104</v>
      </c>
      <c r="AZ8" s="1" t="s">
        <v>364</v>
      </c>
      <c r="BA8" s="2" t="s">
        <v>100</v>
      </c>
      <c r="BC8" s="2" t="str">
        <f t="shared" si="17"/>
        <v>DateTime Joining_Date;</v>
      </c>
      <c r="BD8" s="5" t="str">
        <f t="shared" si="18"/>
        <v>+Joining_Date:datetime</v>
      </c>
      <c r="BE8" s="2" t="s">
        <v>104</v>
      </c>
      <c r="BF8" s="2" t="s">
        <v>342</v>
      </c>
      <c r="BG8" s="2" t="s">
        <v>379</v>
      </c>
    </row>
    <row r="9" spans="1:59" x14ac:dyDescent="0.25">
      <c r="A9" s="2" t="str">
        <f t="shared" si="19"/>
        <v>string Email_id;</v>
      </c>
      <c r="B9" s="5" t="str">
        <f t="shared" si="0"/>
        <v>+Email_id:string</v>
      </c>
      <c r="C9" s="2" t="s">
        <v>104</v>
      </c>
      <c r="D9" s="1" t="s">
        <v>30</v>
      </c>
      <c r="E9" s="2" t="s">
        <v>96</v>
      </c>
      <c r="H9" s="5"/>
      <c r="J9" s="1"/>
      <c r="M9" s="2" t="str">
        <f t="shared" si="3"/>
        <v>float Mobile_No;</v>
      </c>
      <c r="N9" s="5" t="str">
        <f t="shared" si="4"/>
        <v>+Mobile_No:float</v>
      </c>
      <c r="O9" s="2" t="s">
        <v>104</v>
      </c>
      <c r="P9" s="1" t="s">
        <v>31</v>
      </c>
      <c r="Q9" s="2" t="s">
        <v>97</v>
      </c>
      <c r="S9" s="2" t="str">
        <f t="shared" si="5"/>
        <v>bool Report_submitted;</v>
      </c>
      <c r="T9" s="5" t="str">
        <f t="shared" si="6"/>
        <v>+Report_submitted:bool</v>
      </c>
      <c r="U9" s="2" t="s">
        <v>104</v>
      </c>
      <c r="V9" s="1" t="s">
        <v>310</v>
      </c>
      <c r="W9" s="2" t="s">
        <v>85</v>
      </c>
      <c r="Y9" s="2" t="str">
        <f t="shared" si="7"/>
        <v>int Stock_available;</v>
      </c>
      <c r="Z9" s="5" t="str">
        <f t="shared" si="8"/>
        <v>+Stock_available:int</v>
      </c>
      <c r="AA9" s="2" t="s">
        <v>104</v>
      </c>
      <c r="AB9" s="1" t="s">
        <v>325</v>
      </c>
      <c r="AC9" s="2" t="s">
        <v>373</v>
      </c>
      <c r="AE9" s="2" t="str">
        <f t="shared" si="9"/>
        <v>float Billed_Amount;</v>
      </c>
      <c r="AF9" s="5" t="str">
        <f t="shared" si="10"/>
        <v>+Billed_Amount:float</v>
      </c>
      <c r="AG9" s="2" t="s">
        <v>104</v>
      </c>
      <c r="AH9" s="1" t="s">
        <v>335</v>
      </c>
      <c r="AI9" s="2" t="s">
        <v>107</v>
      </c>
      <c r="AK9" s="2" t="str">
        <f t="shared" si="11"/>
        <v>string Discharge_Summary;</v>
      </c>
      <c r="AL9" s="5" t="str">
        <f t="shared" si="12"/>
        <v>+Discharge_Summary:string</v>
      </c>
      <c r="AM9" s="2" t="s">
        <v>104</v>
      </c>
      <c r="AN9" s="1" t="s">
        <v>346</v>
      </c>
      <c r="AO9" s="2" t="s">
        <v>96</v>
      </c>
      <c r="AQ9" s="2" t="str">
        <f t="shared" si="13"/>
        <v>string Medicine_Used;</v>
      </c>
      <c r="AR9" s="5" t="str">
        <f t="shared" si="14"/>
        <v>+Medicine_Used:string</v>
      </c>
      <c r="AS9" s="2" t="s">
        <v>104</v>
      </c>
      <c r="AT9" s="1" t="s">
        <v>355</v>
      </c>
      <c r="AU9" s="2" t="s">
        <v>96</v>
      </c>
      <c r="AX9" s="5"/>
      <c r="AZ9" s="1"/>
      <c r="BC9" s="2" t="str">
        <f t="shared" si="17"/>
        <v>DateTime Discharge_Date;</v>
      </c>
      <c r="BD9" s="5" t="str">
        <f t="shared" si="18"/>
        <v>+Discharge_Date:datetime</v>
      </c>
      <c r="BE9" s="2" t="s">
        <v>104</v>
      </c>
      <c r="BF9" s="2" t="s">
        <v>413</v>
      </c>
      <c r="BG9" s="2" t="s">
        <v>379</v>
      </c>
    </row>
    <row r="10" spans="1:59" x14ac:dyDescent="0.25">
      <c r="A10" s="2" t="str">
        <f t="shared" si="19"/>
        <v>float Emergency_Contract_No1;</v>
      </c>
      <c r="B10" s="5" t="str">
        <f t="shared" si="0"/>
        <v>+Emergency_Contract_No1:float</v>
      </c>
      <c r="C10" s="2" t="s">
        <v>104</v>
      </c>
      <c r="D10" s="1" t="s">
        <v>265</v>
      </c>
      <c r="E10" s="2" t="s">
        <v>97</v>
      </c>
      <c r="G10" s="2" t="str">
        <f t="shared" ref="G10:G17" si="20">IF(I10="+","public ","Private")&amp;"static "&amp;K10&amp;" "&amp;J10</f>
        <v>public static void Visiting()</v>
      </c>
      <c r="H10" s="5" t="str">
        <f t="shared" si="2"/>
        <v>+Visiting():void</v>
      </c>
      <c r="I10" s="2" t="s">
        <v>104</v>
      </c>
      <c r="J10" s="1" t="s">
        <v>281</v>
      </c>
      <c r="K10" s="2" t="s">
        <v>105</v>
      </c>
      <c r="M10" s="2" t="str">
        <f t="shared" si="3"/>
        <v>string Email_id;</v>
      </c>
      <c r="N10" s="5" t="str">
        <f t="shared" si="4"/>
        <v>+Email_id:string</v>
      </c>
      <c r="O10" s="2" t="s">
        <v>104</v>
      </c>
      <c r="P10" s="1" t="s">
        <v>30</v>
      </c>
      <c r="Q10" s="2" t="s">
        <v>96</v>
      </c>
      <c r="S10" s="2" t="str">
        <f t="shared" si="5"/>
        <v>string Bill_No;</v>
      </c>
      <c r="T10" s="5" t="str">
        <f t="shared" si="6"/>
        <v>+Bill_No:string</v>
      </c>
      <c r="U10" s="2" t="s">
        <v>104</v>
      </c>
      <c r="V10" s="1" t="s">
        <v>311</v>
      </c>
      <c r="W10" s="2" t="s">
        <v>96</v>
      </c>
      <c r="Z10" s="5"/>
      <c r="AB10" s="1"/>
      <c r="AE10" s="2" t="str">
        <f t="shared" si="9"/>
        <v>float Discount_Amount;</v>
      </c>
      <c r="AF10" s="5" t="str">
        <f t="shared" si="10"/>
        <v>+Discount_Amount:float</v>
      </c>
      <c r="AG10" s="2" t="s">
        <v>104</v>
      </c>
      <c r="AH10" s="1" t="s">
        <v>49</v>
      </c>
      <c r="AI10" s="2" t="s">
        <v>107</v>
      </c>
      <c r="AL10" s="5"/>
      <c r="AN10" s="1"/>
      <c r="AR10" s="5"/>
      <c r="AT10" s="1"/>
      <c r="AW10" s="2" t="str">
        <f t="shared" ref="AW10:AW17" si="21">IF(AY10="+","public ","Private")&amp;"static "&amp;BA10&amp;" "&amp;AZ10</f>
        <v>public static void Creation_Ward()</v>
      </c>
      <c r="AX10" s="5" t="str">
        <f t="shared" ref="AX10:AX17" si="22">AY10&amp;AZ10&amp;":"&amp;LOWER(BA10)</f>
        <v>+Creation_Ward():void</v>
      </c>
      <c r="AY10" s="2" t="s">
        <v>104</v>
      </c>
      <c r="AZ10" s="1" t="s">
        <v>365</v>
      </c>
      <c r="BA10" s="2" t="s">
        <v>105</v>
      </c>
      <c r="BC10" s="2" t="str">
        <f t="shared" si="17"/>
        <v>float Doctors_charges;</v>
      </c>
      <c r="BD10" s="5" t="str">
        <f t="shared" si="18"/>
        <v>+Doctors_charges:float</v>
      </c>
      <c r="BE10" s="2" t="s">
        <v>104</v>
      </c>
      <c r="BF10" s="2" t="s">
        <v>414</v>
      </c>
      <c r="BG10" s="2" t="s">
        <v>97</v>
      </c>
    </row>
    <row r="11" spans="1:59" x14ac:dyDescent="0.25">
      <c r="A11" s="2" t="str">
        <f t="shared" si="19"/>
        <v>float Emergency_Contract_No2;</v>
      </c>
      <c r="B11" s="5" t="str">
        <f t="shared" si="0"/>
        <v>+Emergency_Contract_No2:float</v>
      </c>
      <c r="C11" s="2" t="s">
        <v>104</v>
      </c>
      <c r="D11" s="1" t="s">
        <v>266</v>
      </c>
      <c r="E11" s="2" t="s">
        <v>97</v>
      </c>
      <c r="G11" s="2" t="str">
        <f t="shared" si="20"/>
        <v>public static void Diagnosis_Test()</v>
      </c>
      <c r="H11" s="5" t="str">
        <f t="shared" si="2"/>
        <v>+Diagnosis_Test():void</v>
      </c>
      <c r="I11" s="2" t="s">
        <v>104</v>
      </c>
      <c r="J11" s="1" t="s">
        <v>282</v>
      </c>
      <c r="K11" s="2" t="s">
        <v>105</v>
      </c>
      <c r="M11" s="2" t="str">
        <f t="shared" si="3"/>
        <v>string Qualification_List;</v>
      </c>
      <c r="N11" s="5" t="str">
        <f t="shared" si="4"/>
        <v>+Qualification_List:string</v>
      </c>
      <c r="O11" s="2" t="s">
        <v>104</v>
      </c>
      <c r="P11" s="1" t="s">
        <v>293</v>
      </c>
      <c r="Q11" s="2" t="s">
        <v>96</v>
      </c>
      <c r="S11" s="2" t="str">
        <f t="shared" si="5"/>
        <v>float Billing_Amount;</v>
      </c>
      <c r="T11" s="5" t="str">
        <f t="shared" si="6"/>
        <v>+Billing_Amount:float</v>
      </c>
      <c r="U11" s="2" t="s">
        <v>104</v>
      </c>
      <c r="V11" s="1" t="s">
        <v>312</v>
      </c>
      <c r="W11" s="2" t="s">
        <v>97</v>
      </c>
      <c r="Y11" s="2" t="str">
        <f t="shared" ref="Y11:Y15" si="23">IF(AA11="+","public ","Private")&amp;"static "&amp;AC11&amp;" "&amp;AB11</f>
        <v>public static void Indent()</v>
      </c>
      <c r="Z11" s="5" t="str">
        <f t="shared" ref="Z11:Z15" si="24">AA11&amp;AB11&amp;":"&amp;LOWER(AC11)</f>
        <v>+Indent():void</v>
      </c>
      <c r="AA11" s="2" t="s">
        <v>104</v>
      </c>
      <c r="AB11" s="1" t="s">
        <v>326</v>
      </c>
      <c r="AC11" s="2" t="s">
        <v>105</v>
      </c>
      <c r="AE11" s="2" t="str">
        <f t="shared" si="9"/>
        <v>bool Payment_Status;</v>
      </c>
      <c r="AF11" s="5" t="str">
        <f t="shared" si="10"/>
        <v>+Payment_Status:bool</v>
      </c>
      <c r="AG11" s="2" t="s">
        <v>104</v>
      </c>
      <c r="AH11" s="1" t="s">
        <v>70</v>
      </c>
      <c r="AI11" s="2" t="s">
        <v>85</v>
      </c>
      <c r="AK11" s="2" t="str">
        <f t="shared" ref="AK11:AK15" si="25">IF(AM11="+","public ","Private")&amp;"static "&amp;AO11&amp;" "&amp;AN11</f>
        <v>public static void Joining()</v>
      </c>
      <c r="AL11" s="5" t="str">
        <f t="shared" ref="AL11:AL15" si="26">AM11&amp;AN11&amp;":"&amp;LOWER(AO11)</f>
        <v>+Joining():void</v>
      </c>
      <c r="AM11" s="2" t="s">
        <v>104</v>
      </c>
      <c r="AN11" s="1" t="s">
        <v>302</v>
      </c>
      <c r="AO11" s="2" t="s">
        <v>105</v>
      </c>
      <c r="AQ11" s="2" t="str">
        <f t="shared" ref="AQ11:AQ17" si="27">IF(AS11="+","public ","Private")&amp;"static "&amp;AU11&amp;" "&amp;AT11</f>
        <v>public static Void Diagnosis_Test()</v>
      </c>
      <c r="AR11" s="5" t="str">
        <f t="shared" ref="AR11:AR17" si="28">AS11&amp;AT11&amp;":"&amp;LOWER(AU11)</f>
        <v>+Diagnosis_Test():void</v>
      </c>
      <c r="AS11" s="2" t="s">
        <v>104</v>
      </c>
      <c r="AT11" s="1" t="s">
        <v>282</v>
      </c>
      <c r="AU11" s="2" t="s">
        <v>375</v>
      </c>
      <c r="AW11" s="2" t="str">
        <f t="shared" si="21"/>
        <v>public static void Add_ Medical_Facilities()</v>
      </c>
      <c r="AX11" s="5" t="str">
        <f t="shared" si="22"/>
        <v>+Add_ Medical_Facilities():void</v>
      </c>
      <c r="AY11" s="2" t="s">
        <v>104</v>
      </c>
      <c r="AZ11" s="1" t="s">
        <v>366</v>
      </c>
      <c r="BA11" s="2" t="s">
        <v>105</v>
      </c>
      <c r="BC11" s="2" t="str">
        <f t="shared" si="17"/>
        <v>float Nursing_Charges;</v>
      </c>
      <c r="BD11" s="5" t="str">
        <f t="shared" si="18"/>
        <v>+Nursing_Charges:float</v>
      </c>
      <c r="BE11" s="2" t="s">
        <v>104</v>
      </c>
      <c r="BF11" s="2" t="s">
        <v>415</v>
      </c>
      <c r="BG11" s="2" t="s">
        <v>97</v>
      </c>
    </row>
    <row r="12" spans="1:59" x14ac:dyDescent="0.25">
      <c r="A12" s="2" t="str">
        <f t="shared" si="19"/>
        <v>string Past_History;</v>
      </c>
      <c r="B12" s="5" t="str">
        <f t="shared" si="0"/>
        <v>+Past_History:string</v>
      </c>
      <c r="C12" s="2" t="s">
        <v>104</v>
      </c>
      <c r="D12" s="1" t="s">
        <v>267</v>
      </c>
      <c r="E12" s="2" t="s">
        <v>96</v>
      </c>
      <c r="G12" s="2" t="str">
        <f t="shared" si="20"/>
        <v>public static void Diagnosis_Report()</v>
      </c>
      <c r="H12" s="5" t="str">
        <f t="shared" si="2"/>
        <v>+Diagnosis_Report():void</v>
      </c>
      <c r="I12" s="2" t="s">
        <v>104</v>
      </c>
      <c r="J12" s="1" t="s">
        <v>283</v>
      </c>
      <c r="K12" s="2" t="s">
        <v>105</v>
      </c>
      <c r="M12" s="2" t="str">
        <f t="shared" si="3"/>
        <v>string Specialisation1;</v>
      </c>
      <c r="N12" s="5" t="str">
        <f t="shared" si="4"/>
        <v>+Specialisation1:string</v>
      </c>
      <c r="O12" s="2" t="s">
        <v>104</v>
      </c>
      <c r="P12" s="1" t="s">
        <v>294</v>
      </c>
      <c r="Q12" s="2" t="s">
        <v>96</v>
      </c>
      <c r="S12" s="2" t="str">
        <f t="shared" si="5"/>
        <v>bool Payment_Status;</v>
      </c>
      <c r="T12" s="5" t="str">
        <f t="shared" si="6"/>
        <v>+Payment_Status:bool</v>
      </c>
      <c r="U12" s="2" t="s">
        <v>104</v>
      </c>
      <c r="V12" s="1" t="s">
        <v>70</v>
      </c>
      <c r="W12" s="2" t="s">
        <v>85</v>
      </c>
      <c r="Y12" s="2" t="str">
        <f t="shared" si="23"/>
        <v>public static void Add_Stock()</v>
      </c>
      <c r="Z12" s="5" t="str">
        <f t="shared" si="24"/>
        <v>+Add_Stock():void</v>
      </c>
      <c r="AA12" s="2" t="s">
        <v>104</v>
      </c>
      <c r="AB12" s="1" t="s">
        <v>327</v>
      </c>
      <c r="AC12" s="2" t="s">
        <v>105</v>
      </c>
      <c r="AE12" s="2" t="str">
        <f t="shared" si="9"/>
        <v>string Payment_mode;</v>
      </c>
      <c r="AF12" s="5" t="str">
        <f t="shared" si="10"/>
        <v>+Payment_mode:string</v>
      </c>
      <c r="AG12" s="2" t="s">
        <v>104</v>
      </c>
      <c r="AH12" s="1" t="s">
        <v>336</v>
      </c>
      <c r="AI12" s="2" t="s">
        <v>96</v>
      </c>
      <c r="AK12" s="2" t="str">
        <f t="shared" si="25"/>
        <v>public static void Shifting()</v>
      </c>
      <c r="AL12" s="5" t="str">
        <f t="shared" si="26"/>
        <v>+Shifting():void</v>
      </c>
      <c r="AM12" s="2" t="s">
        <v>104</v>
      </c>
      <c r="AN12" s="1" t="s">
        <v>347</v>
      </c>
      <c r="AO12" s="2" t="s">
        <v>105</v>
      </c>
      <c r="AQ12" s="2" t="str">
        <f t="shared" si="27"/>
        <v>public static Void Diagnosis_Report()</v>
      </c>
      <c r="AR12" s="5" t="str">
        <f t="shared" si="28"/>
        <v>+Diagnosis_Report():void</v>
      </c>
      <c r="AS12" s="2" t="s">
        <v>104</v>
      </c>
      <c r="AT12" s="1" t="s">
        <v>283</v>
      </c>
      <c r="AU12" s="2" t="s">
        <v>375</v>
      </c>
      <c r="AW12" s="2" t="str">
        <f t="shared" si="21"/>
        <v>public static void Transfer_ Medical_Facilities()</v>
      </c>
      <c r="AX12" s="5" t="str">
        <f t="shared" si="22"/>
        <v>+Transfer_ Medical_Facilities():void</v>
      </c>
      <c r="AY12" s="2" t="s">
        <v>104</v>
      </c>
      <c r="AZ12" s="1" t="s">
        <v>367</v>
      </c>
      <c r="BA12" s="2" t="s">
        <v>105</v>
      </c>
      <c r="BC12" s="2" t="str">
        <f t="shared" si="17"/>
        <v>float Operation_charges;</v>
      </c>
      <c r="BD12" s="5" t="str">
        <f t="shared" si="18"/>
        <v>+Operation_charges:float</v>
      </c>
      <c r="BE12" s="2" t="s">
        <v>104</v>
      </c>
      <c r="BF12" s="2" t="s">
        <v>416</v>
      </c>
      <c r="BG12" s="2" t="s">
        <v>97</v>
      </c>
    </row>
    <row r="13" spans="1:59" x14ac:dyDescent="0.25">
      <c r="A13" s="2" t="str">
        <f t="shared" si="19"/>
        <v>string List_of_ chronic_Dieases;</v>
      </c>
      <c r="B13" s="5" t="str">
        <f t="shared" si="0"/>
        <v>+List_of_ chronic_Dieases:string</v>
      </c>
      <c r="C13" s="2" t="s">
        <v>104</v>
      </c>
      <c r="D13" s="1" t="s">
        <v>268</v>
      </c>
      <c r="E13" s="2" t="s">
        <v>96</v>
      </c>
      <c r="G13" s="2" t="str">
        <f t="shared" si="20"/>
        <v>public static void Medicine_Prescription()</v>
      </c>
      <c r="H13" s="5" t="str">
        <f t="shared" si="2"/>
        <v>+Medicine_Prescription():void</v>
      </c>
      <c r="I13" s="2" t="s">
        <v>104</v>
      </c>
      <c r="J13" s="1" t="s">
        <v>284</v>
      </c>
      <c r="K13" s="2" t="s">
        <v>105</v>
      </c>
      <c r="M13" s="2" t="str">
        <f t="shared" si="3"/>
        <v>string Specialisation2;</v>
      </c>
      <c r="N13" s="5" t="str">
        <f t="shared" si="4"/>
        <v>+Specialisation2:string</v>
      </c>
      <c r="O13" s="2" t="s">
        <v>104</v>
      </c>
      <c r="P13" s="1" t="s">
        <v>295</v>
      </c>
      <c r="Q13" s="2" t="s">
        <v>96</v>
      </c>
      <c r="S13" s="2" t="str">
        <f t="shared" si="5"/>
        <v>string Payment_Mode;</v>
      </c>
      <c r="T13" s="5" t="str">
        <f t="shared" si="6"/>
        <v>+Payment_Mode:string</v>
      </c>
      <c r="U13" s="2" t="s">
        <v>104</v>
      </c>
      <c r="V13" s="1" t="s">
        <v>57</v>
      </c>
      <c r="W13" s="2" t="s">
        <v>96</v>
      </c>
      <c r="Y13" s="2" t="str">
        <f t="shared" si="23"/>
        <v>public static void Sale()</v>
      </c>
      <c r="Z13" s="5" t="str">
        <f t="shared" si="24"/>
        <v>+Sale():void</v>
      </c>
      <c r="AA13" s="2" t="s">
        <v>104</v>
      </c>
      <c r="AB13" s="1" t="s">
        <v>328</v>
      </c>
      <c r="AC13" s="2" t="s">
        <v>105</v>
      </c>
      <c r="AF13" s="5"/>
      <c r="AH13" s="1"/>
      <c r="AK13" s="2" t="str">
        <f t="shared" si="25"/>
        <v>public static void Discharge()</v>
      </c>
      <c r="AL13" s="5" t="str">
        <f t="shared" si="26"/>
        <v>+Discharge():void</v>
      </c>
      <c r="AM13" s="2" t="s">
        <v>104</v>
      </c>
      <c r="AN13" s="1" t="s">
        <v>348</v>
      </c>
      <c r="AO13" s="2" t="s">
        <v>105</v>
      </c>
      <c r="AQ13" s="2" t="str">
        <f t="shared" si="27"/>
        <v>public static Void Medicine_Prescription()</v>
      </c>
      <c r="AR13" s="5" t="str">
        <f t="shared" si="28"/>
        <v>+Medicine_Prescription():void</v>
      </c>
      <c r="AS13" s="2" t="s">
        <v>104</v>
      </c>
      <c r="AT13" s="1" t="s">
        <v>284</v>
      </c>
      <c r="AU13" s="2" t="s">
        <v>375</v>
      </c>
      <c r="AW13" s="2" t="str">
        <f t="shared" si="21"/>
        <v>public static void Remove_ Medical_Facilities()</v>
      </c>
      <c r="AX13" s="5" t="str">
        <f t="shared" si="22"/>
        <v>+Remove_ Medical_Facilities():void</v>
      </c>
      <c r="AY13" s="2" t="s">
        <v>104</v>
      </c>
      <c r="AZ13" s="1" t="s">
        <v>368</v>
      </c>
      <c r="BA13" s="2" t="s">
        <v>105</v>
      </c>
      <c r="BC13" s="2" t="str">
        <f t="shared" si="17"/>
        <v>float Lab_charges;</v>
      </c>
      <c r="BD13" s="5" t="str">
        <f t="shared" si="18"/>
        <v>+Lab_charges:float</v>
      </c>
      <c r="BE13" s="2" t="s">
        <v>104</v>
      </c>
      <c r="BF13" s="2" t="s">
        <v>417</v>
      </c>
      <c r="BG13" s="2" t="s">
        <v>97</v>
      </c>
    </row>
    <row r="14" spans="1:59" x14ac:dyDescent="0.25">
      <c r="B14" s="5"/>
      <c r="D14" s="1"/>
      <c r="G14" s="2" t="str">
        <f t="shared" si="20"/>
        <v>public static void Doctor_Referral()</v>
      </c>
      <c r="H14" s="5" t="str">
        <f t="shared" si="2"/>
        <v>+Doctor_Referral():void</v>
      </c>
      <c r="I14" s="2" t="s">
        <v>104</v>
      </c>
      <c r="J14" s="1" t="s">
        <v>285</v>
      </c>
      <c r="K14" s="2" t="s">
        <v>105</v>
      </c>
      <c r="M14" s="2" t="str">
        <f t="shared" si="3"/>
        <v>string Specialisation3;</v>
      </c>
      <c r="N14" s="5" t="str">
        <f t="shared" si="4"/>
        <v>+Specialisation3:string</v>
      </c>
      <c r="O14" s="2" t="s">
        <v>104</v>
      </c>
      <c r="P14" s="1" t="s">
        <v>296</v>
      </c>
      <c r="Q14" s="2" t="s">
        <v>96</v>
      </c>
      <c r="T14" s="5"/>
      <c r="V14" s="1"/>
      <c r="Y14" s="2" t="str">
        <f t="shared" si="23"/>
        <v>public static void Tranfer_Stock()</v>
      </c>
      <c r="Z14" s="5" t="str">
        <f t="shared" si="24"/>
        <v>+Tranfer_Stock():void</v>
      </c>
      <c r="AA14" s="2" t="s">
        <v>104</v>
      </c>
      <c r="AB14" s="1" t="s">
        <v>329</v>
      </c>
      <c r="AC14" s="2" t="s">
        <v>105</v>
      </c>
      <c r="AE14" s="2" t="str">
        <f t="shared" ref="AE14:AE19" si="29">IF(AG14="+","public ","Private")&amp;"static "&amp;AI14&amp;" "&amp;AH14</f>
        <v>public static void Receiving_Prescrption()</v>
      </c>
      <c r="AF14" s="5" t="str">
        <f t="shared" ref="AF14" si="30">AG14&amp;AH14&amp;":"&amp;LOWER(AI14)</f>
        <v>+Receiving_Prescrption():void</v>
      </c>
      <c r="AG14" s="2" t="s">
        <v>104</v>
      </c>
      <c r="AH14" s="1" t="s">
        <v>337</v>
      </c>
      <c r="AI14" s="2" t="s">
        <v>105</v>
      </c>
      <c r="AK14" s="2" t="str">
        <f t="shared" si="25"/>
        <v>public static void Generation_Discharge_summary()</v>
      </c>
      <c r="AL14" s="5" t="str">
        <f t="shared" si="26"/>
        <v>+Generation_Discharge_summary():void</v>
      </c>
      <c r="AM14" s="2" t="s">
        <v>104</v>
      </c>
      <c r="AN14" s="1" t="s">
        <v>349</v>
      </c>
      <c r="AO14" s="2" t="s">
        <v>105</v>
      </c>
      <c r="AQ14" s="2" t="str">
        <f t="shared" si="27"/>
        <v>public static Void Doctor_Referral()</v>
      </c>
      <c r="AR14" s="5" t="str">
        <f t="shared" si="28"/>
        <v>+Doctor_Referral():void</v>
      </c>
      <c r="AS14" s="2" t="s">
        <v>104</v>
      </c>
      <c r="AT14" s="1" t="s">
        <v>285</v>
      </c>
      <c r="AU14" s="2" t="s">
        <v>375</v>
      </c>
      <c r="AW14" s="2" t="str">
        <f t="shared" si="21"/>
        <v>public static void Listing_Wards()</v>
      </c>
      <c r="AX14" s="5" t="str">
        <f t="shared" si="22"/>
        <v>+Listing_Wards():void</v>
      </c>
      <c r="AY14" s="2" t="s">
        <v>104</v>
      </c>
      <c r="AZ14" s="1" t="s">
        <v>369</v>
      </c>
      <c r="BA14" s="2" t="s">
        <v>105</v>
      </c>
      <c r="BC14" s="2" t="str">
        <f t="shared" si="17"/>
        <v>float Medicine_charges;</v>
      </c>
      <c r="BD14" s="5" t="str">
        <f t="shared" si="18"/>
        <v>+Medicine_charges:float</v>
      </c>
      <c r="BE14" s="2" t="s">
        <v>104</v>
      </c>
      <c r="BF14" s="2" t="s">
        <v>418</v>
      </c>
      <c r="BG14" s="2" t="s">
        <v>97</v>
      </c>
    </row>
    <row r="15" spans="1:59" x14ac:dyDescent="0.25">
      <c r="A15" s="2" t="str">
        <f>IF(C15="+","public ","Private")&amp;"static "&amp;E15&amp;" "&amp;D15</f>
        <v>public static void Add_Patient()</v>
      </c>
      <c r="B15" s="5" t="str">
        <f t="shared" ref="B15" si="31">C15&amp;D15&amp;":"&amp;LOWER(E15)</f>
        <v>+Add_Patient():void</v>
      </c>
      <c r="C15" s="2" t="s">
        <v>104</v>
      </c>
      <c r="D15" s="1" t="s">
        <v>269</v>
      </c>
      <c r="E15" s="2" t="s">
        <v>105</v>
      </c>
      <c r="G15" s="2" t="str">
        <f t="shared" si="20"/>
        <v xml:space="preserve">public static void Consoling() </v>
      </c>
      <c r="H15" s="5" t="str">
        <f t="shared" si="2"/>
        <v>+Consoling() :void</v>
      </c>
      <c r="I15" s="2" t="s">
        <v>104</v>
      </c>
      <c r="J15" s="1" t="s">
        <v>286</v>
      </c>
      <c r="K15" s="2" t="s">
        <v>105</v>
      </c>
      <c r="M15" s="2" t="str">
        <f t="shared" si="3"/>
        <v>string Type_Doctor;</v>
      </c>
      <c r="N15" s="5" t="str">
        <f t="shared" si="4"/>
        <v>+Type_Doctor:string</v>
      </c>
      <c r="O15" s="2" t="s">
        <v>104</v>
      </c>
      <c r="P15" s="1" t="s">
        <v>297</v>
      </c>
      <c r="Q15" s="2" t="s">
        <v>96</v>
      </c>
      <c r="S15" s="2" t="str">
        <f t="shared" ref="S15:S19" si="32">IF(U15="+","public ","Private")&amp;"static "&amp;W15&amp;" "&amp;V15</f>
        <v>public static void Billing_Out_Patient()</v>
      </c>
      <c r="T15" s="5" t="str">
        <f t="shared" si="6"/>
        <v>+Billing_Out_Patient():void</v>
      </c>
      <c r="U15" s="2" t="s">
        <v>104</v>
      </c>
      <c r="V15" s="1" t="s">
        <v>313</v>
      </c>
      <c r="W15" s="2" t="s">
        <v>105</v>
      </c>
      <c r="Y15" s="2" t="str">
        <f t="shared" si="23"/>
        <v>public static void Returns()</v>
      </c>
      <c r="Z15" s="5" t="str">
        <f t="shared" si="24"/>
        <v>+Returns():void</v>
      </c>
      <c r="AA15" s="2" t="s">
        <v>104</v>
      </c>
      <c r="AB15" s="2" t="s">
        <v>330</v>
      </c>
      <c r="AC15" s="2" t="s">
        <v>105</v>
      </c>
      <c r="AE15" s="2" t="str">
        <f t="shared" si="29"/>
        <v>public static void Supply_Medicine()</v>
      </c>
      <c r="AF15" s="5" t="str">
        <f t="shared" ref="AF15:AF19" si="33">AG15&amp;AH15&amp;":"&amp;LOWER(AI15)</f>
        <v>+Supply_Medicine():void</v>
      </c>
      <c r="AG15" s="2" t="s">
        <v>104</v>
      </c>
      <c r="AH15" s="1" t="s">
        <v>338</v>
      </c>
      <c r="AI15" s="2" t="s">
        <v>105</v>
      </c>
      <c r="AK15" s="2" t="str">
        <f t="shared" si="25"/>
        <v>public static void Billing()</v>
      </c>
      <c r="AL15" s="5" t="str">
        <f t="shared" si="26"/>
        <v>+Billing():void</v>
      </c>
      <c r="AM15" s="2" t="s">
        <v>104</v>
      </c>
      <c r="AN15" s="2" t="s">
        <v>339</v>
      </c>
      <c r="AO15" s="2" t="s">
        <v>105</v>
      </c>
      <c r="AQ15" s="2" t="str">
        <f t="shared" si="27"/>
        <v>public static Void Consoling()</v>
      </c>
      <c r="AR15" s="5" t="str">
        <f t="shared" si="28"/>
        <v>+Consoling():void</v>
      </c>
      <c r="AS15" s="2" t="s">
        <v>104</v>
      </c>
      <c r="AT15" s="1" t="s">
        <v>356</v>
      </c>
      <c r="AU15" s="2" t="s">
        <v>375</v>
      </c>
      <c r="AW15" s="2" t="str">
        <f t="shared" si="21"/>
        <v>public static void Search_Ward()</v>
      </c>
      <c r="AX15" s="5" t="str">
        <f t="shared" si="22"/>
        <v>+Search_Ward():void</v>
      </c>
      <c r="AY15" s="2" t="s">
        <v>104</v>
      </c>
      <c r="AZ15" s="1" t="s">
        <v>370</v>
      </c>
      <c r="BA15" s="2" t="s">
        <v>105</v>
      </c>
      <c r="BC15" s="2" t="str">
        <f t="shared" si="17"/>
        <v>float Room_charges;</v>
      </c>
      <c r="BD15" s="5" t="str">
        <f t="shared" si="18"/>
        <v>+Room_charges:float</v>
      </c>
      <c r="BE15" s="2" t="s">
        <v>104</v>
      </c>
      <c r="BF15" s="2" t="s">
        <v>419</v>
      </c>
      <c r="BG15" s="2" t="s">
        <v>97</v>
      </c>
    </row>
    <row r="16" spans="1:59" x14ac:dyDescent="0.25">
      <c r="A16" s="2" t="str">
        <f t="shared" ref="A16:A22" si="34">IF(C16="+","public ","Private")&amp;"static "&amp;E16&amp;" "&amp;D16</f>
        <v>public static void Edit_Patient_Details()</v>
      </c>
      <c r="B16" s="5" t="str">
        <f t="shared" ref="B16:B22" si="35">C16&amp;D16&amp;":"&amp;LOWER(E16)</f>
        <v>+Edit_Patient_Details():void</v>
      </c>
      <c r="C16" s="2" t="s">
        <v>104</v>
      </c>
      <c r="D16" s="1" t="s">
        <v>270</v>
      </c>
      <c r="E16" s="2" t="s">
        <v>105</v>
      </c>
      <c r="G16" s="2" t="str">
        <f t="shared" si="20"/>
        <v>public static void Patient_Admit()</v>
      </c>
      <c r="H16" s="5" t="str">
        <f t="shared" si="2"/>
        <v>+Patient_Admit():void</v>
      </c>
      <c r="I16" s="2" t="s">
        <v>104</v>
      </c>
      <c r="J16" s="1" t="s">
        <v>287</v>
      </c>
      <c r="K16" s="2" t="s">
        <v>105</v>
      </c>
      <c r="N16" s="5"/>
      <c r="P16" s="1"/>
      <c r="S16" s="2" t="str">
        <f t="shared" si="32"/>
        <v>public static void Billing_In_Patient()</v>
      </c>
      <c r="T16" s="5" t="str">
        <f t="shared" si="6"/>
        <v>+Billing_In_Patient():void</v>
      </c>
      <c r="U16" s="2" t="s">
        <v>104</v>
      </c>
      <c r="V16" s="1" t="s">
        <v>314</v>
      </c>
      <c r="W16" s="2" t="s">
        <v>105</v>
      </c>
      <c r="AE16" s="2" t="str">
        <f t="shared" si="29"/>
        <v>public static void Billing()</v>
      </c>
      <c r="AF16" s="5" t="str">
        <f t="shared" si="33"/>
        <v>+Billing():void</v>
      </c>
      <c r="AG16" s="2" t="s">
        <v>104</v>
      </c>
      <c r="AH16" s="1" t="s">
        <v>339</v>
      </c>
      <c r="AI16" s="2" t="s">
        <v>105</v>
      </c>
      <c r="AQ16" s="2" t="str">
        <f t="shared" si="27"/>
        <v>public static Void Reporting-Status()</v>
      </c>
      <c r="AR16" s="5" t="str">
        <f t="shared" si="28"/>
        <v>+Reporting-Status():void</v>
      </c>
      <c r="AS16" s="2" t="s">
        <v>104</v>
      </c>
      <c r="AT16" s="1" t="s">
        <v>357</v>
      </c>
      <c r="AU16" s="2" t="s">
        <v>375</v>
      </c>
      <c r="AW16" s="2" t="str">
        <f t="shared" si="21"/>
        <v>public static void Listing_Vacant_Beds()</v>
      </c>
      <c r="AX16" s="5" t="str">
        <f t="shared" si="22"/>
        <v>+Listing_Vacant_Beds():void</v>
      </c>
      <c r="AY16" s="2" t="s">
        <v>104</v>
      </c>
      <c r="AZ16" s="1" t="s">
        <v>371</v>
      </c>
      <c r="BA16" s="2" t="s">
        <v>105</v>
      </c>
      <c r="BC16" s="2" t="str">
        <f t="shared" si="17"/>
        <v>float Total_Bill_Amount;</v>
      </c>
      <c r="BD16" s="5" t="str">
        <f t="shared" si="18"/>
        <v>+Total_Bill_Amount:float</v>
      </c>
      <c r="BE16" s="2" t="s">
        <v>104</v>
      </c>
      <c r="BF16" s="2" t="s">
        <v>420</v>
      </c>
      <c r="BG16" s="2" t="s">
        <v>97</v>
      </c>
    </row>
    <row r="17" spans="1:59" x14ac:dyDescent="0.25">
      <c r="A17" s="2" t="str">
        <f t="shared" si="34"/>
        <v>public static void Update_Death()</v>
      </c>
      <c r="B17" s="5" t="str">
        <f t="shared" si="35"/>
        <v>+Update_Death():void</v>
      </c>
      <c r="C17" s="2" t="s">
        <v>104</v>
      </c>
      <c r="D17" s="1" t="s">
        <v>271</v>
      </c>
      <c r="E17" s="2" t="s">
        <v>105</v>
      </c>
      <c r="G17" s="2" t="str">
        <f t="shared" si="20"/>
        <v>public static void Discharge_Patient()</v>
      </c>
      <c r="H17" s="5" t="str">
        <f t="shared" si="2"/>
        <v>+Discharge_Patient():void</v>
      </c>
      <c r="I17" s="2" t="s">
        <v>104</v>
      </c>
      <c r="J17" s="1" t="s">
        <v>288</v>
      </c>
      <c r="K17" s="2" t="s">
        <v>105</v>
      </c>
      <c r="M17" s="2" t="str">
        <f t="shared" ref="M17:M23" si="36">IF(O17="+","public ","Private")&amp;"static "&amp;Q17&amp;" "&amp;P17</f>
        <v>public static void Attending_Patient()</v>
      </c>
      <c r="N17" s="5" t="str">
        <f t="shared" ref="N17" si="37">O17&amp;P17&amp;":"&amp;LOWER(Q17)</f>
        <v>+Attending_Patient():void</v>
      </c>
      <c r="O17" s="2" t="s">
        <v>104</v>
      </c>
      <c r="P17" s="1" t="s">
        <v>298</v>
      </c>
      <c r="Q17" s="2" t="s">
        <v>105</v>
      </c>
      <c r="S17" s="2" t="str">
        <f t="shared" si="32"/>
        <v>public static void Payment()</v>
      </c>
      <c r="T17" s="5" t="str">
        <f t="shared" si="6"/>
        <v>+Payment():void</v>
      </c>
      <c r="U17" s="2" t="s">
        <v>104</v>
      </c>
      <c r="V17" s="1" t="s">
        <v>315</v>
      </c>
      <c r="W17" s="2" t="s">
        <v>105</v>
      </c>
      <c r="AE17" s="2" t="str">
        <f t="shared" si="29"/>
        <v>public static void Cancel_Bill()</v>
      </c>
      <c r="AF17" s="5" t="str">
        <f t="shared" si="33"/>
        <v>+Cancel_Bill():void</v>
      </c>
      <c r="AG17" s="2" t="s">
        <v>104</v>
      </c>
      <c r="AH17" s="1" t="s">
        <v>340</v>
      </c>
      <c r="AI17" s="2" t="s">
        <v>105</v>
      </c>
      <c r="AQ17" s="2" t="str">
        <f t="shared" si="27"/>
        <v>public static Void Advise_Discharge()</v>
      </c>
      <c r="AR17" s="5" t="str">
        <f t="shared" si="28"/>
        <v>+Advise_Discharge():void</v>
      </c>
      <c r="AS17" s="2" t="s">
        <v>104</v>
      </c>
      <c r="AT17" s="1" t="s">
        <v>358</v>
      </c>
      <c r="AU17" s="2" t="s">
        <v>375</v>
      </c>
      <c r="AW17" s="2" t="str">
        <f t="shared" si="21"/>
        <v>public static void Search_Vacant_Bed()</v>
      </c>
      <c r="AX17" s="5" t="str">
        <f t="shared" si="22"/>
        <v>+Search_Vacant_Bed():void</v>
      </c>
      <c r="AY17" s="2" t="s">
        <v>104</v>
      </c>
      <c r="AZ17" s="1" t="s">
        <v>372</v>
      </c>
      <c r="BA17" s="2" t="s">
        <v>105</v>
      </c>
      <c r="BC17" s="2" t="str">
        <f t="shared" si="17"/>
        <v>float Discount;</v>
      </c>
      <c r="BD17" s="5" t="str">
        <f t="shared" si="18"/>
        <v>+Discount:float</v>
      </c>
      <c r="BE17" s="2" t="s">
        <v>104</v>
      </c>
      <c r="BF17" s="2" t="s">
        <v>421</v>
      </c>
      <c r="BG17" s="2" t="s">
        <v>97</v>
      </c>
    </row>
    <row r="18" spans="1:59" x14ac:dyDescent="0.25">
      <c r="A18" s="2" t="str">
        <f t="shared" si="34"/>
        <v>public static void Generate_Patient_Diagnosis_Report()</v>
      </c>
      <c r="B18" s="5" t="str">
        <f t="shared" si="35"/>
        <v>+Generate_Patient_Diagnosis_Report():void</v>
      </c>
      <c r="C18" s="2" t="s">
        <v>104</v>
      </c>
      <c r="D18" s="1" t="s">
        <v>272</v>
      </c>
      <c r="E18" s="2" t="s">
        <v>105</v>
      </c>
      <c r="M18" s="2" t="str">
        <f t="shared" si="36"/>
        <v>public static void Diagnosing()</v>
      </c>
      <c r="N18" s="5" t="str">
        <f t="shared" ref="N18:N23" si="38">O18&amp;P18&amp;":"&amp;LOWER(Q18)</f>
        <v>+Diagnosing():void</v>
      </c>
      <c r="O18" s="2" t="s">
        <v>104</v>
      </c>
      <c r="P18" s="1" t="s">
        <v>299</v>
      </c>
      <c r="Q18" s="2" t="s">
        <v>105</v>
      </c>
      <c r="S18" s="2" t="str">
        <f t="shared" si="32"/>
        <v>public static void Generation_Report()</v>
      </c>
      <c r="T18" s="5" t="str">
        <f t="shared" si="6"/>
        <v>+Generation_Report():void</v>
      </c>
      <c r="U18" s="2" t="s">
        <v>104</v>
      </c>
      <c r="V18" s="1" t="s">
        <v>316</v>
      </c>
      <c r="W18" s="2" t="s">
        <v>105</v>
      </c>
      <c r="AE18" s="2" t="str">
        <f t="shared" si="29"/>
        <v>public static void Payment()</v>
      </c>
      <c r="AF18" s="5" t="str">
        <f t="shared" si="33"/>
        <v>+Payment():void</v>
      </c>
      <c r="AG18" s="2" t="s">
        <v>104</v>
      </c>
      <c r="AH18" s="1" t="s">
        <v>315</v>
      </c>
      <c r="AI18" s="2" t="s">
        <v>105</v>
      </c>
      <c r="BC18" s="2" t="str">
        <f t="shared" si="17"/>
        <v>float Net_Bill;</v>
      </c>
      <c r="BD18" s="5" t="str">
        <f t="shared" si="18"/>
        <v>+Net_Bill:float</v>
      </c>
      <c r="BE18" s="2" t="s">
        <v>104</v>
      </c>
      <c r="BF18" s="2" t="s">
        <v>422</v>
      </c>
      <c r="BG18" s="2" t="s">
        <v>97</v>
      </c>
    </row>
    <row r="19" spans="1:59" x14ac:dyDescent="0.25">
      <c r="A19" s="2" t="str">
        <f t="shared" si="34"/>
        <v>public static void Generate_Patient_Health_Report()</v>
      </c>
      <c r="B19" s="5" t="str">
        <f t="shared" si="35"/>
        <v>+Generate_Patient_Health_Report():void</v>
      </c>
      <c r="C19" s="2" t="s">
        <v>104</v>
      </c>
      <c r="D19" s="1" t="s">
        <v>273</v>
      </c>
      <c r="E19" s="2" t="s">
        <v>105</v>
      </c>
      <c r="M19" s="2" t="str">
        <f t="shared" si="36"/>
        <v>public static void Suggesting_Testing()</v>
      </c>
      <c r="N19" s="5" t="str">
        <f t="shared" si="38"/>
        <v>+Suggesting_Testing():void</v>
      </c>
      <c r="O19" s="2" t="s">
        <v>104</v>
      </c>
      <c r="P19" s="1" t="s">
        <v>300</v>
      </c>
      <c r="Q19" s="2" t="s">
        <v>105</v>
      </c>
      <c r="S19" s="2" t="str">
        <f t="shared" si="32"/>
        <v>public static void Submission_Report()</v>
      </c>
      <c r="T19" s="5" t="str">
        <f t="shared" si="6"/>
        <v>+Submission_Report():void</v>
      </c>
      <c r="U19" s="2" t="s">
        <v>104</v>
      </c>
      <c r="V19" s="1" t="s">
        <v>317</v>
      </c>
      <c r="W19" s="2" t="s">
        <v>105</v>
      </c>
      <c r="AE19" s="2" t="str">
        <f t="shared" si="29"/>
        <v>public static void Returns()</v>
      </c>
      <c r="AF19" s="5" t="str">
        <f t="shared" si="33"/>
        <v>+Returns():void</v>
      </c>
      <c r="AG19" s="2" t="s">
        <v>104</v>
      </c>
      <c r="AH19" s="2" t="s">
        <v>330</v>
      </c>
      <c r="AI19" s="2" t="s">
        <v>105</v>
      </c>
      <c r="BD19" s="5"/>
    </row>
    <row r="20" spans="1:59" x14ac:dyDescent="0.25">
      <c r="A20" s="2" t="str">
        <f t="shared" si="34"/>
        <v>public static void Generate_Patient_Visting_History()</v>
      </c>
      <c r="B20" s="5" t="str">
        <f t="shared" si="35"/>
        <v>+Generate_Patient_Visting_History():void</v>
      </c>
      <c r="C20" s="2" t="s">
        <v>104</v>
      </c>
      <c r="D20" s="1" t="s">
        <v>274</v>
      </c>
      <c r="E20" s="2" t="s">
        <v>105</v>
      </c>
      <c r="M20" s="2" t="str">
        <f t="shared" si="36"/>
        <v>public static void Administering_Medicine()</v>
      </c>
      <c r="N20" s="5" t="str">
        <f t="shared" si="38"/>
        <v>+Administering_Medicine():void</v>
      </c>
      <c r="O20" s="2" t="s">
        <v>104</v>
      </c>
      <c r="P20" s="1" t="s">
        <v>301</v>
      </c>
      <c r="Q20" s="2" t="s">
        <v>105</v>
      </c>
      <c r="BC20" s="2" t="str">
        <f t="shared" ref="BC20:BC23" si="39">IF(BE20="+","public ","Private")&amp;"static "&amp;BG20&amp;" "&amp;BF20</f>
        <v>public static void Billing()</v>
      </c>
      <c r="BD20" s="5" t="str">
        <f t="shared" ref="BD20:BD23" si="40">BE20&amp;BF20&amp;":"&amp;LOWER(BG20)</f>
        <v>+Billing():void</v>
      </c>
      <c r="BE20" s="2" t="s">
        <v>104</v>
      </c>
      <c r="BF20" s="2" t="s">
        <v>339</v>
      </c>
      <c r="BG20" s="2" t="s">
        <v>105</v>
      </c>
    </row>
    <row r="21" spans="1:59" x14ac:dyDescent="0.25">
      <c r="A21" s="2" t="str">
        <f t="shared" si="34"/>
        <v>public static void Listing_Of_Patients()</v>
      </c>
      <c r="B21" s="5" t="str">
        <f t="shared" si="35"/>
        <v>+Listing_Of_Patients():void</v>
      </c>
      <c r="C21" s="2" t="s">
        <v>104</v>
      </c>
      <c r="D21" s="1" t="s">
        <v>275</v>
      </c>
      <c r="E21" s="2" t="s">
        <v>105</v>
      </c>
      <c r="M21" s="2" t="str">
        <f t="shared" si="36"/>
        <v>public static void Joining()</v>
      </c>
      <c r="N21" s="5" t="str">
        <f t="shared" si="38"/>
        <v>+Joining():void</v>
      </c>
      <c r="O21" s="2" t="s">
        <v>104</v>
      </c>
      <c r="P21" s="1" t="s">
        <v>302</v>
      </c>
      <c r="Q21" s="2" t="s">
        <v>105</v>
      </c>
      <c r="BC21" s="2" t="str">
        <f t="shared" si="39"/>
        <v>public static void Edit_Bill()</v>
      </c>
      <c r="BD21" s="5" t="str">
        <f t="shared" si="40"/>
        <v>+Edit_Bill():void</v>
      </c>
      <c r="BE21" s="2" t="s">
        <v>104</v>
      </c>
      <c r="BF21" s="2" t="s">
        <v>425</v>
      </c>
      <c r="BG21" s="2" t="s">
        <v>105</v>
      </c>
    </row>
    <row r="22" spans="1:59" x14ac:dyDescent="0.25">
      <c r="A22" s="2" t="str">
        <f t="shared" si="34"/>
        <v>public static void Searching_Patient()</v>
      </c>
      <c r="B22" s="5" t="str">
        <f t="shared" si="35"/>
        <v>+Searching_Patient():void</v>
      </c>
      <c r="C22" s="2" t="s">
        <v>104</v>
      </c>
      <c r="D22" s="1" t="s">
        <v>276</v>
      </c>
      <c r="E22" s="2" t="s">
        <v>105</v>
      </c>
      <c r="M22" s="2" t="str">
        <f t="shared" si="36"/>
        <v>public static void Transfer()</v>
      </c>
      <c r="N22" s="5" t="str">
        <f t="shared" si="38"/>
        <v>+Transfer():void</v>
      </c>
      <c r="O22" s="2" t="s">
        <v>104</v>
      </c>
      <c r="P22" s="1" t="s">
        <v>181</v>
      </c>
      <c r="Q22" s="2" t="s">
        <v>105</v>
      </c>
      <c r="BC22" s="2" t="str">
        <f t="shared" si="39"/>
        <v>public static void Discount()</v>
      </c>
      <c r="BD22" s="5" t="str">
        <f t="shared" si="40"/>
        <v>+Discount():void</v>
      </c>
      <c r="BE22" s="2" t="s">
        <v>104</v>
      </c>
      <c r="BF22" s="2" t="s">
        <v>424</v>
      </c>
      <c r="BG22" s="2" t="s">
        <v>105</v>
      </c>
    </row>
    <row r="23" spans="1:59" x14ac:dyDescent="0.25">
      <c r="M23" s="2" t="str">
        <f t="shared" si="36"/>
        <v>public static void Retiring()</v>
      </c>
      <c r="N23" s="5" t="str">
        <f t="shared" si="38"/>
        <v>+Retiring():void</v>
      </c>
      <c r="O23" s="2" t="s">
        <v>104</v>
      </c>
      <c r="P23" s="2" t="s">
        <v>303</v>
      </c>
      <c r="Q23" s="2" t="s">
        <v>105</v>
      </c>
      <c r="BC23" s="2" t="str">
        <f t="shared" si="39"/>
        <v>public static void Payment_Status()</v>
      </c>
      <c r="BD23" s="5" t="str">
        <f t="shared" si="40"/>
        <v>+Payment_Status():void</v>
      </c>
      <c r="BE23" s="2" t="s">
        <v>104</v>
      </c>
      <c r="BF23" s="2" t="s">
        <v>410</v>
      </c>
      <c r="BG23" s="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616D-5094-4B69-99E7-8642EACD478A}">
  <dimension ref="A1:AU41"/>
  <sheetViews>
    <sheetView zoomScale="175" zoomScaleNormal="175" workbookViewId="0">
      <selection activeCell="A2" sqref="A2"/>
    </sheetView>
  </sheetViews>
  <sheetFormatPr defaultRowHeight="15.75" x14ac:dyDescent="0.25"/>
  <cols>
    <col min="1" max="1" width="55.85546875" style="2" bestFit="1" customWidth="1"/>
    <col min="2" max="2" width="40.85546875" style="2" bestFit="1" customWidth="1"/>
    <col min="3" max="3" width="2.28515625" style="2" bestFit="1" customWidth="1"/>
    <col min="4" max="4" width="36" style="2" bestFit="1" customWidth="1"/>
    <col min="5" max="5" width="6.5703125" style="2" bestFit="1" customWidth="1"/>
    <col min="6" max="6" width="6.5703125" style="2" customWidth="1"/>
    <col min="7" max="7" width="78.28515625" style="2" bestFit="1" customWidth="1"/>
    <col min="8" max="8" width="53" style="2" bestFit="1" customWidth="1"/>
    <col min="9" max="9" width="2.28515625" style="2" bestFit="1" customWidth="1"/>
    <col min="10" max="10" width="46.85546875" style="2" bestFit="1" customWidth="1"/>
    <col min="11" max="11" width="6.5703125" style="2" bestFit="1" customWidth="1"/>
    <col min="12" max="12" width="6.5703125" style="2" customWidth="1"/>
    <col min="13" max="13" width="55.85546875" style="2" bestFit="1" customWidth="1"/>
    <col min="14" max="14" width="30.5703125" style="2" bestFit="1" customWidth="1"/>
    <col min="15" max="15" width="2.28515625" style="2" bestFit="1" customWidth="1"/>
    <col min="16" max="16" width="24.5703125" style="2" bestFit="1" customWidth="1"/>
    <col min="17" max="17" width="6.5703125" style="2" bestFit="1" customWidth="1"/>
    <col min="18" max="18" width="4.85546875" style="2" customWidth="1"/>
    <col min="19" max="19" width="58.42578125" style="2" bestFit="1" customWidth="1"/>
    <col min="20" max="20" width="33" style="2" bestFit="1" customWidth="1"/>
    <col min="21" max="21" width="2.28515625" style="2" bestFit="1" customWidth="1"/>
    <col min="22" max="22" width="27.140625" style="2" bestFit="1" customWidth="1"/>
    <col min="23" max="23" width="6.140625" style="2" bestFit="1" customWidth="1"/>
    <col min="24" max="24" width="6.140625" style="2" customWidth="1"/>
    <col min="25" max="25" width="44.28515625" style="2" bestFit="1" customWidth="1"/>
    <col min="26" max="26" width="22.7109375" style="2" bestFit="1" customWidth="1"/>
    <col min="27" max="27" width="2.28515625" style="2" bestFit="1" customWidth="1"/>
    <col min="28" max="28" width="16.42578125" style="2" bestFit="1" customWidth="1"/>
    <col min="29" max="30" width="6.140625" style="2" bestFit="1" customWidth="1"/>
    <col min="31" max="31" width="60.140625" style="2" bestFit="1" customWidth="1"/>
    <col min="32" max="32" width="38.85546875" style="2" bestFit="1" customWidth="1"/>
    <col min="33" max="33" width="2.28515625" style="2" bestFit="1" customWidth="1"/>
    <col min="34" max="34" width="32.7109375" style="2" bestFit="1" customWidth="1"/>
    <col min="35" max="35" width="6.5703125" style="2" bestFit="1" customWidth="1"/>
    <col min="36" max="36" width="6.5703125" style="2" customWidth="1"/>
    <col min="37" max="37" width="44.28515625" style="2" bestFit="1" customWidth="1"/>
    <col min="38" max="38" width="22.85546875" style="2" bestFit="1" customWidth="1"/>
    <col min="39" max="39" width="2.28515625" style="2" bestFit="1" customWidth="1"/>
    <col min="40" max="40" width="15.5703125" style="2" bestFit="1" customWidth="1"/>
    <col min="41" max="41" width="6.140625" style="2" bestFit="1" customWidth="1"/>
    <col min="42" max="42" width="6.140625" style="2" customWidth="1"/>
    <col min="43" max="43" width="48.42578125" style="2" bestFit="1" customWidth="1"/>
    <col min="44" max="44" width="36" style="2" bestFit="1" customWidth="1"/>
    <col min="45" max="45" width="2.28515625" style="2" bestFit="1" customWidth="1"/>
    <col min="46" max="46" width="28.85546875" style="2" bestFit="1" customWidth="1"/>
    <col min="47" max="47" width="6.5703125" style="2" bestFit="1" customWidth="1"/>
    <col min="48" max="16384" width="9.140625" style="2"/>
  </cols>
  <sheetData>
    <row r="1" spans="1:47" x14ac:dyDescent="0.25">
      <c r="B1" s="2">
        <v>1</v>
      </c>
      <c r="H1" s="2">
        <v>2</v>
      </c>
      <c r="N1" s="2">
        <v>3</v>
      </c>
      <c r="T1" s="2">
        <v>4</v>
      </c>
      <c r="Z1" s="2">
        <v>5</v>
      </c>
      <c r="AF1" s="2">
        <v>6</v>
      </c>
      <c r="AL1" s="2">
        <v>7</v>
      </c>
      <c r="AR1" s="2">
        <v>8</v>
      </c>
    </row>
    <row r="2" spans="1:47" x14ac:dyDescent="0.25">
      <c r="A2" s="2" t="str">
        <f>"class "&amp;B2&amp;"{"</f>
        <v>class Product{</v>
      </c>
      <c r="B2" s="4" t="s">
        <v>24</v>
      </c>
      <c r="C2" s="3"/>
      <c r="D2" s="3"/>
      <c r="G2" s="2" t="str">
        <f>"class "&amp;H2&amp;"{"</f>
        <v>class Customer{</v>
      </c>
      <c r="H2" s="1" t="s">
        <v>25</v>
      </c>
      <c r="M2" s="2" t="str">
        <f>"class "&amp;N2&amp;"{"</f>
        <v>class Supplier{</v>
      </c>
      <c r="N2" s="6" t="s">
        <v>39</v>
      </c>
      <c r="Q2" s="1"/>
      <c r="R2" s="1"/>
      <c r="S2" s="2" t="str">
        <f>"class "&amp;T2&amp;"{"</f>
        <v>class Supplier_Product{</v>
      </c>
      <c r="T2" s="6" t="s">
        <v>44</v>
      </c>
      <c r="Y2" s="2" t="str">
        <f>"class "&amp;Z2&amp;"{"</f>
        <v>class Cart{</v>
      </c>
      <c r="Z2" s="6" t="s">
        <v>50</v>
      </c>
      <c r="AE2" s="5" t="str">
        <f>"class "&amp;AF2&amp;"{"</f>
        <v>class Cart_items{</v>
      </c>
      <c r="AF2" s="6" t="s">
        <v>58</v>
      </c>
      <c r="AK2" s="2" t="str">
        <f>"class "&amp;AL2&amp;"{"</f>
        <v>class Check_out{</v>
      </c>
      <c r="AL2" s="6" t="s">
        <v>65</v>
      </c>
      <c r="AQ2" s="2" t="str">
        <f>"class "&amp;AR2&amp;"{"</f>
        <v>class Shipping{</v>
      </c>
      <c r="AR2" s="6" t="s">
        <v>71</v>
      </c>
    </row>
    <row r="3" spans="1:47" x14ac:dyDescent="0.25">
      <c r="A3" s="2" t="str">
        <f>LOWER(E3)&amp;" "&amp;D3&amp;";"</f>
        <v>string Product_Id;</v>
      </c>
      <c r="B3" s="5" t="str">
        <f>C3&amp;D3&amp;":"&amp;LOWER(E3)</f>
        <v>+Product_Id:string</v>
      </c>
      <c r="C3" s="2" t="s">
        <v>104</v>
      </c>
      <c r="D3" s="1" t="s">
        <v>0</v>
      </c>
      <c r="E3" s="1" t="s">
        <v>96</v>
      </c>
      <c r="F3" s="1"/>
      <c r="G3" s="2" t="str">
        <f>LOWER(K3)&amp;" "&amp;J3&amp;";"</f>
        <v>string Customer_Id;</v>
      </c>
      <c r="H3" s="2" t="str">
        <f t="shared" ref="H3:H31" si="0">I3&amp;J3&amp;":"&amp;LOWER(K3)</f>
        <v>+Customer_Id:string</v>
      </c>
      <c r="I3" s="2" t="s">
        <v>104</v>
      </c>
      <c r="J3" s="1" t="s">
        <v>26</v>
      </c>
      <c r="K3" s="2" t="s">
        <v>96</v>
      </c>
      <c r="M3" s="2" t="str">
        <f t="shared" ref="M3:M7" si="1">LOWER(Q3)&amp;" "&amp;P3&amp;";"</f>
        <v>string Supplier_Id;</v>
      </c>
      <c r="N3" s="5" t="str">
        <f t="shared" ref="N3:N13" si="2">"+"&amp;P3&amp;":"&amp;LOWER(Q3)</f>
        <v>+Supplier_Id:string</v>
      </c>
      <c r="O3" s="2" t="s">
        <v>104</v>
      </c>
      <c r="P3" s="1" t="s">
        <v>40</v>
      </c>
      <c r="Q3" s="1" t="s">
        <v>96</v>
      </c>
      <c r="R3" s="1"/>
      <c r="S3" s="2" t="str">
        <f t="shared" ref="S3:S8" si="3">LOWER(W3)&amp;" "&amp;V3&amp;";"</f>
        <v>string Supplier_id;</v>
      </c>
      <c r="T3" s="5" t="str">
        <f t="shared" ref="T3:T13" si="4">"+"&amp;V3&amp;":"&amp;LOWER(W3)</f>
        <v>+Supplier_id:string</v>
      </c>
      <c r="U3" s="2" t="s">
        <v>104</v>
      </c>
      <c r="V3" s="1" t="s">
        <v>45</v>
      </c>
      <c r="W3" s="2" t="s">
        <v>106</v>
      </c>
      <c r="Y3" s="2" t="str">
        <f t="shared" ref="Y3:Y9" si="5">LOWER(AC3)&amp;" "&amp;AB3&amp;";"</f>
        <v>string Cart_Id;</v>
      </c>
      <c r="Z3" s="5" t="str">
        <f t="shared" ref="Z3:Z11" si="6">"+"&amp;AB3&amp;":"&amp;LOWER(AC3)</f>
        <v>+Cart_Id:string</v>
      </c>
      <c r="AA3" s="2" t="s">
        <v>104</v>
      </c>
      <c r="AB3" s="1" t="s">
        <v>51</v>
      </c>
      <c r="AC3" s="2" t="s">
        <v>106</v>
      </c>
      <c r="AE3" s="5" t="str">
        <f t="shared" ref="AE3:AE9" si="7">LOWER(AI3)&amp;" "&amp;AH3&amp;";"</f>
        <v>string Cart_id;</v>
      </c>
      <c r="AF3" s="5" t="str">
        <f t="shared" ref="AF3:AF14" si="8">"+"&amp;AH3&amp;":"&amp;LOWER(AI3)</f>
        <v>+Cart_id:string</v>
      </c>
      <c r="AG3" s="2" t="s">
        <v>104</v>
      </c>
      <c r="AH3" s="1" t="s">
        <v>59</v>
      </c>
      <c r="AI3" s="2" t="s">
        <v>96</v>
      </c>
      <c r="AK3" s="2" t="str">
        <f t="shared" ref="AK3:AK8" si="9">LOWER(AO3)&amp;" "&amp;AN3&amp;";"</f>
        <v>string Invoice_Id;</v>
      </c>
      <c r="AL3" s="5" t="str">
        <f t="shared" ref="AL3:AL10" si="10">"+"&amp;AN3&amp;":"&amp;LOWER(AO3)</f>
        <v>+Invoice_Id:string</v>
      </c>
      <c r="AM3" s="2" t="s">
        <v>104</v>
      </c>
      <c r="AN3" s="1" t="s">
        <v>66</v>
      </c>
      <c r="AO3" s="2" t="s">
        <v>106</v>
      </c>
      <c r="AQ3" s="2" t="str">
        <f t="shared" ref="AQ3:AQ12" si="11">LOWER(AU3)&amp;" "&amp;AT3&amp;";"</f>
        <v>string Shipping_id;</v>
      </c>
      <c r="AR3" s="5" t="str">
        <f t="shared" ref="AR3:AR19" si="12">"+"&amp;AT3&amp;":"&amp;LOWER(AU3)</f>
        <v>+Shipping_id:string</v>
      </c>
      <c r="AS3" s="2" t="s">
        <v>104</v>
      </c>
      <c r="AT3" s="1" t="s">
        <v>72</v>
      </c>
      <c r="AU3" s="2" t="s">
        <v>96</v>
      </c>
    </row>
    <row r="4" spans="1:47" x14ac:dyDescent="0.25">
      <c r="A4" s="2" t="str">
        <f t="shared" ref="A4:A30" si="13">LOWER(E4)&amp;" "&amp;D4&amp;";"</f>
        <v>string Product_Name;</v>
      </c>
      <c r="B4" s="5" t="str">
        <f t="shared" ref="B4:B41" si="14">C4&amp;D4&amp;":"&amp;LOWER(E4)</f>
        <v>+Product_Name:string</v>
      </c>
      <c r="C4" s="2" t="s">
        <v>104</v>
      </c>
      <c r="D4" s="1" t="s">
        <v>1</v>
      </c>
      <c r="E4" s="1" t="s">
        <v>96</v>
      </c>
      <c r="F4" s="1"/>
      <c r="G4" s="2" t="str">
        <f t="shared" ref="G4:G15" si="15">LOWER(K4)&amp;" "&amp;J4&amp;";"</f>
        <v>string Customer_Name;</v>
      </c>
      <c r="H4" s="2" t="str">
        <f t="shared" si="0"/>
        <v>+Customer_Name:string</v>
      </c>
      <c r="I4" s="2" t="s">
        <v>104</v>
      </c>
      <c r="J4" s="1" t="s">
        <v>27</v>
      </c>
      <c r="K4" s="2" t="s">
        <v>96</v>
      </c>
      <c r="M4" s="2" t="str">
        <f t="shared" si="1"/>
        <v>string Name;</v>
      </c>
      <c r="N4" s="5" t="str">
        <f t="shared" si="2"/>
        <v>+Name:string</v>
      </c>
      <c r="O4" s="2" t="s">
        <v>104</v>
      </c>
      <c r="P4" s="1" t="s">
        <v>41</v>
      </c>
      <c r="Q4" s="1" t="s">
        <v>96</v>
      </c>
      <c r="R4" s="1"/>
      <c r="S4" s="2" t="str">
        <f t="shared" si="3"/>
        <v>string Product_id;</v>
      </c>
      <c r="T4" s="5" t="str">
        <f t="shared" si="4"/>
        <v>+Product_id:string</v>
      </c>
      <c r="U4" s="2" t="s">
        <v>104</v>
      </c>
      <c r="V4" s="1" t="s">
        <v>46</v>
      </c>
      <c r="W4" s="2" t="s">
        <v>106</v>
      </c>
      <c r="Y4" s="2" t="str">
        <f t="shared" si="5"/>
        <v>datetime Date;</v>
      </c>
      <c r="Z4" s="5" t="str">
        <f t="shared" si="6"/>
        <v>+Date:datetime</v>
      </c>
      <c r="AA4" s="2" t="s">
        <v>104</v>
      </c>
      <c r="AB4" s="1" t="s">
        <v>52</v>
      </c>
      <c r="AC4" s="2" t="s">
        <v>379</v>
      </c>
      <c r="AE4" s="5" t="str">
        <f t="shared" si="7"/>
        <v>string Product_id;</v>
      </c>
      <c r="AF4" s="5" t="str">
        <f t="shared" si="8"/>
        <v>+Product_id:string</v>
      </c>
      <c r="AG4" s="2" t="s">
        <v>104</v>
      </c>
      <c r="AH4" s="1" t="s">
        <v>46</v>
      </c>
      <c r="AI4" s="2" t="s">
        <v>96</v>
      </c>
      <c r="AK4" s="2" t="str">
        <f t="shared" si="9"/>
        <v>datetime Invoice_Date;</v>
      </c>
      <c r="AL4" s="5" t="str">
        <f t="shared" si="10"/>
        <v>+Invoice_Date:datetime</v>
      </c>
      <c r="AM4" s="2" t="s">
        <v>104</v>
      </c>
      <c r="AN4" s="1" t="s">
        <v>67</v>
      </c>
      <c r="AO4" s="2" t="s">
        <v>379</v>
      </c>
      <c r="AQ4" s="2" t="str">
        <f t="shared" si="11"/>
        <v>datetime Shipping_date;</v>
      </c>
      <c r="AR4" s="5" t="str">
        <f t="shared" si="12"/>
        <v>+Shipping_date:datetime</v>
      </c>
      <c r="AS4" s="2" t="s">
        <v>104</v>
      </c>
      <c r="AT4" s="1" t="s">
        <v>73</v>
      </c>
      <c r="AU4" s="2" t="s">
        <v>379</v>
      </c>
    </row>
    <row r="5" spans="1:47" x14ac:dyDescent="0.25">
      <c r="A5" s="2" t="str">
        <f t="shared" si="13"/>
        <v>string Short_ Description ;</v>
      </c>
      <c r="B5" s="5" t="str">
        <f t="shared" si="14"/>
        <v>+Short_ Description :string</v>
      </c>
      <c r="C5" s="2" t="s">
        <v>104</v>
      </c>
      <c r="D5" s="1" t="s">
        <v>2</v>
      </c>
      <c r="E5" s="1" t="s">
        <v>96</v>
      </c>
      <c r="F5" s="1"/>
      <c r="G5" s="2" t="str">
        <f t="shared" si="15"/>
        <v>string Login;</v>
      </c>
      <c r="H5" s="2" t="str">
        <f t="shared" si="0"/>
        <v>+Login:string</v>
      </c>
      <c r="I5" s="2" t="s">
        <v>104</v>
      </c>
      <c r="J5" s="1" t="s">
        <v>28</v>
      </c>
      <c r="K5" s="2" t="s">
        <v>96</v>
      </c>
      <c r="M5" s="2" t="str">
        <f t="shared" si="1"/>
        <v>string Address;</v>
      </c>
      <c r="N5" s="5" t="str">
        <f t="shared" si="2"/>
        <v>+Address:string</v>
      </c>
      <c r="O5" s="2" t="s">
        <v>104</v>
      </c>
      <c r="P5" s="1" t="s">
        <v>32</v>
      </c>
      <c r="Q5" s="1" t="s">
        <v>96</v>
      </c>
      <c r="R5" s="1"/>
      <c r="S5" s="2" t="str">
        <f t="shared" si="3"/>
        <v>int Quantity;</v>
      </c>
      <c r="T5" s="5" t="str">
        <f t="shared" si="4"/>
        <v>+Quantity:int</v>
      </c>
      <c r="U5" s="2" t="s">
        <v>104</v>
      </c>
      <c r="V5" s="1" t="s">
        <v>47</v>
      </c>
      <c r="W5" s="2" t="s">
        <v>100</v>
      </c>
      <c r="Y5" s="2" t="str">
        <f t="shared" si="5"/>
        <v>int No_of_items;</v>
      </c>
      <c r="Z5" s="5" t="str">
        <f t="shared" si="6"/>
        <v>+No_of_items:int</v>
      </c>
      <c r="AA5" s="2" t="s">
        <v>104</v>
      </c>
      <c r="AB5" s="1" t="s">
        <v>53</v>
      </c>
      <c r="AC5" s="2" t="s">
        <v>100</v>
      </c>
      <c r="AE5" s="5" t="str">
        <f t="shared" si="7"/>
        <v>int Qty;</v>
      </c>
      <c r="AF5" s="5" t="str">
        <f t="shared" si="8"/>
        <v>+Qty:int</v>
      </c>
      <c r="AG5" s="2" t="s">
        <v>104</v>
      </c>
      <c r="AH5" s="1" t="s">
        <v>60</v>
      </c>
      <c r="AI5" s="2" t="s">
        <v>100</v>
      </c>
      <c r="AK5" s="2" t="str">
        <f t="shared" si="9"/>
        <v>string Customer_id;</v>
      </c>
      <c r="AL5" s="5" t="str">
        <f t="shared" si="10"/>
        <v>+Customer_id:string</v>
      </c>
      <c r="AM5" s="2" t="s">
        <v>104</v>
      </c>
      <c r="AN5" s="1" t="s">
        <v>68</v>
      </c>
      <c r="AO5" s="2" t="s">
        <v>106</v>
      </c>
      <c r="AQ5" s="2" t="str">
        <f t="shared" si="11"/>
        <v>string Invoice_Id;</v>
      </c>
      <c r="AR5" s="5" t="str">
        <f t="shared" si="12"/>
        <v>+Invoice_Id:string</v>
      </c>
      <c r="AS5" s="2" t="s">
        <v>104</v>
      </c>
      <c r="AT5" s="1" t="s">
        <v>66</v>
      </c>
      <c r="AU5" s="2" t="s">
        <v>96</v>
      </c>
    </row>
    <row r="6" spans="1:47" x14ac:dyDescent="0.25">
      <c r="A6" s="2" t="str">
        <f t="shared" si="13"/>
        <v>string Full_ Description ;</v>
      </c>
      <c r="B6" s="5" t="str">
        <f t="shared" si="14"/>
        <v>+Full_ Description :string</v>
      </c>
      <c r="C6" s="2" t="s">
        <v>104</v>
      </c>
      <c r="D6" s="1" t="s">
        <v>3</v>
      </c>
      <c r="E6" s="1" t="s">
        <v>96</v>
      </c>
      <c r="F6" s="1"/>
      <c r="G6" s="2" t="str">
        <f t="shared" si="15"/>
        <v>string Password;</v>
      </c>
      <c r="H6" s="2" t="str">
        <f t="shared" si="0"/>
        <v>+Password:string</v>
      </c>
      <c r="I6" s="2" t="s">
        <v>104</v>
      </c>
      <c r="J6" s="1" t="s">
        <v>29</v>
      </c>
      <c r="K6" s="2" t="s">
        <v>96</v>
      </c>
      <c r="M6" s="2" t="str">
        <f t="shared" si="1"/>
        <v>string Supplier_Type;</v>
      </c>
      <c r="N6" s="5" t="str">
        <f t="shared" si="2"/>
        <v>+Supplier_Type:string</v>
      </c>
      <c r="O6" s="2" t="s">
        <v>104</v>
      </c>
      <c r="P6" s="1" t="s">
        <v>42</v>
      </c>
      <c r="Q6" s="1" t="s">
        <v>96</v>
      </c>
      <c r="R6" s="1"/>
      <c r="S6" s="2" t="str">
        <f t="shared" si="3"/>
        <v>float Price;</v>
      </c>
      <c r="T6" s="5" t="str">
        <f t="shared" si="4"/>
        <v>+Price:float</v>
      </c>
      <c r="U6" s="2" t="s">
        <v>104</v>
      </c>
      <c r="V6" s="1" t="s">
        <v>4</v>
      </c>
      <c r="W6" s="1" t="s">
        <v>97</v>
      </c>
      <c r="X6" s="1"/>
      <c r="Y6" s="2" t="str">
        <f t="shared" si="5"/>
        <v>float Amount;</v>
      </c>
      <c r="Z6" s="5" t="str">
        <f t="shared" si="6"/>
        <v>+Amount:float</v>
      </c>
      <c r="AA6" s="2" t="s">
        <v>104</v>
      </c>
      <c r="AB6" s="1" t="s">
        <v>54</v>
      </c>
      <c r="AC6" s="2" t="s">
        <v>97</v>
      </c>
      <c r="AE6" s="5" t="str">
        <f t="shared" si="7"/>
        <v>float Cart_Price;</v>
      </c>
      <c r="AF6" s="5" t="str">
        <f t="shared" si="8"/>
        <v>+Cart_Price:float</v>
      </c>
      <c r="AG6" s="2" t="s">
        <v>104</v>
      </c>
      <c r="AH6" s="1" t="s">
        <v>61</v>
      </c>
      <c r="AI6" s="2" t="s">
        <v>97</v>
      </c>
      <c r="AK6" s="2" t="str">
        <f t="shared" si="9"/>
        <v>string Cart_id;</v>
      </c>
      <c r="AL6" s="5" t="str">
        <f t="shared" si="10"/>
        <v>+Cart_id:string</v>
      </c>
      <c r="AM6" s="2" t="s">
        <v>104</v>
      </c>
      <c r="AN6" s="1" t="s">
        <v>59</v>
      </c>
      <c r="AO6" s="2" t="s">
        <v>106</v>
      </c>
      <c r="AQ6" s="2" t="str">
        <f t="shared" si="11"/>
        <v>string Delivery_Address;</v>
      </c>
      <c r="AR6" s="5" t="str">
        <f t="shared" si="12"/>
        <v>+Delivery_Address:string</v>
      </c>
      <c r="AS6" s="2" t="s">
        <v>104</v>
      </c>
      <c r="AT6" s="1" t="s">
        <v>74</v>
      </c>
      <c r="AU6" s="2" t="s">
        <v>96</v>
      </c>
    </row>
    <row r="7" spans="1:47" x14ac:dyDescent="0.25">
      <c r="A7" s="2" t="str">
        <f t="shared" si="13"/>
        <v>float Price;</v>
      </c>
      <c r="B7" s="5" t="str">
        <f t="shared" si="14"/>
        <v>+Price:float</v>
      </c>
      <c r="C7" s="2" t="s">
        <v>104</v>
      </c>
      <c r="D7" s="1" t="s">
        <v>4</v>
      </c>
      <c r="E7" s="1" t="s">
        <v>97</v>
      </c>
      <c r="F7" s="1"/>
      <c r="G7" s="2" t="str">
        <f t="shared" si="15"/>
        <v>string Email_id;</v>
      </c>
      <c r="H7" s="2" t="str">
        <f t="shared" si="0"/>
        <v>+Email_id:string</v>
      </c>
      <c r="I7" s="2" t="s">
        <v>104</v>
      </c>
      <c r="J7" s="1" t="s">
        <v>30</v>
      </c>
      <c r="K7" s="2" t="s">
        <v>96</v>
      </c>
      <c r="M7" s="2" t="str">
        <f t="shared" si="1"/>
        <v>string Supplier_Status;</v>
      </c>
      <c r="N7" s="5" t="str">
        <f t="shared" si="2"/>
        <v>+Supplier_Status:string</v>
      </c>
      <c r="O7" s="2" t="s">
        <v>104</v>
      </c>
      <c r="P7" s="1" t="s">
        <v>43</v>
      </c>
      <c r="Q7" s="1" t="s">
        <v>96</v>
      </c>
      <c r="R7" s="1"/>
      <c r="S7" s="2" t="str">
        <f t="shared" si="3"/>
        <v>float Discount_Percentage;</v>
      </c>
      <c r="T7" s="5" t="str">
        <f t="shared" si="4"/>
        <v>+Discount_Percentage:float</v>
      </c>
      <c r="U7" s="2" t="s">
        <v>104</v>
      </c>
      <c r="V7" s="1" t="s">
        <v>48</v>
      </c>
      <c r="W7" s="1" t="s">
        <v>97</v>
      </c>
      <c r="X7" s="1"/>
      <c r="Y7" s="2" t="str">
        <f t="shared" si="5"/>
        <v>float Banker_discount;</v>
      </c>
      <c r="Z7" s="5" t="str">
        <f t="shared" si="6"/>
        <v>+Banker_discount:float</v>
      </c>
      <c r="AA7" s="2" t="s">
        <v>104</v>
      </c>
      <c r="AB7" s="1" t="s">
        <v>55</v>
      </c>
      <c r="AC7" s="2" t="s">
        <v>97</v>
      </c>
      <c r="AE7" s="5" t="str">
        <f t="shared" si="7"/>
        <v>float Billed_Price;</v>
      </c>
      <c r="AF7" s="5" t="str">
        <f t="shared" si="8"/>
        <v>+Billed_Price:float</v>
      </c>
      <c r="AG7" s="2" t="s">
        <v>104</v>
      </c>
      <c r="AH7" s="1" t="s">
        <v>62</v>
      </c>
      <c r="AI7" s="2" t="s">
        <v>97</v>
      </c>
      <c r="AK7" s="2" t="str">
        <f t="shared" si="9"/>
        <v>string Payment_Type;</v>
      </c>
      <c r="AL7" s="5" t="str">
        <f t="shared" si="10"/>
        <v>+Payment_Type:string</v>
      </c>
      <c r="AM7" s="2" t="s">
        <v>104</v>
      </c>
      <c r="AN7" s="1" t="s">
        <v>69</v>
      </c>
      <c r="AO7" s="2" t="s">
        <v>106</v>
      </c>
      <c r="AQ7" s="2" t="str">
        <f t="shared" si="11"/>
        <v>string Supplier_id;</v>
      </c>
      <c r="AR7" s="5" t="str">
        <f t="shared" si="12"/>
        <v>+Supplier_id:string</v>
      </c>
      <c r="AS7" s="2" t="s">
        <v>104</v>
      </c>
      <c r="AT7" s="1" t="s">
        <v>45</v>
      </c>
      <c r="AU7" s="2" t="s">
        <v>96</v>
      </c>
    </row>
    <row r="8" spans="1:47" x14ac:dyDescent="0.25">
      <c r="A8" s="2" t="str">
        <f t="shared" si="13"/>
        <v>string Category;</v>
      </c>
      <c r="B8" s="5" t="str">
        <f t="shared" si="14"/>
        <v>+Category:string</v>
      </c>
      <c r="C8" s="2" t="s">
        <v>104</v>
      </c>
      <c r="D8" s="1" t="s">
        <v>5</v>
      </c>
      <c r="E8" s="1" t="s">
        <v>96</v>
      </c>
      <c r="F8" s="1"/>
      <c r="G8" s="2" t="str">
        <f t="shared" si="15"/>
        <v>long Mobile_No;</v>
      </c>
      <c r="H8" s="2" t="str">
        <f t="shared" si="0"/>
        <v>+Mobile_No:long</v>
      </c>
      <c r="I8" s="2" t="s">
        <v>104</v>
      </c>
      <c r="J8" s="1" t="s">
        <v>31</v>
      </c>
      <c r="K8" s="2" t="s">
        <v>103</v>
      </c>
      <c r="M8" s="2" t="str">
        <f t="shared" ref="M3:M8" si="16">Q8&amp;" "&amp;P8&amp;";"</f>
        <v xml:space="preserve"> ;</v>
      </c>
      <c r="N8" s="5"/>
      <c r="O8" s="2" t="s">
        <v>104</v>
      </c>
      <c r="S8" s="2" t="str">
        <f t="shared" si="3"/>
        <v>float Discount_Amount;</v>
      </c>
      <c r="T8" s="5" t="str">
        <f t="shared" si="4"/>
        <v>+Discount_Amount:float</v>
      </c>
      <c r="U8" s="2" t="s">
        <v>104</v>
      </c>
      <c r="V8" s="1" t="s">
        <v>49</v>
      </c>
      <c r="W8" s="1" t="s">
        <v>97</v>
      </c>
      <c r="X8" s="1"/>
      <c r="Y8" s="2" t="str">
        <f t="shared" si="5"/>
        <v>string Payment_type;</v>
      </c>
      <c r="Z8" s="5" t="str">
        <f t="shared" si="6"/>
        <v>+Payment_type:string</v>
      </c>
      <c r="AA8" s="2" t="s">
        <v>104</v>
      </c>
      <c r="AB8" s="1" t="s">
        <v>56</v>
      </c>
      <c r="AC8" s="2" t="s">
        <v>106</v>
      </c>
      <c r="AE8" s="5" t="str">
        <f t="shared" si="7"/>
        <v>float Manufacture_discount_Percentage;</v>
      </c>
      <c r="AF8" s="5" t="str">
        <f t="shared" si="8"/>
        <v>+Manufacture_discount_Percentage:float</v>
      </c>
      <c r="AG8" s="2" t="s">
        <v>104</v>
      </c>
      <c r="AH8" s="1" t="s">
        <v>63</v>
      </c>
      <c r="AI8" s="2" t="s">
        <v>97</v>
      </c>
      <c r="AK8" s="2" t="str">
        <f t="shared" si="9"/>
        <v>string Payment_Status;</v>
      </c>
      <c r="AL8" s="5" t="str">
        <f t="shared" si="10"/>
        <v>+Payment_Status:string</v>
      </c>
      <c r="AM8" s="2" t="s">
        <v>104</v>
      </c>
      <c r="AN8" s="1" t="s">
        <v>70</v>
      </c>
      <c r="AO8" s="2" t="s">
        <v>106</v>
      </c>
      <c r="AQ8" s="2" t="str">
        <f t="shared" si="11"/>
        <v>string Supplier_Warehouse_Address;</v>
      </c>
      <c r="AR8" s="5" t="str">
        <f t="shared" si="12"/>
        <v>+Supplier_Warehouse_Address:string</v>
      </c>
      <c r="AS8" s="2" t="s">
        <v>104</v>
      </c>
      <c r="AT8" s="1" t="s">
        <v>75</v>
      </c>
      <c r="AU8" s="2" t="s">
        <v>96</v>
      </c>
    </row>
    <row r="9" spans="1:47" x14ac:dyDescent="0.25">
      <c r="A9" s="2" t="str">
        <f t="shared" si="13"/>
        <v>string Technical_Specification;</v>
      </c>
      <c r="B9" s="5" t="str">
        <f t="shared" si="14"/>
        <v>+Technical_Specification:string</v>
      </c>
      <c r="C9" s="2" t="s">
        <v>104</v>
      </c>
      <c r="D9" s="1" t="s">
        <v>6</v>
      </c>
      <c r="E9" s="1" t="s">
        <v>96</v>
      </c>
      <c r="F9" s="1"/>
      <c r="G9" s="2" t="str">
        <f t="shared" si="15"/>
        <v>string Address;</v>
      </c>
      <c r="H9" s="2" t="str">
        <f t="shared" si="0"/>
        <v>+Address:string</v>
      </c>
      <c r="I9" s="2" t="s">
        <v>104</v>
      </c>
      <c r="J9" s="1" t="s">
        <v>32</v>
      </c>
      <c r="K9" s="2" t="s">
        <v>96</v>
      </c>
      <c r="M9" s="2" t="str">
        <f t="shared" ref="M9:M13" si="17">IF(O9="+","public ","Private")&amp;"static "&amp;Q9&amp;" "&amp;P9</f>
        <v>public static void Supplier_add()</v>
      </c>
      <c r="N9" s="5" t="str">
        <f t="shared" si="2"/>
        <v>+Supplier_add():void</v>
      </c>
      <c r="O9" s="2" t="s">
        <v>104</v>
      </c>
      <c r="P9" s="1" t="s">
        <v>395</v>
      </c>
      <c r="Q9" s="2" t="s">
        <v>105</v>
      </c>
      <c r="T9" s="5"/>
      <c r="U9" s="2" t="s">
        <v>104</v>
      </c>
      <c r="V9" s="1"/>
      <c r="Y9" s="2" t="str">
        <f t="shared" si="5"/>
        <v>string Payment_Mode;</v>
      </c>
      <c r="Z9" s="5" t="str">
        <f t="shared" si="6"/>
        <v>+Payment_Mode:string</v>
      </c>
      <c r="AA9" s="2" t="s">
        <v>104</v>
      </c>
      <c r="AB9" s="1" t="s">
        <v>57</v>
      </c>
      <c r="AC9" s="2" t="s">
        <v>106</v>
      </c>
      <c r="AE9" s="5" t="str">
        <f t="shared" si="7"/>
        <v>float Manufacture_discount_Amount;</v>
      </c>
      <c r="AF9" s="5" t="str">
        <f t="shared" si="8"/>
        <v>+Manufacture_discount_Amount:float</v>
      </c>
      <c r="AG9" s="2" t="s">
        <v>104</v>
      </c>
      <c r="AH9" s="1" t="s">
        <v>64</v>
      </c>
      <c r="AI9" s="2" t="s">
        <v>97</v>
      </c>
      <c r="AL9" s="5"/>
      <c r="AM9" s="2" t="s">
        <v>104</v>
      </c>
      <c r="AN9" s="1"/>
      <c r="AQ9" s="2" t="str">
        <f t="shared" si="11"/>
        <v>string Return_Address;</v>
      </c>
      <c r="AR9" s="5" t="str">
        <f t="shared" si="12"/>
        <v>+Return_Address:string</v>
      </c>
      <c r="AS9" s="2" t="s">
        <v>104</v>
      </c>
      <c r="AT9" s="1" t="s">
        <v>76</v>
      </c>
      <c r="AU9" s="2" t="s">
        <v>96</v>
      </c>
    </row>
    <row r="10" spans="1:47" x14ac:dyDescent="0.25">
      <c r="A10" s="2" t="str">
        <f t="shared" si="13"/>
        <v>string Additional_Specification;</v>
      </c>
      <c r="B10" s="5" t="str">
        <f t="shared" si="14"/>
        <v>+Additional_Specification:string</v>
      </c>
      <c r="C10" s="2" t="s">
        <v>104</v>
      </c>
      <c r="D10" s="1" t="s">
        <v>7</v>
      </c>
      <c r="E10" s="1" t="s">
        <v>96</v>
      </c>
      <c r="F10" s="1"/>
      <c r="G10" s="2" t="str">
        <f t="shared" si="15"/>
        <v>string Billing Addresses;</v>
      </c>
      <c r="H10" s="2" t="str">
        <f t="shared" si="0"/>
        <v>+Billing Addresses:string</v>
      </c>
      <c r="I10" s="2" t="s">
        <v>104</v>
      </c>
      <c r="J10" s="1" t="s">
        <v>33</v>
      </c>
      <c r="K10" s="2" t="s">
        <v>96</v>
      </c>
      <c r="M10" s="2" t="str">
        <f t="shared" si="17"/>
        <v>public static void Supplier_Edit()</v>
      </c>
      <c r="N10" s="5" t="str">
        <f t="shared" si="2"/>
        <v>+Supplier_Edit():void</v>
      </c>
      <c r="O10" s="2" t="s">
        <v>104</v>
      </c>
      <c r="P10" s="1" t="s">
        <v>396</v>
      </c>
      <c r="Q10" s="2" t="s">
        <v>105</v>
      </c>
      <c r="S10" s="2" t="str">
        <f t="shared" ref="S10:S13" si="18">IF(U10="+","public ","Private")&amp;"static "&amp;W10&amp;" "&amp;V10</f>
        <v>public static void Add_Product()</v>
      </c>
      <c r="T10" s="5" t="str">
        <f t="shared" si="4"/>
        <v>+Add_Product():void</v>
      </c>
      <c r="U10" s="2" t="s">
        <v>104</v>
      </c>
      <c r="V10" s="1" t="s">
        <v>400</v>
      </c>
      <c r="W10" s="2" t="s">
        <v>105</v>
      </c>
      <c r="Z10" s="5"/>
      <c r="AA10" s="2" t="s">
        <v>104</v>
      </c>
      <c r="AB10" s="1"/>
      <c r="AE10" s="5"/>
      <c r="AF10" s="5"/>
      <c r="AG10" s="2" t="s">
        <v>104</v>
      </c>
      <c r="AH10" s="1"/>
      <c r="AK10" s="2" t="str">
        <f>IF(AM10="+","public ","Private")&amp;"static "&amp;AO10&amp;" "&amp;AN10</f>
        <v>public static void Invoice</v>
      </c>
      <c r="AL10" s="5" t="str">
        <f t="shared" si="10"/>
        <v>+Invoice:void</v>
      </c>
      <c r="AM10" s="2" t="s">
        <v>104</v>
      </c>
      <c r="AN10" s="1" t="s">
        <v>409</v>
      </c>
      <c r="AO10" s="2" t="s">
        <v>105</v>
      </c>
      <c r="AQ10" s="2" t="str">
        <f t="shared" si="11"/>
        <v>string Route;</v>
      </c>
      <c r="AR10" s="5" t="str">
        <f t="shared" si="12"/>
        <v>+Route:string</v>
      </c>
      <c r="AS10" s="2" t="s">
        <v>104</v>
      </c>
      <c r="AT10" s="1" t="s">
        <v>77</v>
      </c>
      <c r="AU10" s="2" t="s">
        <v>96</v>
      </c>
    </row>
    <row r="11" spans="1:47" x14ac:dyDescent="0.25">
      <c r="A11" s="2" t="str">
        <f t="shared" si="13"/>
        <v>string Special features;</v>
      </c>
      <c r="B11" s="5" t="str">
        <f t="shared" si="14"/>
        <v>+Special features:string</v>
      </c>
      <c r="C11" s="2" t="s">
        <v>104</v>
      </c>
      <c r="D11" s="1" t="s">
        <v>8</v>
      </c>
      <c r="E11" s="1" t="s">
        <v>96</v>
      </c>
      <c r="F11" s="1"/>
      <c r="G11" s="2" t="str">
        <f t="shared" si="15"/>
        <v>string Type_of_Customer;</v>
      </c>
      <c r="H11" s="2" t="str">
        <f t="shared" si="0"/>
        <v>+Type_of_Customer:string</v>
      </c>
      <c r="I11" s="2" t="s">
        <v>104</v>
      </c>
      <c r="J11" s="1" t="s">
        <v>34</v>
      </c>
      <c r="K11" s="2" t="s">
        <v>96</v>
      </c>
      <c r="M11" s="2" t="str">
        <f t="shared" si="17"/>
        <v>public static void Supplier_Suspend()</v>
      </c>
      <c r="N11" s="5" t="str">
        <f t="shared" si="2"/>
        <v>+Supplier_Suspend():void</v>
      </c>
      <c r="O11" s="2" t="s">
        <v>104</v>
      </c>
      <c r="P11" s="1" t="s">
        <v>397</v>
      </c>
      <c r="Q11" s="2" t="s">
        <v>105</v>
      </c>
      <c r="S11" s="2" t="str">
        <f t="shared" si="18"/>
        <v>public static void Remove_Prodct()</v>
      </c>
      <c r="T11" s="5" t="str">
        <f t="shared" si="4"/>
        <v>+Remove_Prodct():void</v>
      </c>
      <c r="U11" s="2" t="s">
        <v>104</v>
      </c>
      <c r="V11" s="1" t="s">
        <v>401</v>
      </c>
      <c r="W11" s="2" t="s">
        <v>105</v>
      </c>
      <c r="Y11" s="2" t="str">
        <f>IF(AA11="+","public ","Private")&amp;"static "&amp;AC11&amp;" "&amp;AB11</f>
        <v>public static void Order()</v>
      </c>
      <c r="Z11" s="5" t="str">
        <f t="shared" si="6"/>
        <v>+Order():void</v>
      </c>
      <c r="AA11" s="2" t="s">
        <v>104</v>
      </c>
      <c r="AB11" s="1" t="s">
        <v>404</v>
      </c>
      <c r="AC11" s="2" t="s">
        <v>105</v>
      </c>
      <c r="AE11" s="5" t="str">
        <f t="shared" ref="AE11:AE14" si="19">IF(AG11="+","public ","Private")&amp;"static "&amp;AI11&amp;" "&amp;AH11</f>
        <v>public static void Add_To_Cart()</v>
      </c>
      <c r="AF11" s="5" t="str">
        <f t="shared" si="8"/>
        <v>+Add_To_Cart():void</v>
      </c>
      <c r="AG11" s="2" t="s">
        <v>104</v>
      </c>
      <c r="AH11" s="1" t="s">
        <v>405</v>
      </c>
      <c r="AI11" s="2" t="s">
        <v>105</v>
      </c>
      <c r="AK11" s="2" t="str">
        <f t="shared" ref="AK11:AK12" si="20">IF(AM11="+","public ","Private")&amp;"static "&amp;AO11&amp;" "&amp;AN11</f>
        <v>public static void Payment()</v>
      </c>
      <c r="AL11" s="5" t="str">
        <f t="shared" ref="AL11:AL12" si="21">"+"&amp;AN11&amp;":"&amp;LOWER(AO11)</f>
        <v>+Payment():void</v>
      </c>
      <c r="AM11" s="2" t="s">
        <v>104</v>
      </c>
      <c r="AN11" s="2" t="s">
        <v>315</v>
      </c>
      <c r="AO11" s="2" t="s">
        <v>105</v>
      </c>
      <c r="AQ11" s="2" t="str">
        <f t="shared" si="11"/>
        <v>string Delivery_status;</v>
      </c>
      <c r="AR11" s="5" t="str">
        <f t="shared" si="12"/>
        <v>+Delivery_status:string</v>
      </c>
      <c r="AS11" s="2" t="s">
        <v>104</v>
      </c>
      <c r="AT11" s="1" t="s">
        <v>78</v>
      </c>
      <c r="AU11" s="2" t="s">
        <v>96</v>
      </c>
    </row>
    <row r="12" spans="1:47" x14ac:dyDescent="0.25">
      <c r="A12" s="2" t="str">
        <f t="shared" si="13"/>
        <v>string Images_File_Name;</v>
      </c>
      <c r="B12" s="5" t="str">
        <f t="shared" si="14"/>
        <v>+Images_File_Name:string</v>
      </c>
      <c r="C12" s="2" t="s">
        <v>104</v>
      </c>
      <c r="D12" s="1" t="s">
        <v>98</v>
      </c>
      <c r="E12" s="1" t="s">
        <v>96</v>
      </c>
      <c r="F12" s="1"/>
      <c r="G12" s="2" t="str">
        <f t="shared" si="15"/>
        <v>string Browsed_Item_List;</v>
      </c>
      <c r="H12" s="2" t="str">
        <f t="shared" si="0"/>
        <v>+Browsed_Item_List:string</v>
      </c>
      <c r="I12" s="2" t="s">
        <v>104</v>
      </c>
      <c r="J12" s="1" t="s">
        <v>35</v>
      </c>
      <c r="K12" s="2" t="s">
        <v>96</v>
      </c>
      <c r="M12" s="2" t="str">
        <f t="shared" si="17"/>
        <v>public static void Supplier_Remove ()</v>
      </c>
      <c r="N12" s="5" t="str">
        <f t="shared" si="2"/>
        <v>+Supplier_Remove ():void</v>
      </c>
      <c r="O12" s="2" t="s">
        <v>104</v>
      </c>
      <c r="P12" s="1" t="s">
        <v>398</v>
      </c>
      <c r="Q12" s="2" t="s">
        <v>105</v>
      </c>
      <c r="S12" s="2" t="str">
        <f t="shared" si="18"/>
        <v>public static void Change_Price()</v>
      </c>
      <c r="T12" s="5" t="str">
        <f t="shared" si="4"/>
        <v>+Change_Price():void</v>
      </c>
      <c r="U12" s="2" t="s">
        <v>104</v>
      </c>
      <c r="V12" s="1" t="s">
        <v>402</v>
      </c>
      <c r="W12" s="2" t="s">
        <v>105</v>
      </c>
      <c r="AE12" s="5" t="str">
        <f t="shared" si="19"/>
        <v>public static void Move_To_Future_Cart()</v>
      </c>
      <c r="AF12" s="5" t="str">
        <f t="shared" si="8"/>
        <v>+Move_To_Future_Cart():void</v>
      </c>
      <c r="AG12" s="2" t="s">
        <v>104</v>
      </c>
      <c r="AH12" s="1" t="s">
        <v>406</v>
      </c>
      <c r="AI12" s="2" t="s">
        <v>105</v>
      </c>
      <c r="AK12" s="2" t="str">
        <f t="shared" si="20"/>
        <v>public static void Payment_Status()</v>
      </c>
      <c r="AL12" s="5" t="str">
        <f t="shared" si="21"/>
        <v>+Payment_Status():void</v>
      </c>
      <c r="AM12" s="2" t="s">
        <v>104</v>
      </c>
      <c r="AN12" s="2" t="s">
        <v>410</v>
      </c>
      <c r="AO12" s="2" t="s">
        <v>105</v>
      </c>
      <c r="AQ12" s="2" t="str">
        <f t="shared" si="11"/>
        <v>datetime Delivery_Date;</v>
      </c>
      <c r="AR12" s="5" t="str">
        <f t="shared" si="12"/>
        <v>+Delivery_Date:datetime</v>
      </c>
      <c r="AS12" s="2" t="s">
        <v>104</v>
      </c>
      <c r="AT12" s="1" t="s">
        <v>84</v>
      </c>
      <c r="AU12" s="2" t="s">
        <v>379</v>
      </c>
    </row>
    <row r="13" spans="1:47" x14ac:dyDescent="0.25">
      <c r="A13" s="2" t="str">
        <f t="shared" si="13"/>
        <v>string Videos_File_Name;</v>
      </c>
      <c r="B13" s="5" t="str">
        <f t="shared" si="14"/>
        <v>+Videos_File_Name:string</v>
      </c>
      <c r="C13" s="2" t="s">
        <v>104</v>
      </c>
      <c r="D13" s="1" t="s">
        <v>99</v>
      </c>
      <c r="E13" s="1" t="s">
        <v>96</v>
      </c>
      <c r="F13" s="1"/>
      <c r="G13" s="2" t="str">
        <f t="shared" si="15"/>
        <v>string Order_List;</v>
      </c>
      <c r="H13" s="2" t="str">
        <f t="shared" si="0"/>
        <v>+Order_List:string</v>
      </c>
      <c r="I13" s="2" t="s">
        <v>104</v>
      </c>
      <c r="J13" s="1" t="s">
        <v>36</v>
      </c>
      <c r="K13" s="2" t="s">
        <v>96</v>
      </c>
      <c r="M13" s="2" t="str">
        <f t="shared" si="17"/>
        <v>public static void Supplier_Search()</v>
      </c>
      <c r="N13" s="5" t="str">
        <f t="shared" si="2"/>
        <v>+Supplier_Search():void</v>
      </c>
      <c r="O13" s="2" t="s">
        <v>104</v>
      </c>
      <c r="P13" s="1" t="s">
        <v>399</v>
      </c>
      <c r="Q13" s="2" t="s">
        <v>105</v>
      </c>
      <c r="S13" s="2" t="str">
        <f t="shared" si="18"/>
        <v>public static void Add_Discount_Offer()</v>
      </c>
      <c r="T13" s="5" t="str">
        <f t="shared" si="4"/>
        <v>+Add_Discount_Offer():void</v>
      </c>
      <c r="U13" s="2" t="s">
        <v>104</v>
      </c>
      <c r="V13" s="1" t="s">
        <v>403</v>
      </c>
      <c r="W13" s="2" t="s">
        <v>105</v>
      </c>
      <c r="AE13" s="5" t="str">
        <f t="shared" si="19"/>
        <v>public static void Remove_From_Cart()</v>
      </c>
      <c r="AF13" s="5" t="str">
        <f t="shared" si="8"/>
        <v>+Remove_From_Cart():void</v>
      </c>
      <c r="AG13" s="2" t="s">
        <v>104</v>
      </c>
      <c r="AH13" s="1" t="s">
        <v>407</v>
      </c>
      <c r="AI13" s="2" t="s">
        <v>105</v>
      </c>
      <c r="AR13" s="5"/>
      <c r="AS13" s="2" t="s">
        <v>104</v>
      </c>
    </row>
    <row r="14" spans="1:47" x14ac:dyDescent="0.25">
      <c r="A14" s="2" t="str">
        <f t="shared" si="13"/>
        <v>float Weight;</v>
      </c>
      <c r="B14" s="5" t="str">
        <f t="shared" si="14"/>
        <v>+Weight:float</v>
      </c>
      <c r="C14" s="2" t="s">
        <v>104</v>
      </c>
      <c r="D14" s="1" t="s">
        <v>9</v>
      </c>
      <c r="E14" s="1" t="s">
        <v>97</v>
      </c>
      <c r="F14" s="1"/>
      <c r="G14" s="2" t="str">
        <f t="shared" si="15"/>
        <v>string Payment_options;</v>
      </c>
      <c r="H14" s="2" t="str">
        <f t="shared" si="0"/>
        <v>+Payment_options:string</v>
      </c>
      <c r="I14" s="2" t="s">
        <v>104</v>
      </c>
      <c r="J14" s="1" t="s">
        <v>37</v>
      </c>
      <c r="K14" s="2" t="s">
        <v>96</v>
      </c>
      <c r="AE14" s="5" t="str">
        <f t="shared" si="19"/>
        <v>public static void Alter_Qty()</v>
      </c>
      <c r="AF14" s="5" t="str">
        <f t="shared" si="8"/>
        <v>+Alter_Qty():void</v>
      </c>
      <c r="AG14" s="2" t="s">
        <v>104</v>
      </c>
      <c r="AH14" s="2" t="s">
        <v>408</v>
      </c>
      <c r="AI14" s="2" t="s">
        <v>105</v>
      </c>
      <c r="AQ14" s="2" t="str">
        <f t="shared" ref="AQ14:AQ19" si="22">IF(AS14="+","public ","Private")&amp;"static "&amp;AU14&amp;" "&amp;AT14</f>
        <v>public static void Shipping()</v>
      </c>
      <c r="AR14" s="5" t="str">
        <f t="shared" si="12"/>
        <v>+Shipping():void</v>
      </c>
      <c r="AS14" s="2" t="s">
        <v>104</v>
      </c>
      <c r="AT14" s="1" t="s">
        <v>79</v>
      </c>
      <c r="AU14" s="2" t="s">
        <v>105</v>
      </c>
    </row>
    <row r="15" spans="1:47" x14ac:dyDescent="0.25">
      <c r="A15" s="2" t="str">
        <f t="shared" si="13"/>
        <v>string Dimensions;</v>
      </c>
      <c r="B15" s="5" t="str">
        <f t="shared" si="14"/>
        <v>+Dimensions:string</v>
      </c>
      <c r="C15" s="2" t="s">
        <v>104</v>
      </c>
      <c r="D15" s="1" t="s">
        <v>10</v>
      </c>
      <c r="E15" s="1" t="s">
        <v>96</v>
      </c>
      <c r="F15" s="1"/>
      <c r="G15" s="2" t="str">
        <f t="shared" si="15"/>
        <v>string Memberships_And_Subscriptions;</v>
      </c>
      <c r="H15" s="2" t="str">
        <f t="shared" si="0"/>
        <v>+Memberships_And_Subscriptions:string</v>
      </c>
      <c r="I15" s="2" t="s">
        <v>104</v>
      </c>
      <c r="J15" s="1" t="s">
        <v>38</v>
      </c>
      <c r="K15" s="2" t="s">
        <v>96</v>
      </c>
      <c r="AQ15" s="2" t="str">
        <f t="shared" si="22"/>
        <v>public static void Tracking()</v>
      </c>
      <c r="AR15" s="5" t="str">
        <f t="shared" si="12"/>
        <v>+Tracking():void</v>
      </c>
      <c r="AS15" s="2" t="s">
        <v>104</v>
      </c>
      <c r="AT15" s="1" t="s">
        <v>80</v>
      </c>
      <c r="AU15" s="2" t="s">
        <v>105</v>
      </c>
    </row>
    <row r="16" spans="1:47" x14ac:dyDescent="0.25">
      <c r="A16" s="2" t="str">
        <f t="shared" si="13"/>
        <v>string Model;</v>
      </c>
      <c r="B16" s="5" t="str">
        <f t="shared" si="14"/>
        <v>+Model:string</v>
      </c>
      <c r="C16" s="2" t="s">
        <v>104</v>
      </c>
      <c r="D16" s="1" t="s">
        <v>11</v>
      </c>
      <c r="E16" s="1" t="s">
        <v>96</v>
      </c>
      <c r="F16" s="1"/>
      <c r="G16" s="1"/>
      <c r="H16" s="2" t="str">
        <f t="shared" si="0"/>
        <v>:</v>
      </c>
      <c r="AQ16" s="2" t="str">
        <f t="shared" si="22"/>
        <v>public static void Lost_In_Transit()</v>
      </c>
      <c r="AR16" s="5" t="str">
        <f t="shared" si="12"/>
        <v>+Lost_In_Transit():void</v>
      </c>
      <c r="AS16" s="2" t="s">
        <v>104</v>
      </c>
      <c r="AT16" s="1" t="s">
        <v>81</v>
      </c>
      <c r="AU16" s="2" t="s">
        <v>105</v>
      </c>
    </row>
    <row r="17" spans="1:47" x14ac:dyDescent="0.25">
      <c r="A17" s="2" t="str">
        <f t="shared" si="13"/>
        <v>string Manufacture;</v>
      </c>
      <c r="B17" s="5" t="str">
        <f t="shared" si="14"/>
        <v>+Manufacture:string</v>
      </c>
      <c r="C17" s="2" t="s">
        <v>104</v>
      </c>
      <c r="D17" s="1" t="s">
        <v>12</v>
      </c>
      <c r="E17" s="1" t="s">
        <v>96</v>
      </c>
      <c r="F17" s="1"/>
      <c r="G17" s="2" t="str">
        <f>IF(I17="+","public ","Private")&amp;"static "&amp;K17&amp;" "&amp;J17</f>
        <v>public static void Customer_Join()</v>
      </c>
      <c r="H17" s="2" t="str">
        <f t="shared" si="0"/>
        <v>+Customer_Join():void</v>
      </c>
      <c r="I17" s="2" t="s">
        <v>104</v>
      </c>
      <c r="J17" s="1" t="s">
        <v>380</v>
      </c>
      <c r="K17" s="2" t="s">
        <v>105</v>
      </c>
      <c r="AQ17" s="2" t="str">
        <f t="shared" si="22"/>
        <v>public static void Item_Return()</v>
      </c>
      <c r="AR17" s="5" t="str">
        <f t="shared" si="12"/>
        <v>+Item_Return():void</v>
      </c>
      <c r="AS17" s="2" t="s">
        <v>104</v>
      </c>
      <c r="AT17" s="1" t="s">
        <v>411</v>
      </c>
      <c r="AU17" s="2" t="s">
        <v>105</v>
      </c>
    </row>
    <row r="18" spans="1:47" x14ac:dyDescent="0.25">
      <c r="A18" s="2" t="str">
        <f t="shared" si="13"/>
        <v>datetime Mfg date;</v>
      </c>
      <c r="B18" s="5" t="str">
        <f t="shared" si="14"/>
        <v>+Mfg date:datetime</v>
      </c>
      <c r="C18" s="2" t="s">
        <v>104</v>
      </c>
      <c r="D18" s="1" t="s">
        <v>13</v>
      </c>
      <c r="E18" s="1" t="s">
        <v>379</v>
      </c>
      <c r="F18" s="1"/>
      <c r="G18" s="2" t="str">
        <f t="shared" ref="G18:G31" si="23">IF(I18="+","public ","Private")&amp;"static "&amp;K18&amp;" "&amp;J18</f>
        <v>public static void Customer_Activity_Deacticity()</v>
      </c>
      <c r="H18" s="2" t="str">
        <f t="shared" si="0"/>
        <v>+Customer_Activity_Deacticity():void</v>
      </c>
      <c r="I18" s="2" t="s">
        <v>104</v>
      </c>
      <c r="J18" s="1" t="s">
        <v>381</v>
      </c>
      <c r="K18" s="2" t="s">
        <v>105</v>
      </c>
      <c r="AQ18" s="2" t="str">
        <f t="shared" si="22"/>
        <v>public static void Delivery()</v>
      </c>
      <c r="AR18" s="5" t="str">
        <f t="shared" si="12"/>
        <v>+Delivery():void</v>
      </c>
      <c r="AS18" s="2" t="s">
        <v>104</v>
      </c>
      <c r="AT18" s="1" t="s">
        <v>82</v>
      </c>
      <c r="AU18" s="2" t="s">
        <v>105</v>
      </c>
    </row>
    <row r="19" spans="1:47" x14ac:dyDescent="0.25">
      <c r="A19" s="2" t="str">
        <f t="shared" si="13"/>
        <v>datetime Expire date;</v>
      </c>
      <c r="B19" s="5" t="str">
        <f t="shared" si="14"/>
        <v>+Expire date:datetime</v>
      </c>
      <c r="C19" s="2" t="s">
        <v>104</v>
      </c>
      <c r="D19" s="1" t="s">
        <v>14</v>
      </c>
      <c r="E19" s="1" t="s">
        <v>379</v>
      </c>
      <c r="F19" s="1"/>
      <c r="G19" s="2" t="str">
        <f t="shared" si="23"/>
        <v>public static void Customer_Quit()</v>
      </c>
      <c r="H19" s="2" t="str">
        <f t="shared" si="0"/>
        <v>+Customer_Quit():void</v>
      </c>
      <c r="I19" s="2" t="s">
        <v>104</v>
      </c>
      <c r="J19" s="1" t="s">
        <v>382</v>
      </c>
      <c r="K19" s="2" t="s">
        <v>105</v>
      </c>
      <c r="AQ19" s="2" t="str">
        <f t="shared" si="22"/>
        <v>public static void Cancel()</v>
      </c>
      <c r="AR19" s="5" t="str">
        <f t="shared" si="12"/>
        <v>+Cancel():void</v>
      </c>
      <c r="AS19" s="2" t="s">
        <v>104</v>
      </c>
      <c r="AT19" s="1" t="s">
        <v>83</v>
      </c>
      <c r="AU19" s="2" t="s">
        <v>105</v>
      </c>
    </row>
    <row r="20" spans="1:47" x14ac:dyDescent="0.25">
      <c r="A20" s="2" t="str">
        <f t="shared" si="13"/>
        <v>int Warranty;</v>
      </c>
      <c r="B20" s="5" t="str">
        <f t="shared" si="14"/>
        <v>+Warranty:int</v>
      </c>
      <c r="C20" s="2" t="s">
        <v>104</v>
      </c>
      <c r="D20" s="1" t="s">
        <v>15</v>
      </c>
      <c r="E20" s="1" t="s">
        <v>100</v>
      </c>
      <c r="F20" s="1"/>
      <c r="G20" s="2" t="str">
        <f t="shared" si="23"/>
        <v>public static void Customer_Edit()</v>
      </c>
      <c r="H20" s="2" t="str">
        <f t="shared" si="0"/>
        <v>+Customer_Edit():void</v>
      </c>
      <c r="I20" s="2" t="s">
        <v>104</v>
      </c>
      <c r="J20" s="1" t="s">
        <v>383</v>
      </c>
      <c r="K20" s="2" t="s">
        <v>105</v>
      </c>
    </row>
    <row r="21" spans="1:47" x14ac:dyDescent="0.25">
      <c r="A21" s="2" t="str">
        <f t="shared" si="13"/>
        <v>string Warranty_Unit;</v>
      </c>
      <c r="B21" s="5" t="str">
        <f t="shared" si="14"/>
        <v>+Warranty_Unit:string</v>
      </c>
      <c r="C21" s="2" t="s">
        <v>104</v>
      </c>
      <c r="D21" s="1" t="s">
        <v>101</v>
      </c>
      <c r="E21" s="1" t="s">
        <v>96</v>
      </c>
      <c r="F21" s="1"/>
      <c r="G21" s="2" t="str">
        <f t="shared" si="23"/>
        <v>public static void Customer_List()</v>
      </c>
      <c r="H21" s="2" t="str">
        <f t="shared" si="0"/>
        <v>+Customer_List():void</v>
      </c>
      <c r="I21" s="2" t="s">
        <v>104</v>
      </c>
      <c r="J21" s="1" t="s">
        <v>384</v>
      </c>
      <c r="K21" s="2" t="s">
        <v>105</v>
      </c>
    </row>
    <row r="22" spans="1:47" x14ac:dyDescent="0.25">
      <c r="A22" s="2" t="str">
        <f t="shared" si="13"/>
        <v>int Additional_Warranty;</v>
      </c>
      <c r="B22" s="5" t="str">
        <f t="shared" si="14"/>
        <v>+Additional_Warranty:int</v>
      </c>
      <c r="C22" s="2" t="s">
        <v>104</v>
      </c>
      <c r="D22" s="1" t="s">
        <v>16</v>
      </c>
      <c r="E22" s="1" t="s">
        <v>100</v>
      </c>
      <c r="F22" s="1"/>
      <c r="G22" s="2" t="str">
        <f t="shared" si="23"/>
        <v>public static void Customer_Search()</v>
      </c>
      <c r="H22" s="2" t="str">
        <f t="shared" si="0"/>
        <v>+Customer_Search():void</v>
      </c>
      <c r="I22" s="2" t="s">
        <v>104</v>
      </c>
      <c r="J22" s="1" t="s">
        <v>385</v>
      </c>
      <c r="K22" s="2" t="s">
        <v>105</v>
      </c>
    </row>
    <row r="23" spans="1:47" x14ac:dyDescent="0.25">
      <c r="A23" s="2" t="str">
        <f t="shared" si="13"/>
        <v>string Additional_Warranty_Unit;</v>
      </c>
      <c r="B23" s="5" t="str">
        <f t="shared" si="14"/>
        <v>+Additional_Warranty_Unit:string</v>
      </c>
      <c r="C23" s="2" t="s">
        <v>104</v>
      </c>
      <c r="D23" s="1" t="s">
        <v>102</v>
      </c>
      <c r="E23" s="1" t="s">
        <v>96</v>
      </c>
      <c r="F23" s="1"/>
      <c r="G23" s="2" t="str">
        <f t="shared" si="23"/>
        <v>public static void Customer_Order_List()</v>
      </c>
      <c r="H23" s="2" t="str">
        <f t="shared" si="0"/>
        <v>+Customer_Order_List():void</v>
      </c>
      <c r="I23" s="2" t="s">
        <v>104</v>
      </c>
      <c r="J23" s="1" t="s">
        <v>386</v>
      </c>
      <c r="K23" s="2" t="s">
        <v>105</v>
      </c>
    </row>
    <row r="24" spans="1:47" x14ac:dyDescent="0.25">
      <c r="A24" s="2" t="str">
        <f t="shared" si="13"/>
        <v>string Sells_Status;</v>
      </c>
      <c r="B24" s="5" t="str">
        <f t="shared" si="14"/>
        <v>+Sells_Status:string</v>
      </c>
      <c r="C24" s="2" t="s">
        <v>104</v>
      </c>
      <c r="D24" s="1" t="s">
        <v>17</v>
      </c>
      <c r="E24" s="1" t="s">
        <v>96</v>
      </c>
      <c r="F24" s="1"/>
      <c r="G24" s="2" t="str">
        <f t="shared" si="23"/>
        <v>public static void Customer_Cart_List()</v>
      </c>
      <c r="H24" s="2" t="str">
        <f t="shared" si="0"/>
        <v>+Customer_Cart_List():void</v>
      </c>
      <c r="I24" s="2" t="s">
        <v>104</v>
      </c>
      <c r="J24" s="1" t="s">
        <v>387</v>
      </c>
      <c r="K24" s="2" t="s">
        <v>105</v>
      </c>
    </row>
    <row r="25" spans="1:47" x14ac:dyDescent="0.25">
      <c r="A25" s="2" t="str">
        <f t="shared" si="13"/>
        <v>int Sells_Ranking ;</v>
      </c>
      <c r="B25" s="5" t="str">
        <f t="shared" si="14"/>
        <v>+Sells_Ranking :int</v>
      </c>
      <c r="C25" s="2" t="s">
        <v>104</v>
      </c>
      <c r="D25" s="1" t="s">
        <v>18</v>
      </c>
      <c r="E25" s="1" t="s">
        <v>100</v>
      </c>
      <c r="F25" s="1"/>
      <c r="G25" s="2" t="str">
        <f t="shared" si="23"/>
        <v>public static void Customer_Wish_List()</v>
      </c>
      <c r="H25" s="2" t="str">
        <f t="shared" si="0"/>
        <v>+Customer_Wish_List():void</v>
      </c>
      <c r="I25" s="2" t="s">
        <v>104</v>
      </c>
      <c r="J25" s="1" t="s">
        <v>388</v>
      </c>
      <c r="K25" s="2" t="s">
        <v>105</v>
      </c>
    </row>
    <row r="26" spans="1:47" x14ac:dyDescent="0.25">
      <c r="A26" s="2" t="str">
        <f t="shared" si="13"/>
        <v>string Buy_It_List;</v>
      </c>
      <c r="B26" s="5" t="str">
        <f t="shared" si="14"/>
        <v>+Buy_It_List:string</v>
      </c>
      <c r="C26" s="2" t="s">
        <v>104</v>
      </c>
      <c r="D26" s="1" t="s">
        <v>19</v>
      </c>
      <c r="E26" s="1" t="s">
        <v>96</v>
      </c>
      <c r="F26" s="1"/>
      <c r="G26" s="2" t="str">
        <f t="shared" si="23"/>
        <v>public static void Add_payment_Options()</v>
      </c>
      <c r="H26" s="2" t="str">
        <f t="shared" si="0"/>
        <v>+Add_payment_Options():void</v>
      </c>
      <c r="I26" s="2" t="s">
        <v>104</v>
      </c>
      <c r="J26" s="1" t="s">
        <v>389</v>
      </c>
      <c r="K26" s="2" t="s">
        <v>105</v>
      </c>
    </row>
    <row r="27" spans="1:47" x14ac:dyDescent="0.25">
      <c r="A27" s="2" t="str">
        <f t="shared" si="13"/>
        <v>string Related_Category_List;</v>
      </c>
      <c r="B27" s="5" t="str">
        <f t="shared" si="14"/>
        <v>+Related_Category_List:string</v>
      </c>
      <c r="C27" s="2" t="s">
        <v>104</v>
      </c>
      <c r="D27" s="1" t="s">
        <v>20</v>
      </c>
      <c r="E27" s="1" t="s">
        <v>96</v>
      </c>
      <c r="F27" s="1"/>
      <c r="G27" s="2" t="str">
        <f t="shared" si="23"/>
        <v>public static void Remove_payment_Options()</v>
      </c>
      <c r="H27" s="2" t="str">
        <f t="shared" si="0"/>
        <v>+Remove_payment_Options():void</v>
      </c>
      <c r="I27" s="2" t="s">
        <v>104</v>
      </c>
      <c r="J27" s="1" t="s">
        <v>390</v>
      </c>
      <c r="K27" s="2" t="s">
        <v>105</v>
      </c>
    </row>
    <row r="28" spans="1:47" x14ac:dyDescent="0.25">
      <c r="A28" s="2" t="str">
        <f t="shared" si="13"/>
        <v>string Similar_Category_List;</v>
      </c>
      <c r="B28" s="5" t="str">
        <f t="shared" si="14"/>
        <v>+Similar_Category_List:string</v>
      </c>
      <c r="C28" s="2" t="s">
        <v>104</v>
      </c>
      <c r="D28" s="1" t="s">
        <v>21</v>
      </c>
      <c r="E28" s="1" t="s">
        <v>96</v>
      </c>
      <c r="F28" s="1"/>
      <c r="G28" s="2" t="str">
        <f t="shared" si="23"/>
        <v>public static void Edit_payment_Options()</v>
      </c>
      <c r="H28" s="2" t="str">
        <f t="shared" si="0"/>
        <v>+Edit_payment_Options():void</v>
      </c>
      <c r="I28" s="2" t="s">
        <v>104</v>
      </c>
      <c r="J28" s="1" t="s">
        <v>391</v>
      </c>
      <c r="K28" s="2" t="s">
        <v>105</v>
      </c>
    </row>
    <row r="29" spans="1:47" x14ac:dyDescent="0.25">
      <c r="A29" s="2" t="str">
        <f t="shared" si="13"/>
        <v>string Products_Related_To_This_Item_List;</v>
      </c>
      <c r="B29" s="5" t="str">
        <f t="shared" si="14"/>
        <v>+Products_Related_To_This_Item_List:string</v>
      </c>
      <c r="C29" s="2" t="s">
        <v>104</v>
      </c>
      <c r="D29" s="1" t="s">
        <v>22</v>
      </c>
      <c r="E29" s="1" t="s">
        <v>96</v>
      </c>
      <c r="F29" s="1"/>
      <c r="G29" s="2" t="str">
        <f t="shared" si="23"/>
        <v>public static void Add_ Memberships_And_Subscriptions()</v>
      </c>
      <c r="H29" s="2" t="str">
        <f t="shared" si="0"/>
        <v>+Add_ Memberships_And_Subscriptions():void</v>
      </c>
      <c r="I29" s="2" t="s">
        <v>104</v>
      </c>
      <c r="J29" s="1" t="s">
        <v>392</v>
      </c>
      <c r="K29" s="2" t="s">
        <v>105</v>
      </c>
    </row>
    <row r="30" spans="1:47" x14ac:dyDescent="0.25">
      <c r="A30" s="2" t="str">
        <f t="shared" si="13"/>
        <v>string Product_Review_List;</v>
      </c>
      <c r="B30" s="5" t="str">
        <f t="shared" si="14"/>
        <v>+Product_Review_List:string</v>
      </c>
      <c r="C30" s="2" t="s">
        <v>104</v>
      </c>
      <c r="D30" s="2" t="s">
        <v>23</v>
      </c>
      <c r="E30" s="1" t="s">
        <v>96</v>
      </c>
      <c r="F30" s="1"/>
      <c r="G30" s="2" t="str">
        <f t="shared" si="23"/>
        <v>public static void Edit Memberships_And_Subscriptions()</v>
      </c>
      <c r="H30" s="2" t="str">
        <f t="shared" si="0"/>
        <v>+Edit Memberships_And_Subscriptions():void</v>
      </c>
      <c r="I30" s="2" t="s">
        <v>104</v>
      </c>
      <c r="J30" s="1" t="s">
        <v>393</v>
      </c>
      <c r="K30" s="2" t="s">
        <v>105</v>
      </c>
    </row>
    <row r="31" spans="1:47" x14ac:dyDescent="0.25">
      <c r="B31" s="5"/>
      <c r="G31" s="2" t="str">
        <f t="shared" si="23"/>
        <v>public static void Remove Memberships_And_Subscriptions()</v>
      </c>
      <c r="H31" s="2" t="str">
        <f t="shared" si="0"/>
        <v>+Remove Memberships_And_Subscriptions():void</v>
      </c>
      <c r="I31" s="2" t="s">
        <v>104</v>
      </c>
      <c r="J31" s="1" t="s">
        <v>394</v>
      </c>
      <c r="K31" s="2" t="s">
        <v>105</v>
      </c>
    </row>
    <row r="32" spans="1:47" x14ac:dyDescent="0.25">
      <c r="A32" s="2" t="str">
        <f>IF(C32="+","public ","Private")&amp;"static "&amp;E32&amp;" "&amp;D32&amp;"
{
//To Do
}"</f>
        <v>public static void Product_Add()
{
//To Do
}</v>
      </c>
      <c r="B32" s="5" t="str">
        <f t="shared" si="14"/>
        <v>+Product_Add():void</v>
      </c>
      <c r="C32" s="2" t="s">
        <v>104</v>
      </c>
      <c r="D32" s="1" t="s">
        <v>86</v>
      </c>
      <c r="E32" s="2" t="s">
        <v>105</v>
      </c>
    </row>
    <row r="33" spans="1:5" x14ac:dyDescent="0.25">
      <c r="A33" s="2" t="str">
        <f t="shared" ref="A33:A41" si="24">IF(C33="+","public ","Private")&amp;"static "&amp;E33&amp;" "&amp;D33&amp;"
{
//To Do
}"</f>
        <v>public static void Product_Edit()
{
//To Do
}</v>
      </c>
      <c r="B33" s="5" t="str">
        <f t="shared" si="14"/>
        <v>+Product_Edit():void</v>
      </c>
      <c r="C33" s="2" t="s">
        <v>104</v>
      </c>
      <c r="D33" s="1" t="s">
        <v>87</v>
      </c>
      <c r="E33" s="2" t="s">
        <v>105</v>
      </c>
    </row>
    <row r="34" spans="1:5" x14ac:dyDescent="0.25">
      <c r="A34" s="2" t="str">
        <f t="shared" si="24"/>
        <v>public static void Product_Delete()
{
//To Do
}</v>
      </c>
      <c r="B34" s="5" t="str">
        <f t="shared" si="14"/>
        <v>+Product_Delete():void</v>
      </c>
      <c r="C34" s="2" t="s">
        <v>104</v>
      </c>
      <c r="D34" s="1" t="s">
        <v>88</v>
      </c>
      <c r="E34" s="2" t="s">
        <v>105</v>
      </c>
    </row>
    <row r="35" spans="1:5" x14ac:dyDescent="0.25">
      <c r="A35" s="2" t="str">
        <f t="shared" si="24"/>
        <v>public static void Product_Suspend()
{
//To Do
}</v>
      </c>
      <c r="B35" s="5" t="str">
        <f t="shared" si="14"/>
        <v>+Product_Suspend():void</v>
      </c>
      <c r="C35" s="2" t="s">
        <v>104</v>
      </c>
      <c r="D35" s="1" t="s">
        <v>89</v>
      </c>
      <c r="E35" s="2" t="s">
        <v>105</v>
      </c>
    </row>
    <row r="36" spans="1:5" x14ac:dyDescent="0.25">
      <c r="A36" s="2" t="str">
        <f t="shared" si="24"/>
        <v>public static void Product_Activity()
{
//To Do
}</v>
      </c>
      <c r="B36" s="5" t="str">
        <f t="shared" si="14"/>
        <v>+Product_Activity():void</v>
      </c>
      <c r="C36" s="2" t="s">
        <v>104</v>
      </c>
      <c r="D36" s="1" t="s">
        <v>90</v>
      </c>
      <c r="E36" s="2" t="s">
        <v>105</v>
      </c>
    </row>
    <row r="37" spans="1:5" x14ac:dyDescent="0.25">
      <c r="A37" s="2" t="str">
        <f t="shared" si="24"/>
        <v>public static void Product_Remove()
{
//To Do
}</v>
      </c>
      <c r="B37" s="5" t="str">
        <f t="shared" si="14"/>
        <v>+Product_Remove():void</v>
      </c>
      <c r="C37" s="2" t="s">
        <v>104</v>
      </c>
      <c r="D37" s="1" t="s">
        <v>91</v>
      </c>
      <c r="E37" s="2" t="s">
        <v>105</v>
      </c>
    </row>
    <row r="38" spans="1:5" x14ac:dyDescent="0.25">
      <c r="A38" s="2" t="str">
        <f t="shared" si="24"/>
        <v>public static void Product_Listing()
{
//To Do
}</v>
      </c>
      <c r="B38" s="5" t="str">
        <f t="shared" si="14"/>
        <v>+Product_Listing():void</v>
      </c>
      <c r="C38" s="2" t="s">
        <v>104</v>
      </c>
      <c r="D38" s="1" t="s">
        <v>94</v>
      </c>
      <c r="E38" s="2" t="s">
        <v>105</v>
      </c>
    </row>
    <row r="39" spans="1:5" x14ac:dyDescent="0.25">
      <c r="A39" s="2" t="str">
        <f t="shared" si="24"/>
        <v>public static void Product_Searching()
{
//To Do
}</v>
      </c>
      <c r="B39" s="5" t="str">
        <f t="shared" si="14"/>
        <v>+Product_Searching():void</v>
      </c>
      <c r="C39" s="2" t="s">
        <v>104</v>
      </c>
      <c r="D39" s="1" t="s">
        <v>95</v>
      </c>
      <c r="E39" s="2" t="s">
        <v>105</v>
      </c>
    </row>
    <row r="40" spans="1:5" x14ac:dyDescent="0.25">
      <c r="A40" s="2" t="str">
        <f t="shared" si="24"/>
        <v>public static void Compare_Similar_Items()
{
//To Do
}</v>
      </c>
      <c r="B40" s="5" t="str">
        <f t="shared" si="14"/>
        <v>+Compare_Similar_Items():void</v>
      </c>
      <c r="C40" s="2" t="s">
        <v>104</v>
      </c>
      <c r="D40" s="1" t="s">
        <v>92</v>
      </c>
      <c r="E40" s="2" t="s">
        <v>105</v>
      </c>
    </row>
    <row r="41" spans="1:5" x14ac:dyDescent="0.25">
      <c r="A41" s="2" t="str">
        <f t="shared" si="24"/>
        <v>public static void Product_Review()
{
//To Do
}</v>
      </c>
      <c r="B41" s="5" t="str">
        <f t="shared" si="14"/>
        <v>+Product_Review():void</v>
      </c>
      <c r="C41" s="2" t="s">
        <v>104</v>
      </c>
      <c r="D41" s="2" t="s">
        <v>93</v>
      </c>
      <c r="E41" s="2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Police Station</vt:lpstr>
      <vt:lpstr>Hospital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Subramanyam</dc:creator>
  <cp:lastModifiedBy>Old Tiger</cp:lastModifiedBy>
  <dcterms:created xsi:type="dcterms:W3CDTF">2022-01-29T15:28:34Z</dcterms:created>
  <dcterms:modified xsi:type="dcterms:W3CDTF">2022-01-30T19:55:06Z</dcterms:modified>
</cp:coreProperties>
</file>