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eaglesewu-my.sharepoint.com/personal/eglushchenko_eagles_ewu_edu/Documents/EWU/Portfolio/DSCI/GitHub/"/>
    </mc:Choice>
  </mc:AlternateContent>
  <xr:revisionPtr revIDLastSave="0" documentId="8_{E85DF72F-82DE-4B3E-81A1-DDAFB0FCD631}" xr6:coauthVersionLast="47" xr6:coauthVersionMax="47" xr10:uidLastSave="{00000000-0000-0000-0000-000000000000}"/>
  <bookViews>
    <workbookView xWindow="28680" yWindow="-1560" windowWidth="29040" windowHeight="15840" xr2:uid="{4E284A8C-4CAB-40E8-82F1-7A3CCC818198}"/>
  </bookViews>
  <sheets>
    <sheet name="2.22" sheetId="2" r:id="rId1"/>
  </sheets>
  <externalReferences>
    <externalReference r:id="rId2"/>
  </externalReferences>
  <definedNames>
    <definedName name="CurrPrice">'[1]2.24'!$B$5</definedName>
    <definedName name="Dur">'[1]2.24'!$B$7</definedName>
    <definedName name="EOptType">'[1]2.24'!$B$4</definedName>
    <definedName name="ExerPrice">'[1]2.24'!$B$6</definedName>
    <definedName name="RFRate">'[1]2.24'!$B$8</definedName>
    <definedName name="Vol">'[1]2.24'!$B$9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 i="2" l="1"/>
  <c r="B20" i="2"/>
  <c r="B19" i="2"/>
  <c r="B18" i="2"/>
  <c r="E15" i="2"/>
  <c r="E14" i="2"/>
  <c r="H10" i="2"/>
  <c r="H9" i="2"/>
  <c r="E11" i="2" s="1"/>
  <c r="B3" i="2"/>
  <c r="E13" i="2" l="1"/>
  <c r="E12" i="2"/>
  <c r="E16" i="2" l="1"/>
  <c r="D2" i="2" s="1"/>
</calcChain>
</file>

<file path=xl/sharedStrings.xml><?xml version="1.0" encoding="utf-8"?>
<sst xmlns="http://schemas.openxmlformats.org/spreadsheetml/2006/main" count="25" uniqueCount="24">
  <si>
    <t>Givin Info</t>
  </si>
  <si>
    <t>Annual Profit</t>
  </si>
  <si>
    <t>Cost per copier</t>
  </si>
  <si>
    <t>Fix costs per year</t>
  </si>
  <si>
    <t>Copies per year</t>
  </si>
  <si>
    <t>Price per copy</t>
  </si>
  <si>
    <t>Unit cost</t>
  </si>
  <si>
    <t>Days open</t>
  </si>
  <si>
    <t>Months</t>
  </si>
  <si>
    <t>Demand</t>
  </si>
  <si>
    <t>&lt;--No. of Copies * Total Days--&gt;</t>
  </si>
  <si>
    <t>Capacity</t>
  </si>
  <si>
    <t>&lt;--No. of Copiers * Copies per Year--&gt;</t>
  </si>
  <si>
    <t>Break-Even Point</t>
  </si>
  <si>
    <t>Made</t>
  </si>
  <si>
    <t>Number of Copiers</t>
  </si>
  <si>
    <t>Number of copies</t>
  </si>
  <si>
    <t>Revenue</t>
  </si>
  <si>
    <t>Cost</t>
  </si>
  <si>
    <t>Retal Cost</t>
  </si>
  <si>
    <t>Annual Cost</t>
  </si>
  <si>
    <t>Total Profit</t>
  </si>
  <si>
    <t>Daily Demand</t>
  </si>
  <si>
    <t>Total demand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</si>
</sst>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30">
    <xf numFmtId="0" fontId="0" fillId="0" borderId="0" xfId="0"/>
    <xf numFmtId="0" fontId="4" fillId="2" borderId="1" xfId="0" applyFont="1" applyFill="1" applyBorder="1" applyAlignment="1">
      <alignment horizontal="center"/>
    </xf>
    <xf numFmtId="0" fontId="3" fillId="2" borderId="1" xfId="0" applyFont="1" applyFill="1" applyBorder="1" applyAlignment="1">
      <alignment horizontal="center"/>
    </xf>
    <xf numFmtId="0" fontId="3" fillId="3" borderId="0" xfId="0" applyFont="1" applyFill="1"/>
    <xf numFmtId="164" fontId="0" fillId="3" borderId="0" xfId="2" applyNumberFormat="1" applyFont="1" applyFill="1"/>
    <xf numFmtId="44" fontId="0" fillId="4" borderId="0" xfId="0" applyNumberFormat="1" applyFill="1"/>
    <xf numFmtId="0" fontId="3" fillId="4" borderId="0" xfId="0" applyFont="1" applyFill="1" applyAlignment="1">
      <alignment horizontal="center"/>
    </xf>
    <xf numFmtId="0" fontId="3" fillId="4" borderId="0" xfId="0" applyFont="1" applyFill="1" applyAlignment="1">
      <alignment horizontal="left"/>
    </xf>
    <xf numFmtId="164" fontId="2" fillId="3" borderId="0" xfId="2" applyNumberFormat="1" applyFont="1" applyFill="1"/>
    <xf numFmtId="164" fontId="2" fillId="3" borderId="0" xfId="2" applyNumberFormat="1" applyFont="1" applyFill="1" applyAlignment="1"/>
    <xf numFmtId="44" fontId="0" fillId="0" borderId="0" xfId="0" applyNumberFormat="1"/>
    <xf numFmtId="165" fontId="0" fillId="3" borderId="0" xfId="1" applyNumberFormat="1" applyFont="1" applyFill="1"/>
    <xf numFmtId="44" fontId="0" fillId="3" borderId="0" xfId="2" applyFont="1" applyFill="1"/>
    <xf numFmtId="164" fontId="0" fillId="3" borderId="0" xfId="2" applyNumberFormat="1" applyFont="1" applyFill="1" applyAlignment="1"/>
    <xf numFmtId="0" fontId="3" fillId="4" borderId="0" xfId="0" applyFont="1" applyFill="1" applyAlignment="1">
      <alignment vertical="center"/>
    </xf>
    <xf numFmtId="0" fontId="3" fillId="3" borderId="0" xfId="0" applyFont="1" applyFill="1" applyAlignment="1">
      <alignment horizontal="center" vertical="center"/>
    </xf>
    <xf numFmtId="0" fontId="0" fillId="3" borderId="0" xfId="0" applyFill="1" applyAlignment="1">
      <alignment horizontal="center" wrapText="1"/>
    </xf>
    <xf numFmtId="43" fontId="3" fillId="3" borderId="0" xfId="1" applyFont="1" applyFill="1" applyAlignment="1">
      <alignment vertical="center"/>
    </xf>
    <xf numFmtId="1" fontId="3" fillId="3" borderId="0" xfId="1" applyNumberFormat="1" applyFont="1" applyFill="1" applyAlignment="1">
      <alignment horizontal="center" vertical="center"/>
    </xf>
    <xf numFmtId="0" fontId="3" fillId="2" borderId="0" xfId="0" applyFont="1" applyFill="1" applyAlignment="1">
      <alignment horizontal="center"/>
    </xf>
    <xf numFmtId="0" fontId="3" fillId="4" borderId="0" xfId="0" applyFont="1" applyFill="1"/>
    <xf numFmtId="165" fontId="3" fillId="3" borderId="0" xfId="0" applyNumberFormat="1" applyFont="1" applyFill="1"/>
    <xf numFmtId="0" fontId="0" fillId="3" borderId="0" xfId="0" applyFill="1"/>
    <xf numFmtId="0" fontId="3" fillId="4" borderId="1" xfId="0" applyFont="1" applyFill="1" applyBorder="1" applyAlignment="1">
      <alignment horizontal="center"/>
    </xf>
    <xf numFmtId="44" fontId="3" fillId="3" borderId="0" xfId="2" applyFont="1" applyFill="1"/>
    <xf numFmtId="0" fontId="0" fillId="3" borderId="0" xfId="0" applyFill="1" applyAlignment="1">
      <alignment horizontal="center"/>
    </xf>
    <xf numFmtId="44" fontId="3" fillId="3" borderId="0" xfId="0" applyNumberFormat="1" applyFont="1" applyFill="1"/>
    <xf numFmtId="44" fontId="3" fillId="3" borderId="1" xfId="2" applyFont="1" applyFill="1" applyBorder="1"/>
    <xf numFmtId="0" fontId="4" fillId="2" borderId="0" xfId="0" applyFont="1" applyFill="1" applyAlignment="1">
      <alignment horizontal="center"/>
    </xf>
    <xf numFmtId="165" fontId="3" fillId="4" borderId="1" xfId="1" applyNumberFormat="1" applyFont="1" applyFill="1" applyBorder="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Annual Profit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'2.22'!$E$2</c:f>
              <c:strCache>
                <c:ptCount val="1"/>
                <c:pt idx="0">
                  <c:v>500</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w="9525" cap="rnd">
                <a:solidFill>
                  <a:schemeClr val="accent6">
                    <a:tint val="58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'2.22'!$D$3:$D$7</c:f>
              <c:numCache>
                <c:formatCode>General</c:formatCode>
                <c:ptCount val="5"/>
                <c:pt idx="0">
                  <c:v>1</c:v>
                </c:pt>
                <c:pt idx="1">
                  <c:v>2</c:v>
                </c:pt>
                <c:pt idx="2">
                  <c:v>3</c:v>
                </c:pt>
                <c:pt idx="3">
                  <c:v>4</c:v>
                </c:pt>
                <c:pt idx="4">
                  <c:v>5</c:v>
                </c:pt>
              </c:numCache>
            </c:numRef>
          </c:xVal>
          <c:yVal>
            <c:numRef>
              <c:f>'2.22'!$E$3:$E$7</c:f>
              <c:numCache>
                <c:formatCode>_("$"* #,##0_);_("$"* \(#,##0\);_("$"* "-"??_);_(@_)</c:formatCode>
                <c:ptCount val="5"/>
                <c:pt idx="0">
                  <c:v>-2800</c:v>
                </c:pt>
                <c:pt idx="1">
                  <c:v>-2025</c:v>
                </c:pt>
                <c:pt idx="2">
                  <c:v>-7025</c:v>
                </c:pt>
                <c:pt idx="3">
                  <c:v>-12025</c:v>
                </c:pt>
                <c:pt idx="4">
                  <c:v>-17025</c:v>
                </c:pt>
              </c:numCache>
            </c:numRef>
          </c:yVal>
          <c:smooth val="0"/>
          <c:extLst>
            <c:ext xmlns:c16="http://schemas.microsoft.com/office/drawing/2014/chart" uri="{C3380CC4-5D6E-409C-BE32-E72D297353CC}">
              <c16:uniqueId val="{00000000-1F73-4CF1-A9AF-61E15180E4BC}"/>
            </c:ext>
          </c:extLst>
        </c:ser>
        <c:ser>
          <c:idx val="3"/>
          <c:order val="3"/>
          <c:tx>
            <c:strRef>
              <c:f>'2.22'!$H$2</c:f>
              <c:strCache>
                <c:ptCount val="1"/>
                <c:pt idx="0">
                  <c:v>2000</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w="9525" cap="rnd">
                <a:solidFill>
                  <a:schemeClr val="accent6">
                    <a:shade val="58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'2.22'!$D$3:$D$7</c:f>
              <c:numCache>
                <c:formatCode>General</c:formatCode>
                <c:ptCount val="5"/>
                <c:pt idx="0">
                  <c:v>1</c:v>
                </c:pt>
                <c:pt idx="1">
                  <c:v>2</c:v>
                </c:pt>
                <c:pt idx="2">
                  <c:v>3</c:v>
                </c:pt>
                <c:pt idx="3">
                  <c:v>4</c:v>
                </c:pt>
                <c:pt idx="4">
                  <c:v>5</c:v>
                </c:pt>
              </c:numCache>
            </c:numRef>
          </c:xVal>
          <c:yVal>
            <c:numRef>
              <c:f>'2.22'!$H$3:$H$7</c:f>
              <c:numCache>
                <c:formatCode>_("$"* #,##0_);_("$"* \(#,##0\);_("$"* "-"??_);_(@_)</c:formatCode>
                <c:ptCount val="5"/>
                <c:pt idx="0">
                  <c:v>-2800</c:v>
                </c:pt>
                <c:pt idx="1">
                  <c:v>-800</c:v>
                </c:pt>
                <c:pt idx="2">
                  <c:v>1200</c:v>
                </c:pt>
                <c:pt idx="3">
                  <c:v>3200</c:v>
                </c:pt>
                <c:pt idx="4">
                  <c:v>5200</c:v>
                </c:pt>
              </c:numCache>
            </c:numRef>
          </c:yVal>
          <c:smooth val="0"/>
          <c:extLst>
            <c:ext xmlns:c16="http://schemas.microsoft.com/office/drawing/2014/chart" uri="{C3380CC4-5D6E-409C-BE32-E72D297353CC}">
              <c16:uniqueId val="{00000001-1F73-4CF1-A9AF-61E15180E4BC}"/>
            </c:ext>
          </c:extLst>
        </c:ser>
        <c:dLbls>
          <c:dLblPos val="t"/>
          <c:showLegendKey val="0"/>
          <c:showVal val="1"/>
          <c:showCatName val="0"/>
          <c:showSerName val="0"/>
          <c:showPercent val="0"/>
          <c:showBubbleSize val="0"/>
        </c:dLbls>
        <c:axId val="517825008"/>
        <c:axId val="517825336"/>
        <c:extLst>
          <c:ext xmlns:c15="http://schemas.microsoft.com/office/drawing/2012/chart" uri="{02D57815-91ED-43cb-92C2-25804820EDAC}">
            <c15:filteredScatterSeries>
              <c15:ser>
                <c:idx val="1"/>
                <c:order val="1"/>
                <c:tx>
                  <c:strRef>
                    <c:extLst>
                      <c:ext uri="{02D57815-91ED-43cb-92C2-25804820EDAC}">
                        <c15:formulaRef>
                          <c15:sqref>'2.22'!$F$2</c15:sqref>
                        </c15:formulaRef>
                      </c:ext>
                    </c:extLst>
                    <c:strCache>
                      <c:ptCount val="1"/>
                      <c:pt idx="0">
                        <c:v>1000</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w="9525" cap="rnd">
                      <a:solidFill>
                        <a:schemeClr val="accent6">
                          <a:tint val="86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uri="{CE6537A1-D6FC-4f65-9D91-7224C49458BB}">
                      <c15:showLeaderLines val="1"/>
                      <c15:leaderLines>
                        <c:spPr>
                          <a:ln w="9525">
                            <a:solidFill>
                              <a:schemeClr val="lt1">
                                <a:lumMod val="95000"/>
                                <a:alpha val="54000"/>
                              </a:schemeClr>
                            </a:solidFill>
                          </a:ln>
                          <a:effectLst/>
                        </c:spPr>
                      </c15:leaderLines>
                    </c:ext>
                  </c:extLst>
                </c:dLbls>
                <c:xVal>
                  <c:numRef>
                    <c:extLst>
                      <c:ext uri="{02D57815-91ED-43cb-92C2-25804820EDAC}">
                        <c15:formulaRef>
                          <c15:sqref>'2.22'!$D$3:$D$7</c15:sqref>
                        </c15:formulaRef>
                      </c:ext>
                    </c:extLst>
                    <c:numCache>
                      <c:formatCode>General</c:formatCode>
                      <c:ptCount val="5"/>
                      <c:pt idx="0">
                        <c:v>1</c:v>
                      </c:pt>
                      <c:pt idx="1">
                        <c:v>2</c:v>
                      </c:pt>
                      <c:pt idx="2">
                        <c:v>3</c:v>
                      </c:pt>
                      <c:pt idx="3">
                        <c:v>4</c:v>
                      </c:pt>
                      <c:pt idx="4">
                        <c:v>5</c:v>
                      </c:pt>
                    </c:numCache>
                  </c:numRef>
                </c:xVal>
                <c:yVal>
                  <c:numRef>
                    <c:extLst>
                      <c:ext uri="{02D57815-91ED-43cb-92C2-25804820EDAC}">
                        <c15:formulaRef>
                          <c15:sqref>'2.22'!$F$3:$F$7</c15:sqref>
                        </c15:formulaRef>
                      </c:ext>
                    </c:extLst>
                    <c:numCache>
                      <c:formatCode>_("$"* #,##0_);_("$"* \(#,##0\);_("$"* "-"??_);_(@_)</c:formatCode>
                      <c:ptCount val="5"/>
                      <c:pt idx="0">
                        <c:v>-2800</c:v>
                      </c:pt>
                      <c:pt idx="1">
                        <c:v>-800</c:v>
                      </c:pt>
                      <c:pt idx="2">
                        <c:v>1200</c:v>
                      </c:pt>
                      <c:pt idx="3">
                        <c:v>750</c:v>
                      </c:pt>
                      <c:pt idx="4">
                        <c:v>-4250</c:v>
                      </c:pt>
                    </c:numCache>
                  </c:numRef>
                </c:yVal>
                <c:smooth val="0"/>
                <c:extLst>
                  <c:ext xmlns:c16="http://schemas.microsoft.com/office/drawing/2014/chart" uri="{C3380CC4-5D6E-409C-BE32-E72D297353CC}">
                    <c16:uniqueId val="{00000002-1F73-4CF1-A9AF-61E15180E4BC}"/>
                  </c:ext>
                </c:extLst>
              </c15:ser>
            </c15:filteredScatterSeries>
            <c15:filteredScatterSeries>
              <c15:ser>
                <c:idx val="2"/>
                <c:order val="2"/>
                <c:tx>
                  <c:strRef>
                    <c:extLst>
                      <c:ext xmlns:c15="http://schemas.microsoft.com/office/drawing/2012/chart" uri="{02D57815-91ED-43cb-92C2-25804820EDAC}">
                        <c15:formulaRef>
                          <c15:sqref>'2.22'!$G$2</c15:sqref>
                        </c15:formulaRef>
                      </c:ext>
                    </c:extLst>
                    <c:strCache>
                      <c:ptCount val="1"/>
                      <c:pt idx="0">
                        <c:v>1500</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w="9525" cap="rnd">
                      <a:solidFill>
                        <a:schemeClr val="accent6">
                          <a:shade val="86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extLst>
                      <c:ext xmlns:c15="http://schemas.microsoft.com/office/drawing/2012/chart" uri="{02D57815-91ED-43cb-92C2-25804820EDAC}">
                        <c15:formulaRef>
                          <c15:sqref>'2.22'!$D$3:$D$7</c15:sqref>
                        </c15:formulaRef>
                      </c:ext>
                    </c:extLst>
                    <c:numCache>
                      <c:formatCode>General</c:formatCode>
                      <c:ptCount val="5"/>
                      <c:pt idx="0">
                        <c:v>1</c:v>
                      </c:pt>
                      <c:pt idx="1">
                        <c:v>2</c:v>
                      </c:pt>
                      <c:pt idx="2">
                        <c:v>3</c:v>
                      </c:pt>
                      <c:pt idx="3">
                        <c:v>4</c:v>
                      </c:pt>
                      <c:pt idx="4">
                        <c:v>5</c:v>
                      </c:pt>
                    </c:numCache>
                  </c:numRef>
                </c:xVal>
                <c:yVal>
                  <c:numRef>
                    <c:extLst>
                      <c:ext xmlns:c15="http://schemas.microsoft.com/office/drawing/2012/chart" uri="{02D57815-91ED-43cb-92C2-25804820EDAC}">
                        <c15:formulaRef>
                          <c15:sqref>'2.22'!$G$3:$G$7</c15:sqref>
                        </c15:formulaRef>
                      </c:ext>
                    </c:extLst>
                    <c:numCache>
                      <c:formatCode>_("$"* #,##0_);_("$"* \(#,##0\);_("$"* "-"??_);_(@_)</c:formatCode>
                      <c:ptCount val="5"/>
                      <c:pt idx="0">
                        <c:v>-2800</c:v>
                      </c:pt>
                      <c:pt idx="1">
                        <c:v>-800</c:v>
                      </c:pt>
                      <c:pt idx="2">
                        <c:v>1200</c:v>
                      </c:pt>
                      <c:pt idx="3">
                        <c:v>3200</c:v>
                      </c:pt>
                      <c:pt idx="4">
                        <c:v>5200</c:v>
                      </c:pt>
                    </c:numCache>
                  </c:numRef>
                </c:yVal>
                <c:smooth val="0"/>
                <c:extLst xmlns:c15="http://schemas.microsoft.com/office/drawing/2012/chart">
                  <c:ext xmlns:c16="http://schemas.microsoft.com/office/drawing/2014/chart" uri="{C3380CC4-5D6E-409C-BE32-E72D297353CC}">
                    <c16:uniqueId val="{00000003-1F73-4CF1-A9AF-61E15180E4BC}"/>
                  </c:ext>
                </c:extLst>
              </c15:ser>
            </c15:filteredScatterSeries>
          </c:ext>
        </c:extLst>
      </c:scatterChart>
      <c:valAx>
        <c:axId val="51782500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No. of Copiers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7825336"/>
        <c:crosses val="autoZero"/>
        <c:crossBetween val="midCat"/>
      </c:valAx>
      <c:valAx>
        <c:axId val="5178253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78250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228600</xdr:colOff>
      <xdr:row>0</xdr:row>
      <xdr:rowOff>0</xdr:rowOff>
    </xdr:from>
    <xdr:to>
      <xdr:col>13</xdr:col>
      <xdr:colOff>533400</xdr:colOff>
      <xdr:row>9</xdr:row>
      <xdr:rowOff>533400</xdr:rowOff>
    </xdr:to>
    <xdr:graphicFrame macro="">
      <xdr:nvGraphicFramePr>
        <xdr:cNvPr id="2" name="Chart 1">
          <a:extLst>
            <a:ext uri="{FF2B5EF4-FFF2-40B4-BE49-F238E27FC236}">
              <a16:creationId xmlns:a16="http://schemas.microsoft.com/office/drawing/2014/main" id="{4B2875D1-93F7-4741-8C5F-2FCF6E8D9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211456</xdr:colOff>
      <xdr:row>9</xdr:row>
      <xdr:rowOff>664846</xdr:rowOff>
    </xdr:from>
    <xdr:to>
      <xdr:col>13</xdr:col>
      <xdr:colOff>506731</xdr:colOff>
      <xdr:row>25</xdr:row>
      <xdr:rowOff>9525</xdr:rowOff>
    </xdr:to>
    <xdr:sp macro="" textlink="">
      <xdr:nvSpPr>
        <xdr:cNvPr id="3" name="TextBox 2">
          <a:extLst>
            <a:ext uri="{FF2B5EF4-FFF2-40B4-BE49-F238E27FC236}">
              <a16:creationId xmlns:a16="http://schemas.microsoft.com/office/drawing/2014/main" id="{98FEDA24-5A74-426B-8147-1696E92EF22E}"/>
            </a:ext>
          </a:extLst>
        </xdr:cNvPr>
        <xdr:cNvSpPr txBox="1"/>
      </xdr:nvSpPr>
      <xdr:spPr>
        <a:xfrm>
          <a:off x="7279006" y="2865121"/>
          <a:ext cx="4581525" cy="28117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22. You are thinking of opening a small copy shop. It costs $5000 to rent a copier for a year, and it costs $0.03 per copy to operate the copier. Other fixed costs of running the store will amount to $400 per month. You plan to charge an average of $0.10 per copy, and the store will be open 365 days per year. Each copier can make up to 100,000 copies per year. </a:t>
          </a:r>
        </a:p>
        <a:p>
          <a:endParaRPr lang="en-US"/>
        </a:p>
        <a:p>
          <a:r>
            <a:rPr lang="en-US"/>
            <a:t>a. For one to five copiers rented and daily demands of 500, 1000, 1500, and 2000 copies per day, find annual profit. That is, find annual profit for each of these combinations of copiers rented and daily demand. </a:t>
          </a:r>
        </a:p>
        <a:p>
          <a:endParaRPr lang="en-US"/>
        </a:p>
        <a:p>
          <a:r>
            <a:rPr lang="en-US"/>
            <a:t>b. If you rent three copiers, what daily demand for copies will allow you to break even? </a:t>
          </a:r>
        </a:p>
        <a:p>
          <a:endParaRPr lang="en-US"/>
        </a:p>
        <a:p>
          <a:r>
            <a:rPr lang="en-US"/>
            <a:t>c. Graph profit as a function of the number of copiers for a daily demand of 500 copies; for a daily demand of 2000 copies. Interpret your graphs.</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eglushchenko_eagles_ewu_edu/Documents/EWU/Portfolio/DSCI/DSCI%20445-040%20Optimization%20Via%20Management/DSCI%20445/Ephrem%20Glushchenko%20HW%20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22"/>
      <sheetName val="2.24"/>
      <sheetName val="2.28"/>
      <sheetName val="2.38"/>
      <sheetName val="2.45"/>
    </sheetNames>
    <sheetDataSet>
      <sheetData sheetId="0">
        <row r="2">
          <cell r="E2">
            <v>500</v>
          </cell>
          <cell r="F2">
            <v>1000</v>
          </cell>
          <cell r="G2">
            <v>1500</v>
          </cell>
          <cell r="H2">
            <v>2000</v>
          </cell>
        </row>
        <row r="3">
          <cell r="D3">
            <v>1</v>
          </cell>
          <cell r="E3">
            <v>-2800</v>
          </cell>
          <cell r="F3">
            <v>-2800</v>
          </cell>
          <cell r="G3">
            <v>-2800</v>
          </cell>
          <cell r="H3">
            <v>-2800</v>
          </cell>
        </row>
        <row r="4">
          <cell r="D4">
            <v>2</v>
          </cell>
          <cell r="E4">
            <v>-2025</v>
          </cell>
          <cell r="F4">
            <v>-800</v>
          </cell>
          <cell r="G4">
            <v>-800</v>
          </cell>
          <cell r="H4">
            <v>-800</v>
          </cell>
        </row>
        <row r="5">
          <cell r="D5">
            <v>3</v>
          </cell>
          <cell r="E5">
            <v>-7025</v>
          </cell>
          <cell r="F5">
            <v>1200</v>
          </cell>
          <cell r="G5">
            <v>1200</v>
          </cell>
          <cell r="H5">
            <v>1200</v>
          </cell>
        </row>
        <row r="6">
          <cell r="D6">
            <v>4</v>
          </cell>
          <cell r="E6">
            <v>-12025</v>
          </cell>
          <cell r="F6">
            <v>750</v>
          </cell>
          <cell r="G6">
            <v>3200</v>
          </cell>
          <cell r="H6">
            <v>3200</v>
          </cell>
        </row>
        <row r="7">
          <cell r="D7">
            <v>5</v>
          </cell>
          <cell r="E7">
            <v>-17025</v>
          </cell>
          <cell r="F7">
            <v>-4250</v>
          </cell>
          <cell r="G7">
            <v>5200</v>
          </cell>
          <cell r="H7">
            <v>5200</v>
          </cell>
        </row>
      </sheetData>
      <sheetData sheetId="1">
        <row r="4">
          <cell r="B4">
            <v>1</v>
          </cell>
        </row>
        <row r="5">
          <cell r="B5">
            <v>35</v>
          </cell>
        </row>
        <row r="6">
          <cell r="B6">
            <v>40</v>
          </cell>
        </row>
        <row r="7">
          <cell r="B7">
            <v>0.5</v>
          </cell>
        </row>
        <row r="8">
          <cell r="B8">
            <v>0.05</v>
          </cell>
        </row>
        <row r="9">
          <cell r="B9">
            <v>0.4</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F7A7C-4BBC-4C5C-AE40-EC8450F55454}">
  <sheetPr>
    <tabColor theme="9" tint="-0.499984740745262"/>
  </sheetPr>
  <dimension ref="A1:O21"/>
  <sheetViews>
    <sheetView tabSelected="1" zoomScaleNormal="100" workbookViewId="0">
      <selection activeCell="Q18" sqref="Q18"/>
    </sheetView>
  </sheetViews>
  <sheetFormatPr defaultRowHeight="14.4" x14ac:dyDescent="0.3"/>
  <cols>
    <col min="1" max="1" width="17.44140625" bestFit="1" customWidth="1"/>
    <col min="2" max="2" width="20.5546875" bestFit="1" customWidth="1"/>
    <col min="4" max="5" width="11.21875" bestFit="1" customWidth="1"/>
    <col min="6" max="6" width="11.109375" customWidth="1"/>
    <col min="7" max="8" width="11.21875" bestFit="1" customWidth="1"/>
    <col min="9" max="13" width="12.44140625" bestFit="1" customWidth="1"/>
    <col min="15" max="15" width="10.21875" bestFit="1" customWidth="1"/>
  </cols>
  <sheetData>
    <row r="1" spans="1:15" ht="15.6" x14ac:dyDescent="0.3">
      <c r="A1" s="1" t="s">
        <v>0</v>
      </c>
      <c r="B1" s="1"/>
      <c r="D1" s="2" t="s">
        <v>1</v>
      </c>
      <c r="E1" s="2"/>
      <c r="F1" s="2"/>
      <c r="G1" s="2"/>
      <c r="H1" s="2"/>
    </row>
    <row r="2" spans="1:15" x14ac:dyDescent="0.3">
      <c r="A2" s="3" t="s">
        <v>2</v>
      </c>
      <c r="B2" s="4">
        <v>5000</v>
      </c>
      <c r="D2" s="5">
        <f>E16</f>
        <v>-2800</v>
      </c>
      <c r="E2" s="6">
        <v>500</v>
      </c>
      <c r="F2" s="6">
        <v>1000</v>
      </c>
      <c r="G2" s="6">
        <v>1500</v>
      </c>
      <c r="H2" s="6">
        <v>2000</v>
      </c>
    </row>
    <row r="3" spans="1:15" x14ac:dyDescent="0.3">
      <c r="A3" s="3" t="s">
        <v>3</v>
      </c>
      <c r="B3" s="4">
        <f>400*12</f>
        <v>4800</v>
      </c>
      <c r="D3" s="7">
        <v>1</v>
      </c>
      <c r="E3" s="8">
        <f t="dataTable" ref="E3:H7" dt2D="1" dtr="1" r1="E9" r2="E10"/>
        <v>-2800</v>
      </c>
      <c r="F3" s="9">
        <v>-2800</v>
      </c>
      <c r="G3" s="8">
        <v>-2800</v>
      </c>
      <c r="H3" s="8">
        <v>-2800</v>
      </c>
      <c r="O3" s="10"/>
    </row>
    <row r="4" spans="1:15" x14ac:dyDescent="0.3">
      <c r="A4" s="3" t="s">
        <v>4</v>
      </c>
      <c r="B4" s="11">
        <v>100000</v>
      </c>
      <c r="D4" s="7">
        <v>2</v>
      </c>
      <c r="E4" s="8">
        <v>-2025</v>
      </c>
      <c r="F4" s="9">
        <v>-800</v>
      </c>
      <c r="G4" s="8">
        <v>-800</v>
      </c>
      <c r="H4" s="8">
        <v>-800</v>
      </c>
    </row>
    <row r="5" spans="1:15" x14ac:dyDescent="0.3">
      <c r="A5" s="3" t="s">
        <v>5</v>
      </c>
      <c r="B5" s="12">
        <v>0.1</v>
      </c>
      <c r="D5" s="7">
        <v>3</v>
      </c>
      <c r="E5" s="8">
        <v>-7025</v>
      </c>
      <c r="F5" s="13">
        <v>1200</v>
      </c>
      <c r="G5" s="4">
        <v>1200</v>
      </c>
      <c r="H5" s="4">
        <v>1200</v>
      </c>
    </row>
    <row r="6" spans="1:15" x14ac:dyDescent="0.3">
      <c r="A6" s="3" t="s">
        <v>6</v>
      </c>
      <c r="B6" s="12">
        <v>0.03</v>
      </c>
      <c r="D6" s="7">
        <v>4</v>
      </c>
      <c r="E6" s="8">
        <v>-12025</v>
      </c>
      <c r="F6" s="13">
        <v>750</v>
      </c>
      <c r="G6" s="4">
        <v>3200</v>
      </c>
      <c r="H6" s="4">
        <v>3200</v>
      </c>
    </row>
    <row r="7" spans="1:15" x14ac:dyDescent="0.3">
      <c r="A7" s="3" t="s">
        <v>7</v>
      </c>
      <c r="B7" s="11">
        <v>365</v>
      </c>
      <c r="D7" s="7">
        <v>5</v>
      </c>
      <c r="E7" s="8">
        <v>-17025</v>
      </c>
      <c r="F7" s="9">
        <v>-4250</v>
      </c>
      <c r="G7" s="4">
        <v>5200</v>
      </c>
      <c r="H7" s="4">
        <v>5200</v>
      </c>
    </row>
    <row r="8" spans="1:15" x14ac:dyDescent="0.3">
      <c r="A8" s="3" t="s">
        <v>8</v>
      </c>
      <c r="B8" s="11">
        <v>12</v>
      </c>
    </row>
    <row r="9" spans="1:15" ht="57.6" x14ac:dyDescent="0.3">
      <c r="D9" s="14" t="s">
        <v>9</v>
      </c>
      <c r="E9" s="15">
        <v>2000</v>
      </c>
      <c r="F9" s="16" t="s">
        <v>10</v>
      </c>
      <c r="G9" s="15">
        <v>365</v>
      </c>
      <c r="H9" s="17">
        <f>G9*E9</f>
        <v>730000</v>
      </c>
    </row>
    <row r="10" spans="1:15" ht="57.6" x14ac:dyDescent="0.3">
      <c r="D10" s="14" t="s">
        <v>11</v>
      </c>
      <c r="E10" s="15">
        <v>1</v>
      </c>
      <c r="F10" s="16" t="s">
        <v>12</v>
      </c>
      <c r="G10" s="18">
        <v>100000</v>
      </c>
      <c r="H10" s="17">
        <f>G10*E10</f>
        <v>100000</v>
      </c>
    </row>
    <row r="11" spans="1:15" x14ac:dyDescent="0.3">
      <c r="A11" s="19" t="s">
        <v>13</v>
      </c>
      <c r="B11" s="19"/>
      <c r="D11" s="20" t="s">
        <v>14</v>
      </c>
      <c r="E11" s="21">
        <f>MIN(H9:H10)</f>
        <v>100000</v>
      </c>
      <c r="F11" s="22"/>
      <c r="G11" s="22"/>
      <c r="H11" s="22"/>
    </row>
    <row r="12" spans="1:15" x14ac:dyDescent="0.3">
      <c r="A12" s="23" t="s">
        <v>15</v>
      </c>
      <c r="B12" s="23" t="s">
        <v>16</v>
      </c>
      <c r="D12" s="20" t="s">
        <v>17</v>
      </c>
      <c r="E12" s="24">
        <f>E11*B5</f>
        <v>10000</v>
      </c>
      <c r="F12" s="22"/>
      <c r="G12" s="22"/>
      <c r="H12" s="22"/>
    </row>
    <row r="13" spans="1:15" x14ac:dyDescent="0.3">
      <c r="A13" s="25">
        <v>3</v>
      </c>
      <c r="B13" s="25">
        <v>775</v>
      </c>
      <c r="D13" s="20" t="s">
        <v>18</v>
      </c>
      <c r="E13" s="26">
        <f>B6*E11</f>
        <v>3000</v>
      </c>
      <c r="F13" s="22"/>
      <c r="G13" s="22"/>
      <c r="H13" s="22"/>
    </row>
    <row r="14" spans="1:15" x14ac:dyDescent="0.3">
      <c r="D14" s="20" t="s">
        <v>19</v>
      </c>
      <c r="E14" s="24">
        <f>5000*E10</f>
        <v>5000</v>
      </c>
      <c r="F14" s="22"/>
      <c r="G14" s="22"/>
      <c r="H14" s="22"/>
    </row>
    <row r="15" spans="1:15" x14ac:dyDescent="0.3">
      <c r="D15" s="20" t="s">
        <v>20</v>
      </c>
      <c r="E15" s="27">
        <f>12*400</f>
        <v>4800</v>
      </c>
      <c r="F15" s="22"/>
      <c r="G15" s="22"/>
      <c r="H15" s="22"/>
    </row>
    <row r="16" spans="1:15" ht="15.6" x14ac:dyDescent="0.3">
      <c r="A16" s="28" t="s">
        <v>9</v>
      </c>
      <c r="B16" s="28"/>
      <c r="D16" s="20" t="s">
        <v>21</v>
      </c>
      <c r="E16" s="26">
        <f>$E$12-(SUM($E$13:$E$15))</f>
        <v>-2800</v>
      </c>
      <c r="F16" s="22"/>
      <c r="G16" s="22"/>
      <c r="H16" s="22"/>
    </row>
    <row r="17" spans="1:2" x14ac:dyDescent="0.3">
      <c r="A17" s="29" t="s">
        <v>22</v>
      </c>
      <c r="B17" s="23" t="s">
        <v>23</v>
      </c>
    </row>
    <row r="18" spans="1:2" x14ac:dyDescent="0.3">
      <c r="A18" s="11">
        <v>500</v>
      </c>
      <c r="B18" s="11">
        <f>A18*365</f>
        <v>182500</v>
      </c>
    </row>
    <row r="19" spans="1:2" x14ac:dyDescent="0.3">
      <c r="A19" s="11">
        <v>1000</v>
      </c>
      <c r="B19" s="11">
        <f>A19*365</f>
        <v>365000</v>
      </c>
    </row>
    <row r="20" spans="1:2" x14ac:dyDescent="0.3">
      <c r="A20" s="11">
        <v>1500</v>
      </c>
      <c r="B20" s="11">
        <f>A20*365</f>
        <v>547500</v>
      </c>
    </row>
    <row r="21" spans="1:2" x14ac:dyDescent="0.3">
      <c r="A21" s="11">
        <v>2000</v>
      </c>
      <c r="B21" s="11">
        <f>A21*365</f>
        <v>730000</v>
      </c>
    </row>
  </sheetData>
  <mergeCells count="4">
    <mergeCell ref="A1:B1"/>
    <mergeCell ref="D1:H1"/>
    <mergeCell ref="A11:B11"/>
    <mergeCell ref="A16:B16"/>
  </mergeCells>
  <pageMargins left="0.7" right="0.7" top="0.75" bottom="0.75" header="0.3" footer="0.3"/>
  <pageSetup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G</dc:creator>
  <cp:lastModifiedBy>E G</cp:lastModifiedBy>
  <dcterms:created xsi:type="dcterms:W3CDTF">2021-07-07T06:16:57Z</dcterms:created>
  <dcterms:modified xsi:type="dcterms:W3CDTF">2021-07-07T06:20:13Z</dcterms:modified>
</cp:coreProperties>
</file>