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https://eaglesewu-my.sharepoint.com/personal/eglushchenko_eagles_ewu_edu/Documents/EWU/Portfolio/DSCI/GitHub/"/>
    </mc:Choice>
  </mc:AlternateContent>
  <xr:revisionPtr revIDLastSave="0" documentId="8_{A5E3718B-87CF-4031-9458-6E84152DA14B}" xr6:coauthVersionLast="47" xr6:coauthVersionMax="47" xr10:uidLastSave="{00000000-0000-0000-0000-000000000000}"/>
  <bookViews>
    <workbookView xWindow="28680" yWindow="-1560" windowWidth="29040" windowHeight="15840" xr2:uid="{2AB07FBE-E984-4800-B26A-23B123FBE735}"/>
  </bookViews>
  <sheets>
    <sheet name="2.24" sheetId="2" r:id="rId1"/>
  </sheets>
  <definedNames>
    <definedName name="CurrPrice">'2.24'!$B$5</definedName>
    <definedName name="Dur">'2.24'!$B$7</definedName>
    <definedName name="EOptType">'2.24'!$B$4</definedName>
    <definedName name="ExerPrice">'2.24'!$B$6</definedName>
    <definedName name="RFRate">'2.24'!$B$8</definedName>
    <definedName name="Vol">'2.24'!$B$9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3" i="2" l="1"/>
  <c r="D13" i="2" s="1"/>
  <c r="B12" i="2"/>
  <c r="D12" i="2" s="1"/>
  <c r="B15" i="2" s="1"/>
</calcChain>
</file>

<file path=xl/sharedStrings.xml><?xml version="1.0" encoding="utf-8"?>
<sst xmlns="http://schemas.openxmlformats.org/spreadsheetml/2006/main" count="27" uniqueCount="24">
  <si>
    <t>Black-Scholes model for pricing European puts, calls</t>
  </si>
  <si>
    <t>Call Option</t>
  </si>
  <si>
    <t>Volatility</t>
  </si>
  <si>
    <t>Input data</t>
  </si>
  <si>
    <t>Option Price</t>
  </si>
  <si>
    <t>Type of option (1 for call, 2 for put)</t>
  </si>
  <si>
    <t>Stock price</t>
  </si>
  <si>
    <t>Call Stock Price Change</t>
  </si>
  <si>
    <t>Exercise price</t>
  </si>
  <si>
    <t>Stock Price</t>
  </si>
  <si>
    <t>Duration (years)</t>
  </si>
  <si>
    <t>Riskfree interest rate</t>
  </si>
  <si>
    <t>Duration Change</t>
  </si>
  <si>
    <t>Duration</t>
  </si>
  <si>
    <t>Quantities for Black-Scholes formula</t>
  </si>
  <si>
    <t>d1</t>
  </si>
  <si>
    <t>N(d1)</t>
  </si>
  <si>
    <t>d2</t>
  </si>
  <si>
    <t>N(d2)</t>
  </si>
  <si>
    <t>Option price =</t>
  </si>
  <si>
    <t>a. $2.46</t>
  </si>
  <si>
    <t xml:space="preserve">b. The results show that as volatlilty rises so does the option price, we can conclude that it is better to get the call option at its lowest volatility to make the most profit later on. </t>
  </si>
  <si>
    <t>C. The results show that as stock price rises for the call option so rises the options price. We can conclude that buying stock at lower costs is better for profit for call options.</t>
  </si>
  <si>
    <t>d. The results show that as the duration rises so does the options price, this confirms that buying call options at the cheapest price and keeping them for longer increases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</si>
</sst>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_);[Red]\(&quot;$&quot;#,##0.00\)"/>
    <numFmt numFmtId="44" formatCode="_(&quot;$&quot;* #,##0.00_);_(&quot;$&quot;* \(#,##0.00\);_(&quot;$&quot;* &quot;-&quot;??_);_(@_)"/>
    <numFmt numFmtId="164" formatCode="&quot;$&quot;#,##0.00;\-&quot;$&quot;#,##0.00"/>
    <numFmt numFmtId="165" formatCode="&quot;$&quot;#,##0.00"/>
    <numFmt numFmtId="166" formatCode="_(&quot;$&quot;* #,##0_);_(&quot;$&quot;* \(#,##0\);_(&quot;$&quot;*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font>
    <font>
      <sz val="11"/>
      <name val="Calibri"/>
      <family val="2"/>
    </font>
  </fonts>
  <fills count="5">
    <fill>
      <patternFill patternType="none"/>
    </fill>
    <fill>
      <patternFill patternType="gray125"/>
    </fill>
    <fill>
      <patternFill patternType="solid">
        <fgColor theme="9" tint="-0.249977111117893"/>
        <bgColor indexed="64"/>
      </patternFill>
    </fill>
    <fill>
      <patternFill patternType="solid">
        <fgColor theme="9" tint="0.39997558519241921"/>
        <bgColor indexed="64"/>
      </patternFill>
    </fill>
    <fill>
      <patternFill patternType="solid">
        <fgColor theme="9" tint="0.79998168889431442"/>
        <bgColor indexed="64"/>
      </patternFill>
    </fill>
  </fills>
  <borders count="2">
    <border>
      <left/>
      <right/>
      <top/>
      <bottom/>
      <diagonal/>
    </border>
    <border>
      <left/>
      <right/>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5">
    <xf numFmtId="0" fontId="0" fillId="0" borderId="0" xfId="0"/>
    <xf numFmtId="0" fontId="3" fillId="2" borderId="0" xfId="0" applyFont="1" applyFill="1" applyAlignment="1">
      <alignment horizontal="center"/>
    </xf>
    <xf numFmtId="0" fontId="4" fillId="0" borderId="0" xfId="0" applyFont="1"/>
    <xf numFmtId="0" fontId="2" fillId="2" borderId="1" xfId="0" applyFont="1" applyFill="1" applyBorder="1"/>
    <xf numFmtId="0" fontId="2" fillId="3" borderId="0" xfId="0" applyFont="1" applyFill="1"/>
    <xf numFmtId="9" fontId="0" fillId="4" borderId="0" xfId="2" applyFont="1" applyFill="1"/>
    <xf numFmtId="0" fontId="3" fillId="2" borderId="1" xfId="0" applyFont="1" applyFill="1" applyBorder="1" applyAlignment="1">
      <alignment horizontal="center"/>
    </xf>
    <xf numFmtId="44" fontId="0" fillId="4" borderId="0" xfId="1" applyFont="1" applyFill="1"/>
    <xf numFmtId="0" fontId="4" fillId="4" borderId="0" xfId="0" applyFont="1" applyFill="1"/>
    <xf numFmtId="9" fontId="0" fillId="0" borderId="0" xfId="2" applyFont="1"/>
    <xf numFmtId="164" fontId="4" fillId="4" borderId="0" xfId="0" applyNumberFormat="1" applyFont="1" applyFill="1"/>
    <xf numFmtId="0" fontId="3" fillId="3" borderId="0" xfId="0" applyFont="1" applyFill="1"/>
    <xf numFmtId="2" fontId="4" fillId="4" borderId="0" xfId="0" applyNumberFormat="1" applyFont="1" applyFill="1"/>
    <xf numFmtId="165" fontId="0" fillId="4" borderId="0" xfId="1" applyNumberFormat="1" applyFont="1" applyFill="1"/>
    <xf numFmtId="9" fontId="4" fillId="4" borderId="0" xfId="0" applyNumberFormat="1" applyFont="1" applyFill="1"/>
    <xf numFmtId="2" fontId="0" fillId="4" borderId="0" xfId="0" applyNumberFormat="1" applyFill="1"/>
    <xf numFmtId="0" fontId="2" fillId="3" borderId="0" xfId="0" applyFont="1" applyFill="1" applyAlignment="1">
      <alignment vertical="top"/>
    </xf>
    <xf numFmtId="44" fontId="0" fillId="4" borderId="0" xfId="1" applyFont="1" applyFill="1" applyAlignment="1">
      <alignment vertical="top"/>
    </xf>
    <xf numFmtId="0" fontId="4" fillId="3" borderId="0" xfId="0" applyFont="1" applyFill="1"/>
    <xf numFmtId="0" fontId="4" fillId="3" borderId="0" xfId="0" quotePrefix="1" applyFont="1" applyFill="1" applyAlignment="1">
      <alignment horizontal="right"/>
    </xf>
    <xf numFmtId="0" fontId="3" fillId="3" borderId="0" xfId="0" applyFont="1" applyFill="1" applyAlignment="1">
      <alignment horizontal="right"/>
    </xf>
    <xf numFmtId="8" fontId="4" fillId="4" borderId="0" xfId="0" applyNumberFormat="1" applyFont="1" applyFill="1"/>
    <xf numFmtId="0" fontId="0" fillId="4" borderId="0" xfId="0" applyFill="1"/>
    <xf numFmtId="0" fontId="0" fillId="4" borderId="0" xfId="0" applyFill="1" applyAlignment="1">
      <alignment wrapText="1"/>
    </xf>
    <xf numFmtId="166" fontId="0" fillId="0" borderId="0" xfId="0" applyNumberFormat="1"/>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1906</xdr:colOff>
      <xdr:row>12</xdr:row>
      <xdr:rowOff>3809</xdr:rowOff>
    </xdr:from>
    <xdr:to>
      <xdr:col>15</xdr:col>
      <xdr:colOff>588646</xdr:colOff>
      <xdr:row>21</xdr:row>
      <xdr:rowOff>19050</xdr:rowOff>
    </xdr:to>
    <xdr:sp macro="" textlink="">
      <xdr:nvSpPr>
        <xdr:cNvPr id="2" name="TextBox 1">
          <a:extLst>
            <a:ext uri="{FF2B5EF4-FFF2-40B4-BE49-F238E27FC236}">
              <a16:creationId xmlns:a16="http://schemas.microsoft.com/office/drawing/2014/main" id="{1FE26604-6A6A-4FEF-9E61-E66096F4D2EA}"/>
            </a:ext>
          </a:extLst>
        </xdr:cNvPr>
        <xdr:cNvSpPr txBox="1"/>
      </xdr:nvSpPr>
      <xdr:spPr>
        <a:xfrm>
          <a:off x="5755006" y="2175509"/>
          <a:ext cx="6873240" cy="33013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A European call option on a stock earns the owner an amount equal to the price at expiration minus the exercise price, if the price of the stock on which the call is written exceeds the exercise price. Otherwise, the call pays nothing. A European put option earns the owner an amount equal to the exercise price minus the price at expiration, if the price at expiration is less than the exercise price. Otherwise, the put pays nothing. The file P02_24.xlsx contains a template that finds (based on the well-known Black–Scholes formula) the price of a European call and put based on the following inputs: today’s stock price, the duration of the option (in years), the option’s exercise price, the annual risk-free rate of interest, and the annual volatility in stock price. For example, a 40% volatility means approximately that the standard deviation of annual percentage changes in the stock price is 40%. </a:t>
          </a:r>
        </a:p>
        <a:p>
          <a:r>
            <a:rPr lang="en-US"/>
            <a:t>a. Consider a six-month European call option with exercise price $40. Assume a current stock price of $35, a risk-free rate of 5%, and an annual volatility of 40%. Determine the price of the call option. </a:t>
          </a:r>
        </a:p>
        <a:p>
          <a:endParaRPr lang="en-US"/>
        </a:p>
        <a:p>
          <a:r>
            <a:rPr lang="en-US"/>
            <a:t>b. Use a data table to show how a change in volatility changes the value of the option. Give an intuitive explanation for your results. </a:t>
          </a:r>
        </a:p>
        <a:p>
          <a:endParaRPr lang="en-US"/>
        </a:p>
        <a:p>
          <a:r>
            <a:rPr lang="en-US"/>
            <a:t>c. Use a data table to show how a change in today’s stock price changes the option’s value. Give an intuitive explanation for your results. d. Use a data table to show how a change in the option’s duration changes the option’s value. Give an intuitive explanation for your results</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EACB7-D8F7-4BDB-9854-DB86E924733E}">
  <sheetPr>
    <tabColor theme="9" tint="-0.249977111117893"/>
  </sheetPr>
  <dimension ref="A1:P37"/>
  <sheetViews>
    <sheetView tabSelected="1" zoomScaleNormal="100" workbookViewId="0">
      <selection activeCell="R21" sqref="R21"/>
    </sheetView>
  </sheetViews>
  <sheetFormatPr defaultRowHeight="14.4" x14ac:dyDescent="0.3"/>
  <cols>
    <col min="1" max="1" width="46.21875" customWidth="1"/>
    <col min="2" max="2" width="12.6640625" bestFit="1" customWidth="1"/>
    <col min="3" max="3" width="8.21875" customWidth="1"/>
    <col min="4" max="4" width="12" customWidth="1"/>
    <col min="5" max="5" width="4.88671875" customWidth="1"/>
    <col min="6" max="6" width="11.6640625" bestFit="1" customWidth="1"/>
  </cols>
  <sheetData>
    <row r="1" spans="1:16" x14ac:dyDescent="0.3">
      <c r="A1" s="1" t="s">
        <v>0</v>
      </c>
      <c r="B1" s="1"/>
      <c r="C1" s="2"/>
      <c r="D1" s="2"/>
      <c r="E1" s="2"/>
      <c r="F1" s="3" t="s">
        <v>1</v>
      </c>
      <c r="G1" s="3"/>
      <c r="H1" s="3"/>
      <c r="I1" s="3"/>
      <c r="J1" s="3"/>
      <c r="K1" s="3"/>
      <c r="L1" s="3"/>
      <c r="M1" s="3"/>
      <c r="N1" s="3"/>
      <c r="O1" s="3"/>
      <c r="P1" s="3"/>
    </row>
    <row r="2" spans="1:16" x14ac:dyDescent="0.3">
      <c r="A2" s="2"/>
      <c r="B2" s="2"/>
      <c r="C2" s="2"/>
      <c r="D2" s="2"/>
      <c r="E2" s="2"/>
      <c r="F2" s="4" t="s">
        <v>2</v>
      </c>
      <c r="G2" s="5">
        <v>0.1</v>
      </c>
      <c r="H2" s="5">
        <v>0.2</v>
      </c>
      <c r="I2" s="5">
        <v>0.3</v>
      </c>
      <c r="J2" s="5">
        <v>0.4</v>
      </c>
      <c r="K2" s="5">
        <v>0.5</v>
      </c>
      <c r="L2" s="5">
        <v>0.6</v>
      </c>
      <c r="M2" s="5">
        <v>0.7</v>
      </c>
      <c r="N2" s="5">
        <v>0.8</v>
      </c>
      <c r="O2" s="5">
        <v>0.9</v>
      </c>
      <c r="P2" s="5">
        <v>1</v>
      </c>
    </row>
    <row r="3" spans="1:16" x14ac:dyDescent="0.3">
      <c r="A3" s="6" t="s">
        <v>3</v>
      </c>
      <c r="B3" s="6"/>
      <c r="C3" s="2"/>
      <c r="D3" s="2"/>
      <c r="E3" s="2"/>
      <c r="F3" s="4" t="s">
        <v>4</v>
      </c>
      <c r="G3" s="7">
        <v>7.0000000000000007E-2</v>
      </c>
      <c r="H3" s="7">
        <v>0.66</v>
      </c>
      <c r="I3" s="7">
        <v>1.52</v>
      </c>
      <c r="J3" s="7">
        <v>2.46</v>
      </c>
      <c r="K3" s="7">
        <v>3.43</v>
      </c>
      <c r="L3" s="7">
        <v>4.41</v>
      </c>
      <c r="M3" s="7">
        <v>5.4</v>
      </c>
      <c r="N3" s="7">
        <v>6.38</v>
      </c>
      <c r="O3" s="7">
        <v>7.36</v>
      </c>
      <c r="P3" s="7">
        <v>8.33</v>
      </c>
    </row>
    <row r="4" spans="1:16" x14ac:dyDescent="0.3">
      <c r="A4" s="8" t="s">
        <v>5</v>
      </c>
      <c r="B4" s="8">
        <v>1</v>
      </c>
      <c r="C4" s="2"/>
      <c r="D4" s="2"/>
      <c r="E4" s="2"/>
      <c r="G4" s="9"/>
    </row>
    <row r="5" spans="1:16" x14ac:dyDescent="0.3">
      <c r="A5" s="8" t="s">
        <v>6</v>
      </c>
      <c r="B5" s="10">
        <v>35</v>
      </c>
      <c r="C5" s="2"/>
      <c r="D5" s="2"/>
      <c r="E5" s="2"/>
      <c r="F5" s="3" t="s">
        <v>7</v>
      </c>
      <c r="G5" s="3"/>
      <c r="H5" s="3"/>
      <c r="I5" s="3"/>
      <c r="J5" s="3"/>
      <c r="K5" s="3"/>
      <c r="L5" s="3"/>
      <c r="M5" s="3"/>
      <c r="N5" s="3"/>
      <c r="O5" s="3"/>
      <c r="P5" s="3"/>
    </row>
    <row r="6" spans="1:16" x14ac:dyDescent="0.3">
      <c r="A6" s="8" t="s">
        <v>8</v>
      </c>
      <c r="B6" s="10">
        <v>40</v>
      </c>
      <c r="C6" s="2"/>
      <c r="D6" s="2"/>
      <c r="E6" s="2"/>
      <c r="F6" s="11" t="s">
        <v>9</v>
      </c>
      <c r="G6" s="7">
        <v>10</v>
      </c>
      <c r="H6" s="7">
        <v>20</v>
      </c>
      <c r="I6" s="7">
        <v>30</v>
      </c>
      <c r="J6" s="7">
        <v>40</v>
      </c>
      <c r="K6" s="7">
        <v>50</v>
      </c>
      <c r="L6" s="7">
        <v>60</v>
      </c>
      <c r="M6" s="7">
        <v>70</v>
      </c>
      <c r="N6" s="7">
        <v>80</v>
      </c>
      <c r="O6" s="7">
        <v>90</v>
      </c>
      <c r="P6" s="7">
        <v>100</v>
      </c>
    </row>
    <row r="7" spans="1:16" x14ac:dyDescent="0.3">
      <c r="A7" s="8" t="s">
        <v>10</v>
      </c>
      <c r="B7" s="12">
        <v>0.5</v>
      </c>
      <c r="C7" s="2"/>
      <c r="D7" s="2"/>
      <c r="E7" s="2"/>
      <c r="F7" s="4" t="s">
        <v>4</v>
      </c>
      <c r="G7" s="13">
        <v>0</v>
      </c>
      <c r="H7" s="7">
        <v>0.02</v>
      </c>
      <c r="I7" s="7">
        <v>0.92</v>
      </c>
      <c r="J7" s="7">
        <v>4.95</v>
      </c>
      <c r="K7" s="7">
        <v>12.29</v>
      </c>
      <c r="L7" s="7">
        <v>21.37</v>
      </c>
      <c r="M7" s="7">
        <v>31.06</v>
      </c>
      <c r="N7" s="7">
        <v>41.02</v>
      </c>
      <c r="O7" s="7">
        <v>51</v>
      </c>
      <c r="P7" s="7">
        <v>60.99</v>
      </c>
    </row>
    <row r="8" spans="1:16" x14ac:dyDescent="0.3">
      <c r="A8" s="8" t="s">
        <v>11</v>
      </c>
      <c r="B8" s="14">
        <v>0.05</v>
      </c>
      <c r="C8" s="2"/>
      <c r="D8" s="2"/>
      <c r="E8" s="2"/>
      <c r="G8" s="9"/>
    </row>
    <row r="9" spans="1:16" x14ac:dyDescent="0.3">
      <c r="A9" s="8" t="s">
        <v>2</v>
      </c>
      <c r="B9" s="14">
        <v>0.4</v>
      </c>
      <c r="C9" s="2"/>
      <c r="D9" s="2"/>
      <c r="E9" s="2"/>
      <c r="F9" s="3" t="s">
        <v>12</v>
      </c>
      <c r="G9" s="3"/>
      <c r="H9" s="3"/>
      <c r="I9" s="3"/>
      <c r="J9" s="3"/>
      <c r="K9" s="3"/>
      <c r="L9" s="3"/>
      <c r="M9" s="3"/>
      <c r="N9" s="3"/>
      <c r="O9" s="3"/>
      <c r="P9" s="3"/>
    </row>
    <row r="10" spans="1:16" x14ac:dyDescent="0.3">
      <c r="A10" s="2"/>
      <c r="B10" s="2"/>
      <c r="C10" s="2"/>
      <c r="D10" s="2"/>
      <c r="E10" s="2"/>
      <c r="F10" s="4" t="s">
        <v>13</v>
      </c>
      <c r="G10" s="15">
        <v>0.5</v>
      </c>
      <c r="H10" s="15">
        <v>1</v>
      </c>
      <c r="I10" s="15">
        <v>1.5</v>
      </c>
      <c r="J10" s="15">
        <v>2</v>
      </c>
      <c r="K10" s="15">
        <v>2.5</v>
      </c>
      <c r="L10" s="15">
        <v>3</v>
      </c>
      <c r="M10" s="15">
        <v>3.5</v>
      </c>
      <c r="N10" s="15">
        <v>4</v>
      </c>
      <c r="O10" s="15">
        <v>4.5</v>
      </c>
      <c r="P10" s="15">
        <v>5</v>
      </c>
    </row>
    <row r="11" spans="1:16" x14ac:dyDescent="0.3">
      <c r="A11" s="1" t="s">
        <v>14</v>
      </c>
      <c r="B11" s="1"/>
      <c r="C11" s="1"/>
      <c r="D11" s="1"/>
      <c r="E11" s="2"/>
      <c r="F11" s="16" t="s">
        <v>4</v>
      </c>
      <c r="G11" s="17">
        <v>2.46</v>
      </c>
      <c r="H11" s="17">
        <v>4.3899999999999997</v>
      </c>
      <c r="I11" s="17">
        <v>5.97</v>
      </c>
      <c r="J11" s="17">
        <v>7.34</v>
      </c>
      <c r="K11" s="17">
        <v>8.57</v>
      </c>
      <c r="L11" s="17">
        <v>9.69</v>
      </c>
      <c r="M11" s="17">
        <v>10.73</v>
      </c>
      <c r="N11" s="17">
        <v>11.69</v>
      </c>
      <c r="O11" s="17">
        <v>12.59</v>
      </c>
      <c r="P11" s="17">
        <v>13.43</v>
      </c>
    </row>
    <row r="12" spans="1:16" x14ac:dyDescent="0.3">
      <c r="A12" s="18" t="s">
        <v>15</v>
      </c>
      <c r="B12" s="8">
        <f>(LN(CurrPrice/ExerPrice)+(RFRate+Vol^2/2)*Dur)/(Vol*SQRT(Dur))</f>
        <v>-0.24229506224478845</v>
      </c>
      <c r="C12" s="19" t="s">
        <v>16</v>
      </c>
      <c r="D12" s="8">
        <f>IF(EOptType=1,NORMSDIST(B12),NORMSDIST(-B12))</f>
        <v>0.40427576978270519</v>
      </c>
    </row>
    <row r="13" spans="1:16" x14ac:dyDescent="0.3">
      <c r="A13" s="18" t="s">
        <v>17</v>
      </c>
      <c r="B13" s="8">
        <f>(LN(CurrPrice/ExerPrice)+(RFRate-Vol^2/2)*Dur)/(Vol*SQRT(Dur))</f>
        <v>-0.52513777471940748</v>
      </c>
      <c r="C13" s="19" t="s">
        <v>18</v>
      </c>
      <c r="D13" s="8">
        <f>IF(EOptType=1,NORMSDIST(B13),NORMSDIST(-B13))</f>
        <v>0.29974370901401459</v>
      </c>
    </row>
    <row r="14" spans="1:16" x14ac:dyDescent="0.3">
      <c r="A14" s="2"/>
      <c r="B14" s="2"/>
      <c r="C14" s="2"/>
      <c r="D14" s="2"/>
      <c r="E14" s="2"/>
    </row>
    <row r="15" spans="1:16" x14ac:dyDescent="0.3">
      <c r="A15" s="20" t="s">
        <v>19</v>
      </c>
      <c r="B15" s="21">
        <f>IF(EOptType=1,CurrPrice*D12-ExerPrice*EXP(-Dur*RFRate)*D13,-(CurrPrice*D12-ExerPrice*EXP(-Dur*RFRate)*D13))</f>
        <v>2.4559315236144919</v>
      </c>
      <c r="C15" s="2"/>
      <c r="D15" s="2"/>
      <c r="E15" s="2"/>
    </row>
    <row r="18" spans="1:1" x14ac:dyDescent="0.3">
      <c r="A18" s="22" t="s">
        <v>20</v>
      </c>
    </row>
    <row r="19" spans="1:1" ht="57.6" x14ac:dyDescent="0.3">
      <c r="A19" s="23" t="s">
        <v>21</v>
      </c>
    </row>
    <row r="20" spans="1:1" ht="57.6" x14ac:dyDescent="0.3">
      <c r="A20" s="23" t="s">
        <v>22</v>
      </c>
    </row>
    <row r="21" spans="1:1" ht="57.6" x14ac:dyDescent="0.3">
      <c r="A21" s="23" t="s">
        <v>23</v>
      </c>
    </row>
    <row r="27" spans="1:1" x14ac:dyDescent="0.3">
      <c r="A27" s="24"/>
    </row>
    <row r="28" spans="1:1" x14ac:dyDescent="0.3">
      <c r="A28" s="9"/>
    </row>
    <row r="29" spans="1:1" x14ac:dyDescent="0.3">
      <c r="A29" s="9"/>
    </row>
    <row r="30" spans="1:1" x14ac:dyDescent="0.3">
      <c r="A30" s="9"/>
    </row>
    <row r="31" spans="1:1" x14ac:dyDescent="0.3">
      <c r="A31" s="9"/>
    </row>
    <row r="32" spans="1:1" x14ac:dyDescent="0.3">
      <c r="A32" s="9"/>
    </row>
    <row r="33" spans="1:1" x14ac:dyDescent="0.3">
      <c r="A33" s="9"/>
    </row>
    <row r="34" spans="1:1" x14ac:dyDescent="0.3">
      <c r="A34" s="9"/>
    </row>
    <row r="35" spans="1:1" x14ac:dyDescent="0.3">
      <c r="A35" s="9"/>
    </row>
    <row r="36" spans="1:1" x14ac:dyDescent="0.3">
      <c r="A36" s="9"/>
    </row>
    <row r="37" spans="1:1" x14ac:dyDescent="0.3">
      <c r="A37" s="9"/>
    </row>
  </sheetData>
  <mergeCells count="3">
    <mergeCell ref="A1:B1"/>
    <mergeCell ref="A3:B3"/>
    <mergeCell ref="A11:D11"/>
  </mergeCells>
  <pageMargins left="0.7" right="0.7" top="0.75" bottom="0.75" header="0.3" footer="0.3"/>
  <pageSetup orientation="portrait" horizontalDpi="4294967293" vertic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2.24</vt:lpstr>
      <vt:lpstr>CurrPrice</vt:lpstr>
      <vt:lpstr>Dur</vt:lpstr>
      <vt:lpstr>EOptType</vt:lpstr>
      <vt:lpstr>ExerPrice</vt:lpstr>
      <vt:lpstr>RFRate</vt:lpstr>
      <vt:lpstr>Vol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 G</dc:creator>
  <cp:lastModifiedBy>E G</cp:lastModifiedBy>
  <dcterms:created xsi:type="dcterms:W3CDTF">2021-07-07T06:20:47Z</dcterms:created>
  <dcterms:modified xsi:type="dcterms:W3CDTF">2021-07-07T06:23:41Z</dcterms:modified>
</cp:coreProperties>
</file>