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glesewu-my.sharepoint.com/personal/eglushchenko_eagles_ewu_edu/Documents/EWU/Portfolio/DSCI/GitHub/"/>
    </mc:Choice>
  </mc:AlternateContent>
  <xr:revisionPtr revIDLastSave="0" documentId="8_{70A34496-7E29-4B76-A454-81C6D86BD3AF}" xr6:coauthVersionLast="47" xr6:coauthVersionMax="47" xr10:uidLastSave="{00000000-0000-0000-0000-000000000000}"/>
  <bookViews>
    <workbookView xWindow="28680" yWindow="-1560" windowWidth="29040" windowHeight="15840" xr2:uid="{4A72CB4F-C5E9-4CAE-B3AC-DF7FAD3D6102}"/>
  </bookViews>
  <sheets>
    <sheet name="2.38" sheetId="2" r:id="rId1"/>
  </sheets>
  <externalReferences>
    <externalReference r:id="rId2"/>
  </externalReferences>
  <definedNames>
    <definedName name="CurrPrice">'[1]2.24'!$B$5</definedName>
    <definedName name="Dur">'[1]2.24'!$B$7</definedName>
    <definedName name="EOptType">'[1]2.24'!$B$4</definedName>
    <definedName name="ExerPrice">'[1]2.24'!$B$6</definedName>
    <definedName name="RFRate">'[1]2.24'!$B$8</definedName>
    <definedName name="Vol">'[1]2.24'!$B$9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2" l="1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B7" i="2"/>
  <c r="B8" i="2" s="1"/>
  <c r="F6" i="2"/>
  <c r="E6" i="2"/>
  <c r="F5" i="2"/>
  <c r="E5" i="2"/>
  <c r="F4" i="2"/>
  <c r="E4" i="2"/>
  <c r="F3" i="2"/>
  <c r="E3" i="2"/>
  <c r="G2" i="2"/>
  <c r="F2" i="2"/>
  <c r="E2" i="2"/>
  <c r="I2" i="2" s="1"/>
  <c r="J2" i="2" s="1"/>
  <c r="H3" i="2" l="1"/>
  <c r="G3" i="2"/>
  <c r="I3" i="2" s="1"/>
  <c r="J3" i="2" l="1"/>
  <c r="H4" i="2" l="1"/>
  <c r="G4" i="2"/>
  <c r="I4" i="2" s="1"/>
  <c r="J4" i="2" l="1"/>
  <c r="H5" i="2" l="1"/>
  <c r="G5" i="2"/>
  <c r="I5" i="2" s="1"/>
  <c r="J5" i="2" l="1"/>
  <c r="H6" i="2" l="1"/>
  <c r="G6" i="2"/>
  <c r="I6" i="2" s="1"/>
  <c r="J6" i="2" l="1"/>
  <c r="G7" i="2" l="1"/>
  <c r="I7" i="2" s="1"/>
  <c r="H7" i="2"/>
  <c r="J7" i="2" s="1"/>
  <c r="H8" i="2" l="1"/>
  <c r="G8" i="2"/>
  <c r="I8" i="2" s="1"/>
  <c r="J8" i="2" l="1"/>
  <c r="H9" i="2" l="1"/>
  <c r="G9" i="2"/>
  <c r="I9" i="2" s="1"/>
  <c r="J9" i="2" l="1"/>
  <c r="G10" i="2" l="1"/>
  <c r="I10" i="2" s="1"/>
  <c r="H10" i="2"/>
  <c r="J10" i="2" s="1"/>
  <c r="G11" i="2" l="1"/>
  <c r="I11" i="2" s="1"/>
  <c r="H11" i="2"/>
  <c r="J11" i="2" s="1"/>
  <c r="H12" i="2" l="1"/>
  <c r="G12" i="2"/>
  <c r="I12" i="2" s="1"/>
  <c r="J12" i="2" l="1"/>
  <c r="H13" i="2" l="1"/>
  <c r="G13" i="2"/>
  <c r="I13" i="2" s="1"/>
  <c r="J13" i="2" l="1"/>
  <c r="H14" i="2" l="1"/>
  <c r="G14" i="2"/>
  <c r="I14" i="2" s="1"/>
  <c r="J14" i="2" l="1"/>
  <c r="H15" i="2" l="1"/>
  <c r="G15" i="2"/>
  <c r="I15" i="2" s="1"/>
  <c r="J15" i="2" l="1"/>
  <c r="G16" i="2" l="1"/>
  <c r="I16" i="2" s="1"/>
  <c r="H16" i="2"/>
  <c r="J16" i="2" s="1"/>
  <c r="G17" i="2" l="1"/>
  <c r="I17" i="2" s="1"/>
  <c r="H17" i="2"/>
  <c r="J17" i="2" s="1"/>
  <c r="H18" i="2" l="1"/>
  <c r="G18" i="2"/>
  <c r="I18" i="2" s="1"/>
  <c r="J18" i="2" l="1"/>
  <c r="G19" i="2" l="1"/>
  <c r="I19" i="2" s="1"/>
  <c r="H19" i="2"/>
  <c r="J19" i="2" s="1"/>
  <c r="H20" i="2" l="1"/>
  <c r="G20" i="2"/>
  <c r="I20" i="2" s="1"/>
  <c r="J20" i="2" l="1"/>
  <c r="H21" i="2" l="1"/>
  <c r="G21" i="2"/>
  <c r="I21" i="2" s="1"/>
  <c r="J21" i="2" l="1"/>
  <c r="H22" i="2" l="1"/>
  <c r="G22" i="2"/>
  <c r="I22" i="2" s="1"/>
  <c r="J22" i="2" l="1"/>
  <c r="H23" i="2" l="1"/>
  <c r="G23" i="2"/>
  <c r="I23" i="2" s="1"/>
  <c r="J23" i="2" l="1"/>
  <c r="G24" i="2" l="1"/>
  <c r="I24" i="2" s="1"/>
  <c r="H24" i="2"/>
  <c r="J24" i="2" s="1"/>
  <c r="H25" i="2" l="1"/>
  <c r="G25" i="2"/>
  <c r="I25" i="2" s="1"/>
  <c r="J25" i="2" l="1"/>
  <c r="H26" i="2" l="1"/>
  <c r="J26" i="2" s="1"/>
  <c r="G26" i="2"/>
  <c r="I26" i="2" s="1"/>
  <c r="H27" i="2" l="1"/>
  <c r="G27" i="2"/>
  <c r="I27" i="2" s="1"/>
  <c r="J27" i="2" l="1"/>
  <c r="H28" i="2" l="1"/>
  <c r="G28" i="2"/>
  <c r="I28" i="2" s="1"/>
  <c r="J28" i="2" l="1"/>
  <c r="G29" i="2" l="1"/>
  <c r="I29" i="2" s="1"/>
  <c r="H29" i="2"/>
  <c r="J29" i="2" s="1"/>
  <c r="H30" i="2" l="1"/>
  <c r="G30" i="2"/>
  <c r="I30" i="2" s="1"/>
  <c r="J30" i="2" l="1"/>
  <c r="H31" i="2" l="1"/>
  <c r="G31" i="2"/>
  <c r="I31" i="2" s="1"/>
  <c r="J31" i="2" l="1"/>
  <c r="G32" i="2" l="1"/>
  <c r="I32" i="2" s="1"/>
  <c r="H32" i="2"/>
  <c r="J32" i="2" s="1"/>
  <c r="G33" i="2" l="1"/>
  <c r="I33" i="2" s="1"/>
  <c r="H33" i="2"/>
  <c r="J33" i="2" s="1"/>
  <c r="H34" i="2" l="1"/>
  <c r="G34" i="2"/>
  <c r="I34" i="2" s="1"/>
  <c r="J34" i="2" l="1"/>
  <c r="H35" i="2" l="1"/>
  <c r="G35" i="2"/>
  <c r="I35" i="2" s="1"/>
  <c r="J35" i="2" l="1"/>
  <c r="G36" i="2" l="1"/>
  <c r="I36" i="2" s="1"/>
  <c r="H36" i="2"/>
  <c r="J36" i="2" l="1"/>
  <c r="G37" i="2" l="1"/>
  <c r="I37" i="2" s="1"/>
  <c r="H37" i="2"/>
  <c r="J37" i="2" l="1"/>
  <c r="H38" i="2" l="1"/>
  <c r="G38" i="2"/>
  <c r="I38" i="2" s="1"/>
  <c r="J38" i="2" l="1"/>
  <c r="H39" i="2" l="1"/>
  <c r="G39" i="2"/>
  <c r="I39" i="2" s="1"/>
  <c r="J39" i="2" l="1"/>
  <c r="H40" i="2" l="1"/>
  <c r="G40" i="2"/>
  <c r="I40" i="2" s="1"/>
  <c r="J40" i="2" l="1"/>
  <c r="H41" i="2" l="1"/>
  <c r="G41" i="2"/>
  <c r="I41" i="2" s="1"/>
  <c r="J41" i="2" l="1"/>
  <c r="G42" i="2" l="1"/>
  <c r="I42" i="2" s="1"/>
  <c r="H42" i="2"/>
  <c r="J42" i="2" s="1"/>
  <c r="G43" i="2" l="1"/>
  <c r="I43" i="2" s="1"/>
  <c r="H43" i="2"/>
  <c r="J43" i="2" l="1"/>
  <c r="H44" i="2" l="1"/>
  <c r="G44" i="2"/>
  <c r="I44" i="2" s="1"/>
  <c r="J44" i="2" l="1"/>
  <c r="H45" i="2" l="1"/>
  <c r="G45" i="2"/>
  <c r="I45" i="2" s="1"/>
  <c r="J45" i="2" l="1"/>
  <c r="H46" i="2" l="1"/>
  <c r="G46" i="2"/>
  <c r="I46" i="2" s="1"/>
  <c r="J46" i="2" l="1"/>
  <c r="G47" i="2" l="1"/>
  <c r="I47" i="2" s="1"/>
  <c r="H47" i="2"/>
  <c r="J47" i="2" s="1"/>
  <c r="H48" i="2" l="1"/>
  <c r="G48" i="2"/>
  <c r="I48" i="2" s="1"/>
  <c r="J48" i="2" l="1"/>
  <c r="H49" i="2" l="1"/>
  <c r="G49" i="2"/>
  <c r="I49" i="2" s="1"/>
  <c r="J49" i="2" l="1"/>
  <c r="H50" i="2" l="1"/>
  <c r="G50" i="2"/>
  <c r="I50" i="2" s="1"/>
  <c r="J50" i="2" l="1"/>
  <c r="H51" i="2" l="1"/>
  <c r="G51" i="2"/>
  <c r="I51" i="2" s="1"/>
  <c r="J51" i="2" l="1"/>
  <c r="G52" i="2" l="1"/>
  <c r="I52" i="2" s="1"/>
  <c r="H52" i="2"/>
  <c r="J52" i="2" s="1"/>
  <c r="H53" i="2" l="1"/>
  <c r="G53" i="2"/>
  <c r="I53" i="2" s="1"/>
  <c r="J53" i="2" l="1"/>
  <c r="G54" i="2" l="1"/>
  <c r="I54" i="2" s="1"/>
  <c r="H54" i="2"/>
  <c r="J54" i="2" s="1"/>
  <c r="H55" i="2" l="1"/>
  <c r="G55" i="2"/>
  <c r="I55" i="2" s="1"/>
  <c r="J55" i="2" l="1"/>
  <c r="H56" i="2" l="1"/>
  <c r="G56" i="2"/>
  <c r="I56" i="2" s="1"/>
  <c r="J56" i="2" l="1"/>
  <c r="G57" i="2" l="1"/>
  <c r="I57" i="2" s="1"/>
  <c r="H57" i="2"/>
  <c r="J57" i="2" s="1"/>
  <c r="H58" i="2" l="1"/>
  <c r="G58" i="2"/>
  <c r="I58" i="2" s="1"/>
  <c r="J58" i="2" l="1"/>
  <c r="G59" i="2" l="1"/>
  <c r="I59" i="2" s="1"/>
  <c r="H59" i="2"/>
  <c r="J59" i="2" s="1"/>
  <c r="G60" i="2" l="1"/>
  <c r="I60" i="2" s="1"/>
  <c r="H60" i="2"/>
  <c r="J60" i="2" l="1"/>
  <c r="H61" i="2" l="1"/>
  <c r="G61" i="2"/>
  <c r="I61" i="2" s="1"/>
  <c r="J61" i="2" l="1"/>
</calcChain>
</file>

<file path=xl/sharedStrings.xml><?xml version="1.0" encoding="utf-8"?>
<sst xmlns="http://schemas.openxmlformats.org/spreadsheetml/2006/main" count="15" uniqueCount="13">
  <si>
    <t>Loan Calc</t>
  </si>
  <si>
    <t>Months</t>
  </si>
  <si>
    <t>Monthly Payment</t>
  </si>
  <si>
    <t>Interest Rate</t>
  </si>
  <si>
    <t>Interest Amount</t>
  </si>
  <si>
    <t>Load Amount</t>
  </si>
  <si>
    <t>Principle</t>
  </si>
  <si>
    <t>Total</t>
  </si>
  <si>
    <t>Loan Amount</t>
  </si>
  <si>
    <t>Down Payment</t>
  </si>
  <si>
    <t>Term of Loan (Years)</t>
  </si>
  <si>
    <t>Total Loan Payment</t>
  </si>
  <si>
    <t>Total Interest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</si>
</sst>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&quot;$&quot;#,##0.000000000000_);[Red]\(&quot;$&quot;#,##0.0000000000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0" xfId="3" applyFont="1" applyFill="1" applyAlignment="1">
      <alignment horizontal="left"/>
    </xf>
    <xf numFmtId="6" fontId="4" fillId="3" borderId="0" xfId="3" applyNumberFormat="1" applyFont="1" applyFill="1"/>
    <xf numFmtId="0" fontId="0" fillId="3" borderId="0" xfId="0" applyFill="1"/>
    <xf numFmtId="8" fontId="0" fillId="3" borderId="0" xfId="1" applyNumberFormat="1" applyFont="1" applyFill="1"/>
    <xf numFmtId="9" fontId="0" fillId="3" borderId="0" xfId="2" applyFont="1" applyFill="1"/>
    <xf numFmtId="44" fontId="0" fillId="3" borderId="0" xfId="0" applyNumberFormat="1" applyFill="1"/>
    <xf numFmtId="44" fontId="0" fillId="3" borderId="0" xfId="1" applyFont="1" applyFill="1"/>
    <xf numFmtId="10" fontId="4" fillId="3" borderId="0" xfId="3" applyNumberFormat="1" applyFont="1" applyFill="1"/>
    <xf numFmtId="164" fontId="4" fillId="3" borderId="0" xfId="3" applyNumberFormat="1" applyFont="1" applyFill="1"/>
    <xf numFmtId="165" fontId="4" fillId="3" borderId="0" xfId="3" applyNumberFormat="1" applyFont="1" applyFill="1"/>
    <xf numFmtId="8" fontId="4" fillId="3" borderId="0" xfId="3" applyNumberFormat="1" applyFont="1" applyFill="1"/>
  </cellXfs>
  <cellStyles count="4">
    <cellStyle name="Currency" xfId="1" builtinId="4"/>
    <cellStyle name="Normal" xfId="0" builtinId="0"/>
    <cellStyle name="Normal 2" xfId="3" xr:uid="{BC3B9761-9ED9-4F54-A1F0-3EB3F9483F9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1905</xdr:rowOff>
    </xdr:from>
    <xdr:to>
      <xdr:col>2</xdr:col>
      <xdr:colOff>0</xdr:colOff>
      <xdr:row>28</xdr:row>
      <xdr:rowOff>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B3A222-7F80-48AB-9185-2B95369E73BE}"/>
            </a:ext>
          </a:extLst>
        </xdr:cNvPr>
        <xdr:cNvSpPr txBox="1"/>
      </xdr:nvSpPr>
      <xdr:spPr>
        <a:xfrm>
          <a:off x="76200" y="1630680"/>
          <a:ext cx="2667000" cy="3438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Suppose you are borrowing $25,000 and making monthly payments with 1% interest. Show that the monthly payments should equal $556.11. The key relationships are that for any month</a:t>
          </a:r>
          <a:r>
            <a:rPr lang="en-US" i="1"/>
            <a:t> t </a:t>
          </a:r>
        </a:p>
        <a:p>
          <a:endParaRPr lang="en-US"/>
        </a:p>
        <a:p>
          <a:r>
            <a:rPr lang="en-US"/>
            <a:t>(Ending month t balance) = (Ending month </a:t>
          </a:r>
          <a:r>
            <a:rPr lang="en-US" i="1"/>
            <a:t>t</a:t>
          </a:r>
          <a:r>
            <a:rPr lang="en-US"/>
            <a:t> - 1 balance) - ((Monthly payment) - (Month </a:t>
          </a:r>
          <a:r>
            <a:rPr lang="en-US" i="1"/>
            <a:t>t</a:t>
          </a:r>
          <a:r>
            <a:rPr lang="en-US"/>
            <a:t> interest)) </a:t>
          </a:r>
        </a:p>
        <a:p>
          <a:endParaRPr lang="en-US"/>
        </a:p>
        <a:p>
          <a:r>
            <a:rPr lang="en-US"/>
            <a:t>(Month </a:t>
          </a:r>
          <a:r>
            <a:rPr lang="en-US" i="1"/>
            <a:t>t</a:t>
          </a:r>
          <a:r>
            <a:rPr lang="en-US"/>
            <a:t> interest) = (Beginning month </a:t>
          </a:r>
          <a:r>
            <a:rPr lang="en-US" i="1"/>
            <a:t>t </a:t>
          </a:r>
          <a:r>
            <a:rPr lang="en-US"/>
            <a:t>balance) x (Monthly interest rate)</a:t>
          </a:r>
        </a:p>
        <a:p>
          <a:endParaRPr lang="en-US" sz="1100"/>
        </a:p>
        <a:p>
          <a:r>
            <a:rPr lang="en-US"/>
            <a:t>Of course, the ending month 60 balance must equal 0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glushchenko_eagles_ewu_edu/Documents/EWU/Portfolio/DSCI/DSCI%20445-040%20Optimization%20Via%20Management/DSCI%20445/Ephrem%20Glushchenko%20HW%2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2"/>
      <sheetName val="2.24"/>
      <sheetName val="2.28"/>
      <sheetName val="2.38"/>
      <sheetName val="2.45"/>
    </sheetNames>
    <sheetDataSet>
      <sheetData sheetId="0"/>
      <sheetData sheetId="1">
        <row r="4">
          <cell r="B4">
            <v>1</v>
          </cell>
        </row>
        <row r="5">
          <cell r="B5">
            <v>35</v>
          </cell>
        </row>
        <row r="6">
          <cell r="B6">
            <v>40</v>
          </cell>
        </row>
        <row r="7">
          <cell r="B7">
            <v>0.5</v>
          </cell>
        </row>
        <row r="8">
          <cell r="B8">
            <v>0.05</v>
          </cell>
        </row>
        <row r="9">
          <cell r="B9">
            <v>0.4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B242-5802-414E-9B2D-7158AD00BCAF}">
  <sheetPr>
    <tabColor theme="9" tint="0.59999389629810485"/>
  </sheetPr>
  <dimension ref="A1:J61"/>
  <sheetViews>
    <sheetView tabSelected="1" workbookViewId="0">
      <selection activeCell="B32" sqref="B32"/>
    </sheetView>
  </sheetViews>
  <sheetFormatPr defaultRowHeight="14.4" x14ac:dyDescent="0.3"/>
  <cols>
    <col min="1" max="1" width="21.6640625" bestFit="1" customWidth="1"/>
    <col min="2" max="2" width="18.33203125" bestFit="1" customWidth="1"/>
    <col min="5" max="5" width="15.44140625" bestFit="1" customWidth="1"/>
    <col min="6" max="6" width="11.5546875" bestFit="1" customWidth="1"/>
    <col min="7" max="7" width="14.33203125" bestFit="1" customWidth="1"/>
    <col min="8" max="8" width="12.109375" bestFit="1" customWidth="1"/>
    <col min="9" max="10" width="11.109375" bestFit="1" customWidth="1"/>
  </cols>
  <sheetData>
    <row r="1" spans="1:10" x14ac:dyDescent="0.3">
      <c r="A1" s="1" t="s">
        <v>0</v>
      </c>
      <c r="B1" s="1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3">
      <c r="A2" s="3" t="s">
        <v>8</v>
      </c>
      <c r="B2" s="4">
        <v>25000</v>
      </c>
      <c r="D2" s="5">
        <v>1</v>
      </c>
      <c r="E2" s="6">
        <f>$B$6</f>
        <v>556.11119212254459</v>
      </c>
      <c r="F2" s="7">
        <f>$B$4</f>
        <v>0.01</v>
      </c>
      <c r="G2" s="8">
        <f>H2*F2</f>
        <v>250</v>
      </c>
      <c r="H2" s="9">
        <v>25000</v>
      </c>
      <c r="I2" s="8">
        <f>E2-G2</f>
        <v>306.11119212254459</v>
      </c>
      <c r="J2" s="8">
        <f>H2-I2</f>
        <v>24693.888807877454</v>
      </c>
    </row>
    <row r="3" spans="1:10" x14ac:dyDescent="0.3">
      <c r="A3" s="3" t="s">
        <v>9</v>
      </c>
      <c r="B3" s="4">
        <v>0</v>
      </c>
      <c r="D3" s="5">
        <v>2</v>
      </c>
      <c r="E3" s="6">
        <f t="shared" ref="E3:E61" si="0">$B$6</f>
        <v>556.11119212254459</v>
      </c>
      <c r="F3" s="7">
        <f t="shared" ref="F3:F61" si="1">$B$4</f>
        <v>0.01</v>
      </c>
      <c r="G3" s="8">
        <f>$J2*F3</f>
        <v>246.93888807877454</v>
      </c>
      <c r="H3" s="8">
        <f>$J2</f>
        <v>24693.888807877454</v>
      </c>
      <c r="I3" s="8">
        <f>E3-G3</f>
        <v>309.17230404377005</v>
      </c>
      <c r="J3" s="8">
        <f>H3-I3</f>
        <v>24384.716503833683</v>
      </c>
    </row>
    <row r="4" spans="1:10" x14ac:dyDescent="0.3">
      <c r="A4" s="3" t="s">
        <v>3</v>
      </c>
      <c r="B4" s="10">
        <v>0.01</v>
      </c>
      <c r="D4" s="5">
        <v>3</v>
      </c>
      <c r="E4" s="6">
        <f t="shared" si="0"/>
        <v>556.11119212254459</v>
      </c>
      <c r="F4" s="7">
        <f t="shared" si="1"/>
        <v>0.01</v>
      </c>
      <c r="G4" s="8">
        <f t="shared" ref="G4:G61" si="2">$J3*F4</f>
        <v>243.84716503833684</v>
      </c>
      <c r="H4" s="8">
        <f t="shared" ref="H4:H61" si="3">$J3</f>
        <v>24384.716503833683</v>
      </c>
      <c r="I4" s="8">
        <f t="shared" ref="I4:I61" si="4">E4-G4</f>
        <v>312.26402708420778</v>
      </c>
      <c r="J4" s="8">
        <f t="shared" ref="J4:J61" si="5">H4-I4</f>
        <v>24072.452476749473</v>
      </c>
    </row>
    <row r="5" spans="1:10" x14ac:dyDescent="0.3">
      <c r="A5" s="3" t="s">
        <v>10</v>
      </c>
      <c r="B5" s="11">
        <v>5</v>
      </c>
      <c r="D5" s="5">
        <v>4</v>
      </c>
      <c r="E5" s="6">
        <f t="shared" si="0"/>
        <v>556.11119212254459</v>
      </c>
      <c r="F5" s="7">
        <f t="shared" si="1"/>
        <v>0.01</v>
      </c>
      <c r="G5" s="8">
        <f t="shared" si="2"/>
        <v>240.72452476749473</v>
      </c>
      <c r="H5" s="8">
        <f t="shared" si="3"/>
        <v>24072.452476749473</v>
      </c>
      <c r="I5" s="8">
        <f t="shared" si="4"/>
        <v>315.38666735504989</v>
      </c>
      <c r="J5" s="8">
        <f t="shared" si="5"/>
        <v>23757.065809394422</v>
      </c>
    </row>
    <row r="6" spans="1:10" x14ac:dyDescent="0.3">
      <c r="A6" s="3" t="s">
        <v>2</v>
      </c>
      <c r="B6" s="12">
        <v>556.11119212254459</v>
      </c>
      <c r="D6" s="5">
        <v>5</v>
      </c>
      <c r="E6" s="6">
        <f t="shared" si="0"/>
        <v>556.11119212254459</v>
      </c>
      <c r="F6" s="7">
        <f t="shared" si="1"/>
        <v>0.01</v>
      </c>
      <c r="G6" s="8">
        <f t="shared" si="2"/>
        <v>237.57065809394422</v>
      </c>
      <c r="H6" s="8">
        <f t="shared" si="3"/>
        <v>23757.065809394422</v>
      </c>
      <c r="I6" s="8">
        <f t="shared" si="4"/>
        <v>318.5405340286004</v>
      </c>
      <c r="J6" s="8">
        <f t="shared" si="5"/>
        <v>23438.525275365821</v>
      </c>
    </row>
    <row r="7" spans="1:10" x14ac:dyDescent="0.3">
      <c r="A7" s="3" t="s">
        <v>11</v>
      </c>
      <c r="B7" s="13">
        <f>B6*(B5*12)</f>
        <v>33366.671527352679</v>
      </c>
      <c r="D7" s="5">
        <v>6</v>
      </c>
      <c r="E7" s="6">
        <f t="shared" si="0"/>
        <v>556.11119212254459</v>
      </c>
      <c r="F7" s="7">
        <f t="shared" si="1"/>
        <v>0.01</v>
      </c>
      <c r="G7" s="8">
        <f t="shared" si="2"/>
        <v>234.38525275365822</v>
      </c>
      <c r="H7" s="8">
        <f t="shared" si="3"/>
        <v>23438.525275365821</v>
      </c>
      <c r="I7" s="8">
        <f t="shared" si="4"/>
        <v>321.72593936888637</v>
      </c>
      <c r="J7" s="8">
        <f t="shared" si="5"/>
        <v>23116.799335996933</v>
      </c>
    </row>
    <row r="8" spans="1:10" x14ac:dyDescent="0.3">
      <c r="A8" s="3" t="s">
        <v>12</v>
      </c>
      <c r="B8" s="13">
        <f>B7-(B2-B3)</f>
        <v>8366.6715273526788</v>
      </c>
      <c r="D8" s="5">
        <v>7</v>
      </c>
      <c r="E8" s="6">
        <f t="shared" si="0"/>
        <v>556.11119212254459</v>
      </c>
      <c r="F8" s="7">
        <f t="shared" si="1"/>
        <v>0.01</v>
      </c>
      <c r="G8" s="8">
        <f t="shared" si="2"/>
        <v>231.16799335996933</v>
      </c>
      <c r="H8" s="8">
        <f t="shared" si="3"/>
        <v>23116.799335996933</v>
      </c>
      <c r="I8" s="8">
        <f t="shared" si="4"/>
        <v>324.94319876257526</v>
      </c>
      <c r="J8" s="8">
        <f t="shared" si="5"/>
        <v>22791.856137234357</v>
      </c>
    </row>
    <row r="9" spans="1:10" x14ac:dyDescent="0.3">
      <c r="D9" s="5">
        <v>8</v>
      </c>
      <c r="E9" s="6">
        <f t="shared" si="0"/>
        <v>556.11119212254459</v>
      </c>
      <c r="F9" s="7">
        <f t="shared" si="1"/>
        <v>0.01</v>
      </c>
      <c r="G9" s="8">
        <f t="shared" si="2"/>
        <v>227.91856137234359</v>
      </c>
      <c r="H9" s="8">
        <f t="shared" si="3"/>
        <v>22791.856137234357</v>
      </c>
      <c r="I9" s="8">
        <f t="shared" si="4"/>
        <v>328.19263075020103</v>
      </c>
      <c r="J9" s="8">
        <f t="shared" si="5"/>
        <v>22463.663506484158</v>
      </c>
    </row>
    <row r="10" spans="1:10" x14ac:dyDescent="0.3">
      <c r="D10" s="5">
        <v>9</v>
      </c>
      <c r="E10" s="6">
        <f t="shared" si="0"/>
        <v>556.11119212254459</v>
      </c>
      <c r="F10" s="7">
        <f t="shared" si="1"/>
        <v>0.01</v>
      </c>
      <c r="G10" s="8">
        <f t="shared" si="2"/>
        <v>224.63663506484158</v>
      </c>
      <c r="H10" s="8">
        <f t="shared" si="3"/>
        <v>22463.663506484158</v>
      </c>
      <c r="I10" s="8">
        <f t="shared" si="4"/>
        <v>331.47455705770301</v>
      </c>
      <c r="J10" s="8">
        <f t="shared" si="5"/>
        <v>22132.188949426454</v>
      </c>
    </row>
    <row r="11" spans="1:10" x14ac:dyDescent="0.3">
      <c r="D11" s="5">
        <v>10</v>
      </c>
      <c r="E11" s="6">
        <f t="shared" si="0"/>
        <v>556.11119212254459</v>
      </c>
      <c r="F11" s="7">
        <f t="shared" si="1"/>
        <v>0.01</v>
      </c>
      <c r="G11" s="8">
        <f t="shared" si="2"/>
        <v>221.32188949426455</v>
      </c>
      <c r="H11" s="8">
        <f t="shared" si="3"/>
        <v>22132.188949426454</v>
      </c>
      <c r="I11" s="8">
        <f t="shared" si="4"/>
        <v>334.78930262828004</v>
      </c>
      <c r="J11" s="8">
        <f t="shared" si="5"/>
        <v>21797.399646798174</v>
      </c>
    </row>
    <row r="12" spans="1:10" x14ac:dyDescent="0.3">
      <c r="D12" s="5">
        <v>11</v>
      </c>
      <c r="E12" s="6">
        <f t="shared" si="0"/>
        <v>556.11119212254459</v>
      </c>
      <c r="F12" s="7">
        <f t="shared" si="1"/>
        <v>0.01</v>
      </c>
      <c r="G12" s="8">
        <f t="shared" si="2"/>
        <v>217.97399646798175</v>
      </c>
      <c r="H12" s="8">
        <f t="shared" si="3"/>
        <v>21797.399646798174</v>
      </c>
      <c r="I12" s="8">
        <f t="shared" si="4"/>
        <v>338.13719565456284</v>
      </c>
      <c r="J12" s="8">
        <f t="shared" si="5"/>
        <v>21459.262451143612</v>
      </c>
    </row>
    <row r="13" spans="1:10" x14ac:dyDescent="0.3">
      <c r="D13" s="5">
        <v>12</v>
      </c>
      <c r="E13" s="6">
        <f t="shared" si="0"/>
        <v>556.11119212254459</v>
      </c>
      <c r="F13" s="7">
        <f t="shared" si="1"/>
        <v>0.01</v>
      </c>
      <c r="G13" s="8">
        <f t="shared" si="2"/>
        <v>214.59262451143613</v>
      </c>
      <c r="H13" s="8">
        <f t="shared" si="3"/>
        <v>21459.262451143612</v>
      </c>
      <c r="I13" s="8">
        <f t="shared" si="4"/>
        <v>341.51856761110844</v>
      </c>
      <c r="J13" s="8">
        <f t="shared" si="5"/>
        <v>21117.743883532505</v>
      </c>
    </row>
    <row r="14" spans="1:10" x14ac:dyDescent="0.3">
      <c r="D14" s="5">
        <v>13</v>
      </c>
      <c r="E14" s="6">
        <f t="shared" si="0"/>
        <v>556.11119212254459</v>
      </c>
      <c r="F14" s="7">
        <f t="shared" si="1"/>
        <v>0.01</v>
      </c>
      <c r="G14" s="8">
        <f t="shared" si="2"/>
        <v>211.17743883532506</v>
      </c>
      <c r="H14" s="8">
        <f t="shared" si="3"/>
        <v>21117.743883532505</v>
      </c>
      <c r="I14" s="8">
        <f t="shared" si="4"/>
        <v>344.93375328721953</v>
      </c>
      <c r="J14" s="8">
        <f t="shared" si="5"/>
        <v>20772.810130245285</v>
      </c>
    </row>
    <row r="15" spans="1:10" x14ac:dyDescent="0.3">
      <c r="D15" s="5">
        <v>14</v>
      </c>
      <c r="E15" s="6">
        <f t="shared" si="0"/>
        <v>556.11119212254459</v>
      </c>
      <c r="F15" s="7">
        <f t="shared" si="1"/>
        <v>0.01</v>
      </c>
      <c r="G15" s="8">
        <f t="shared" si="2"/>
        <v>207.72810130245284</v>
      </c>
      <c r="H15" s="8">
        <f t="shared" si="3"/>
        <v>20772.810130245285</v>
      </c>
      <c r="I15" s="8">
        <f t="shared" si="4"/>
        <v>348.38309082009175</v>
      </c>
      <c r="J15" s="8">
        <f t="shared" si="5"/>
        <v>20424.427039425194</v>
      </c>
    </row>
    <row r="16" spans="1:10" x14ac:dyDescent="0.3">
      <c r="D16" s="5">
        <v>15</v>
      </c>
      <c r="E16" s="6">
        <f t="shared" si="0"/>
        <v>556.11119212254459</v>
      </c>
      <c r="F16" s="7">
        <f t="shared" si="1"/>
        <v>0.01</v>
      </c>
      <c r="G16" s="8">
        <f t="shared" si="2"/>
        <v>204.24427039425194</v>
      </c>
      <c r="H16" s="8">
        <f t="shared" si="3"/>
        <v>20424.427039425194</v>
      </c>
      <c r="I16" s="8">
        <f t="shared" si="4"/>
        <v>351.86692172829265</v>
      </c>
      <c r="J16" s="8">
        <f t="shared" si="5"/>
        <v>20072.560117696903</v>
      </c>
    </row>
    <row r="17" spans="4:10" x14ac:dyDescent="0.3">
      <c r="D17" s="5">
        <v>16</v>
      </c>
      <c r="E17" s="6">
        <f t="shared" si="0"/>
        <v>556.11119212254459</v>
      </c>
      <c r="F17" s="7">
        <f t="shared" si="1"/>
        <v>0.01</v>
      </c>
      <c r="G17" s="8">
        <f t="shared" si="2"/>
        <v>200.72560117696904</v>
      </c>
      <c r="H17" s="8">
        <f t="shared" si="3"/>
        <v>20072.560117696903</v>
      </c>
      <c r="I17" s="8">
        <f t="shared" si="4"/>
        <v>355.38559094557559</v>
      </c>
      <c r="J17" s="8">
        <f t="shared" si="5"/>
        <v>19717.174526751329</v>
      </c>
    </row>
    <row r="18" spans="4:10" x14ac:dyDescent="0.3">
      <c r="D18" s="5">
        <v>17</v>
      </c>
      <c r="E18" s="6">
        <f t="shared" si="0"/>
        <v>556.11119212254459</v>
      </c>
      <c r="F18" s="7">
        <f t="shared" si="1"/>
        <v>0.01</v>
      </c>
      <c r="G18" s="8">
        <f t="shared" si="2"/>
        <v>197.1717452675133</v>
      </c>
      <c r="H18" s="8">
        <f t="shared" si="3"/>
        <v>19717.174526751329</v>
      </c>
      <c r="I18" s="8">
        <f t="shared" si="4"/>
        <v>358.93944685503129</v>
      </c>
      <c r="J18" s="8">
        <f t="shared" si="5"/>
        <v>19358.235079896298</v>
      </c>
    </row>
    <row r="19" spans="4:10" x14ac:dyDescent="0.3">
      <c r="D19" s="5">
        <v>18</v>
      </c>
      <c r="E19" s="6">
        <f t="shared" si="0"/>
        <v>556.11119212254459</v>
      </c>
      <c r="F19" s="7">
        <f t="shared" si="1"/>
        <v>0.01</v>
      </c>
      <c r="G19" s="8">
        <f t="shared" si="2"/>
        <v>193.58235079896298</v>
      </c>
      <c r="H19" s="8">
        <f t="shared" si="3"/>
        <v>19358.235079896298</v>
      </c>
      <c r="I19" s="8">
        <f t="shared" si="4"/>
        <v>362.52884132358162</v>
      </c>
      <c r="J19" s="8">
        <f t="shared" si="5"/>
        <v>18995.706238572715</v>
      </c>
    </row>
    <row r="20" spans="4:10" x14ac:dyDescent="0.3">
      <c r="D20" s="5">
        <v>19</v>
      </c>
      <c r="E20" s="6">
        <f t="shared" si="0"/>
        <v>556.11119212254459</v>
      </c>
      <c r="F20" s="7">
        <f t="shared" si="1"/>
        <v>0.01</v>
      </c>
      <c r="G20" s="8">
        <f t="shared" si="2"/>
        <v>189.95706238572714</v>
      </c>
      <c r="H20" s="8">
        <f t="shared" si="3"/>
        <v>18995.706238572715</v>
      </c>
      <c r="I20" s="8">
        <f t="shared" si="4"/>
        <v>366.15412973681748</v>
      </c>
      <c r="J20" s="8">
        <f t="shared" si="5"/>
        <v>18629.552108835898</v>
      </c>
    </row>
    <row r="21" spans="4:10" x14ac:dyDescent="0.3">
      <c r="D21" s="5">
        <v>20</v>
      </c>
      <c r="E21" s="6">
        <f t="shared" si="0"/>
        <v>556.11119212254459</v>
      </c>
      <c r="F21" s="7">
        <f t="shared" si="1"/>
        <v>0.01</v>
      </c>
      <c r="G21" s="8">
        <f t="shared" si="2"/>
        <v>186.29552108835898</v>
      </c>
      <c r="H21" s="8">
        <f t="shared" si="3"/>
        <v>18629.552108835898</v>
      </c>
      <c r="I21" s="8">
        <f t="shared" si="4"/>
        <v>369.81567103418558</v>
      </c>
      <c r="J21" s="8">
        <f t="shared" si="5"/>
        <v>18259.736437801712</v>
      </c>
    </row>
    <row r="22" spans="4:10" x14ac:dyDescent="0.3">
      <c r="D22" s="5">
        <v>21</v>
      </c>
      <c r="E22" s="6">
        <f t="shared" si="0"/>
        <v>556.11119212254459</v>
      </c>
      <c r="F22" s="7">
        <f t="shared" si="1"/>
        <v>0.01</v>
      </c>
      <c r="G22" s="8">
        <f t="shared" si="2"/>
        <v>182.59736437801712</v>
      </c>
      <c r="H22" s="8">
        <f t="shared" si="3"/>
        <v>18259.736437801712</v>
      </c>
      <c r="I22" s="8">
        <f t="shared" si="4"/>
        <v>373.51382774452748</v>
      </c>
      <c r="J22" s="8">
        <f t="shared" si="5"/>
        <v>17886.222610057186</v>
      </c>
    </row>
    <row r="23" spans="4:10" x14ac:dyDescent="0.3">
      <c r="D23" s="5">
        <v>22</v>
      </c>
      <c r="E23" s="6">
        <f t="shared" si="0"/>
        <v>556.11119212254459</v>
      </c>
      <c r="F23" s="7">
        <f t="shared" si="1"/>
        <v>0.01</v>
      </c>
      <c r="G23" s="8">
        <f t="shared" si="2"/>
        <v>178.86222610057186</v>
      </c>
      <c r="H23" s="8">
        <f t="shared" si="3"/>
        <v>17886.222610057186</v>
      </c>
      <c r="I23" s="8">
        <f t="shared" si="4"/>
        <v>377.24896602197271</v>
      </c>
      <c r="J23" s="8">
        <f t="shared" si="5"/>
        <v>17508.973644035214</v>
      </c>
    </row>
    <row r="24" spans="4:10" x14ac:dyDescent="0.3">
      <c r="D24" s="5">
        <v>23</v>
      </c>
      <c r="E24" s="6">
        <f t="shared" si="0"/>
        <v>556.11119212254459</v>
      </c>
      <c r="F24" s="7">
        <f t="shared" si="1"/>
        <v>0.01</v>
      </c>
      <c r="G24" s="8">
        <f t="shared" si="2"/>
        <v>175.08973644035214</v>
      </c>
      <c r="H24" s="8">
        <f t="shared" si="3"/>
        <v>17508.973644035214</v>
      </c>
      <c r="I24" s="8">
        <f t="shared" si="4"/>
        <v>381.02145568219248</v>
      </c>
      <c r="J24" s="8">
        <f t="shared" si="5"/>
        <v>17127.952188353021</v>
      </c>
    </row>
    <row r="25" spans="4:10" x14ac:dyDescent="0.3">
      <c r="D25" s="5">
        <v>24</v>
      </c>
      <c r="E25" s="6">
        <f t="shared" si="0"/>
        <v>556.11119212254459</v>
      </c>
      <c r="F25" s="7">
        <f t="shared" si="1"/>
        <v>0.01</v>
      </c>
      <c r="G25" s="8">
        <f t="shared" si="2"/>
        <v>171.27952188353021</v>
      </c>
      <c r="H25" s="8">
        <f t="shared" si="3"/>
        <v>17127.952188353021</v>
      </c>
      <c r="I25" s="8">
        <f t="shared" si="4"/>
        <v>384.83167023901439</v>
      </c>
      <c r="J25" s="8">
        <f t="shared" si="5"/>
        <v>16743.120518114007</v>
      </c>
    </row>
    <row r="26" spans="4:10" x14ac:dyDescent="0.3">
      <c r="D26" s="5">
        <v>25</v>
      </c>
      <c r="E26" s="6">
        <f t="shared" si="0"/>
        <v>556.11119212254459</v>
      </c>
      <c r="F26" s="7">
        <f t="shared" si="1"/>
        <v>0.01</v>
      </c>
      <c r="G26" s="8">
        <f t="shared" si="2"/>
        <v>167.43120518114006</v>
      </c>
      <c r="H26" s="8">
        <f t="shared" si="3"/>
        <v>16743.120518114007</v>
      </c>
      <c r="I26" s="8">
        <f t="shared" si="4"/>
        <v>388.67998694140454</v>
      </c>
      <c r="J26" s="8">
        <f t="shared" si="5"/>
        <v>16354.440531172602</v>
      </c>
    </row>
    <row r="27" spans="4:10" x14ac:dyDescent="0.3">
      <c r="D27" s="5">
        <v>26</v>
      </c>
      <c r="E27" s="6">
        <f t="shared" si="0"/>
        <v>556.11119212254459</v>
      </c>
      <c r="F27" s="7">
        <f t="shared" si="1"/>
        <v>0.01</v>
      </c>
      <c r="G27" s="8">
        <f t="shared" si="2"/>
        <v>163.54440531172602</v>
      </c>
      <c r="H27" s="8">
        <f t="shared" si="3"/>
        <v>16354.440531172602</v>
      </c>
      <c r="I27" s="8">
        <f t="shared" si="4"/>
        <v>392.5667868108186</v>
      </c>
      <c r="J27" s="8">
        <f t="shared" si="5"/>
        <v>15961.873744361783</v>
      </c>
    </row>
    <row r="28" spans="4:10" x14ac:dyDescent="0.3">
      <c r="D28" s="5">
        <v>27</v>
      </c>
      <c r="E28" s="6">
        <f t="shared" si="0"/>
        <v>556.11119212254459</v>
      </c>
      <c r="F28" s="7">
        <f t="shared" si="1"/>
        <v>0.01</v>
      </c>
      <c r="G28" s="8">
        <f t="shared" si="2"/>
        <v>159.61873744361785</v>
      </c>
      <c r="H28" s="8">
        <f t="shared" si="3"/>
        <v>15961.873744361783</v>
      </c>
      <c r="I28" s="8">
        <f t="shared" si="4"/>
        <v>396.49245467892672</v>
      </c>
      <c r="J28" s="8">
        <f t="shared" si="5"/>
        <v>15565.381289682857</v>
      </c>
    </row>
    <row r="29" spans="4:10" x14ac:dyDescent="0.3">
      <c r="D29" s="5">
        <v>28</v>
      </c>
      <c r="E29" s="6">
        <f t="shared" si="0"/>
        <v>556.11119212254459</v>
      </c>
      <c r="F29" s="7">
        <f t="shared" si="1"/>
        <v>0.01</v>
      </c>
      <c r="G29" s="8">
        <f t="shared" si="2"/>
        <v>155.65381289682858</v>
      </c>
      <c r="H29" s="8">
        <f t="shared" si="3"/>
        <v>15565.381289682857</v>
      </c>
      <c r="I29" s="8">
        <f t="shared" si="4"/>
        <v>400.45737922571601</v>
      </c>
      <c r="J29" s="8">
        <f t="shared" si="5"/>
        <v>15164.923910457141</v>
      </c>
    </row>
    <row r="30" spans="4:10" x14ac:dyDescent="0.3">
      <c r="D30" s="5">
        <v>29</v>
      </c>
      <c r="E30" s="6">
        <f t="shared" si="0"/>
        <v>556.11119212254459</v>
      </c>
      <c r="F30" s="7">
        <f t="shared" si="1"/>
        <v>0.01</v>
      </c>
      <c r="G30" s="8">
        <f t="shared" si="2"/>
        <v>151.64923910457142</v>
      </c>
      <c r="H30" s="8">
        <f t="shared" si="3"/>
        <v>15164.923910457141</v>
      </c>
      <c r="I30" s="8">
        <f t="shared" si="4"/>
        <v>404.4619530179732</v>
      </c>
      <c r="J30" s="8">
        <f t="shared" si="5"/>
        <v>14760.461957439167</v>
      </c>
    </row>
    <row r="31" spans="4:10" x14ac:dyDescent="0.3">
      <c r="D31" s="5">
        <v>30</v>
      </c>
      <c r="E31" s="6">
        <f t="shared" si="0"/>
        <v>556.11119212254459</v>
      </c>
      <c r="F31" s="7">
        <f t="shared" si="1"/>
        <v>0.01</v>
      </c>
      <c r="G31" s="8">
        <f t="shared" si="2"/>
        <v>147.60461957439168</v>
      </c>
      <c r="H31" s="8">
        <f t="shared" si="3"/>
        <v>14760.461957439167</v>
      </c>
      <c r="I31" s="8">
        <f t="shared" si="4"/>
        <v>408.50657254815292</v>
      </c>
      <c r="J31" s="8">
        <f t="shared" si="5"/>
        <v>14351.955384891015</v>
      </c>
    </row>
    <row r="32" spans="4:10" x14ac:dyDescent="0.3">
      <c r="D32" s="5">
        <v>31</v>
      </c>
      <c r="E32" s="6">
        <f t="shared" si="0"/>
        <v>556.11119212254459</v>
      </c>
      <c r="F32" s="7">
        <f t="shared" si="1"/>
        <v>0.01</v>
      </c>
      <c r="G32" s="8">
        <f t="shared" si="2"/>
        <v>143.51955384891014</v>
      </c>
      <c r="H32" s="8">
        <f t="shared" si="3"/>
        <v>14351.955384891015</v>
      </c>
      <c r="I32" s="8">
        <f t="shared" si="4"/>
        <v>412.59163827363443</v>
      </c>
      <c r="J32" s="8">
        <f t="shared" si="5"/>
        <v>13939.36374661738</v>
      </c>
    </row>
    <row r="33" spans="4:10" x14ac:dyDescent="0.3">
      <c r="D33" s="5">
        <v>32</v>
      </c>
      <c r="E33" s="6">
        <f t="shared" si="0"/>
        <v>556.11119212254459</v>
      </c>
      <c r="F33" s="7">
        <f t="shared" si="1"/>
        <v>0.01</v>
      </c>
      <c r="G33" s="8">
        <f t="shared" si="2"/>
        <v>139.3936374661738</v>
      </c>
      <c r="H33" s="8">
        <f t="shared" si="3"/>
        <v>13939.36374661738</v>
      </c>
      <c r="I33" s="8">
        <f t="shared" si="4"/>
        <v>416.71755465637079</v>
      </c>
      <c r="J33" s="8">
        <f t="shared" si="5"/>
        <v>13522.64619196101</v>
      </c>
    </row>
    <row r="34" spans="4:10" x14ac:dyDescent="0.3">
      <c r="D34" s="5">
        <v>33</v>
      </c>
      <c r="E34" s="6">
        <f t="shared" si="0"/>
        <v>556.11119212254459</v>
      </c>
      <c r="F34" s="7">
        <f t="shared" si="1"/>
        <v>0.01</v>
      </c>
      <c r="G34" s="8">
        <f t="shared" si="2"/>
        <v>135.2264619196101</v>
      </c>
      <c r="H34" s="8">
        <f t="shared" si="3"/>
        <v>13522.64619196101</v>
      </c>
      <c r="I34" s="8">
        <f t="shared" si="4"/>
        <v>420.88473020293452</v>
      </c>
      <c r="J34" s="8">
        <f t="shared" si="5"/>
        <v>13101.761461758075</v>
      </c>
    </row>
    <row r="35" spans="4:10" x14ac:dyDescent="0.3">
      <c r="D35" s="5">
        <v>34</v>
      </c>
      <c r="E35" s="6">
        <f t="shared" si="0"/>
        <v>556.11119212254459</v>
      </c>
      <c r="F35" s="7">
        <f t="shared" si="1"/>
        <v>0.01</v>
      </c>
      <c r="G35" s="8">
        <f t="shared" si="2"/>
        <v>131.01761461758076</v>
      </c>
      <c r="H35" s="8">
        <f t="shared" si="3"/>
        <v>13101.761461758075</v>
      </c>
      <c r="I35" s="8">
        <f t="shared" si="4"/>
        <v>425.09357750496383</v>
      </c>
      <c r="J35" s="8">
        <f t="shared" si="5"/>
        <v>12676.667884253111</v>
      </c>
    </row>
    <row r="36" spans="4:10" x14ac:dyDescent="0.3">
      <c r="D36" s="5">
        <v>35</v>
      </c>
      <c r="E36" s="6">
        <f t="shared" si="0"/>
        <v>556.11119212254459</v>
      </c>
      <c r="F36" s="7">
        <f t="shared" si="1"/>
        <v>0.01</v>
      </c>
      <c r="G36" s="8">
        <f t="shared" si="2"/>
        <v>126.76667884253111</v>
      </c>
      <c r="H36" s="8">
        <f t="shared" si="3"/>
        <v>12676.667884253111</v>
      </c>
      <c r="I36" s="8">
        <f t="shared" si="4"/>
        <v>429.34451328001347</v>
      </c>
      <c r="J36" s="8">
        <f t="shared" si="5"/>
        <v>12247.323370973098</v>
      </c>
    </row>
    <row r="37" spans="4:10" x14ac:dyDescent="0.3">
      <c r="D37" s="5">
        <v>36</v>
      </c>
      <c r="E37" s="6">
        <f t="shared" si="0"/>
        <v>556.11119212254459</v>
      </c>
      <c r="F37" s="7">
        <f t="shared" si="1"/>
        <v>0.01</v>
      </c>
      <c r="G37" s="8">
        <f t="shared" si="2"/>
        <v>122.47323370973098</v>
      </c>
      <c r="H37" s="8">
        <f t="shared" si="3"/>
        <v>12247.323370973098</v>
      </c>
      <c r="I37" s="8">
        <f t="shared" si="4"/>
        <v>433.63795841281365</v>
      </c>
      <c r="J37" s="8">
        <f t="shared" si="5"/>
        <v>11813.685412560284</v>
      </c>
    </row>
    <row r="38" spans="4:10" x14ac:dyDescent="0.3">
      <c r="D38" s="5">
        <v>37</v>
      </c>
      <c r="E38" s="6">
        <f t="shared" si="0"/>
        <v>556.11119212254459</v>
      </c>
      <c r="F38" s="7">
        <f t="shared" si="1"/>
        <v>0.01</v>
      </c>
      <c r="G38" s="8">
        <f t="shared" si="2"/>
        <v>118.13685412560284</v>
      </c>
      <c r="H38" s="8">
        <f t="shared" si="3"/>
        <v>11813.685412560284</v>
      </c>
      <c r="I38" s="8">
        <f t="shared" si="4"/>
        <v>437.97433799694176</v>
      </c>
      <c r="J38" s="8">
        <f t="shared" si="5"/>
        <v>11375.711074563342</v>
      </c>
    </row>
    <row r="39" spans="4:10" x14ac:dyDescent="0.3">
      <c r="D39" s="5">
        <v>38</v>
      </c>
      <c r="E39" s="6">
        <f t="shared" si="0"/>
        <v>556.11119212254459</v>
      </c>
      <c r="F39" s="7">
        <f t="shared" si="1"/>
        <v>0.01</v>
      </c>
      <c r="G39" s="8">
        <f t="shared" si="2"/>
        <v>113.75711074563343</v>
      </c>
      <c r="H39" s="8">
        <f t="shared" si="3"/>
        <v>11375.711074563342</v>
      </c>
      <c r="I39" s="8">
        <f t="shared" si="4"/>
        <v>442.35408137691115</v>
      </c>
      <c r="J39" s="8">
        <f t="shared" si="5"/>
        <v>10933.356993186431</v>
      </c>
    </row>
    <row r="40" spans="4:10" x14ac:dyDescent="0.3">
      <c r="D40" s="5">
        <v>39</v>
      </c>
      <c r="E40" s="6">
        <f t="shared" si="0"/>
        <v>556.11119212254459</v>
      </c>
      <c r="F40" s="7">
        <f t="shared" si="1"/>
        <v>0.01</v>
      </c>
      <c r="G40" s="8">
        <f t="shared" si="2"/>
        <v>109.33356993186432</v>
      </c>
      <c r="H40" s="8">
        <f t="shared" si="3"/>
        <v>10933.356993186431</v>
      </c>
      <c r="I40" s="8">
        <f t="shared" si="4"/>
        <v>446.77762219068029</v>
      </c>
      <c r="J40" s="8">
        <f t="shared" si="5"/>
        <v>10486.579370995751</v>
      </c>
    </row>
    <row r="41" spans="4:10" x14ac:dyDescent="0.3">
      <c r="D41" s="5">
        <v>40</v>
      </c>
      <c r="E41" s="6">
        <f t="shared" si="0"/>
        <v>556.11119212254459</v>
      </c>
      <c r="F41" s="7">
        <f t="shared" si="1"/>
        <v>0.01</v>
      </c>
      <c r="G41" s="8">
        <f t="shared" si="2"/>
        <v>104.86579370995752</v>
      </c>
      <c r="H41" s="8">
        <f t="shared" si="3"/>
        <v>10486.579370995751</v>
      </c>
      <c r="I41" s="8">
        <f t="shared" si="4"/>
        <v>451.24539841258706</v>
      </c>
      <c r="J41" s="8">
        <f t="shared" si="5"/>
        <v>10035.333972583163</v>
      </c>
    </row>
    <row r="42" spans="4:10" x14ac:dyDescent="0.3">
      <c r="D42" s="5">
        <v>41</v>
      </c>
      <c r="E42" s="6">
        <f t="shared" si="0"/>
        <v>556.11119212254459</v>
      </c>
      <c r="F42" s="7">
        <f t="shared" si="1"/>
        <v>0.01</v>
      </c>
      <c r="G42" s="8">
        <f t="shared" si="2"/>
        <v>100.35333972583163</v>
      </c>
      <c r="H42" s="8">
        <f t="shared" si="3"/>
        <v>10035.333972583163</v>
      </c>
      <c r="I42" s="8">
        <f t="shared" si="4"/>
        <v>455.75785239671296</v>
      </c>
      <c r="J42" s="8">
        <f t="shared" si="5"/>
        <v>9579.5761201864498</v>
      </c>
    </row>
    <row r="43" spans="4:10" x14ac:dyDescent="0.3">
      <c r="D43" s="5">
        <v>42</v>
      </c>
      <c r="E43" s="6">
        <f t="shared" si="0"/>
        <v>556.11119212254459</v>
      </c>
      <c r="F43" s="7">
        <f t="shared" si="1"/>
        <v>0.01</v>
      </c>
      <c r="G43" s="8">
        <f t="shared" si="2"/>
        <v>95.795761201864494</v>
      </c>
      <c r="H43" s="8">
        <f t="shared" si="3"/>
        <v>9579.5761201864498</v>
      </c>
      <c r="I43" s="8">
        <f t="shared" si="4"/>
        <v>460.31543092068011</v>
      </c>
      <c r="J43" s="8">
        <f t="shared" si="5"/>
        <v>9119.2606892657695</v>
      </c>
    </row>
    <row r="44" spans="4:10" x14ac:dyDescent="0.3">
      <c r="D44" s="5">
        <v>43</v>
      </c>
      <c r="E44" s="6">
        <f t="shared" si="0"/>
        <v>556.11119212254459</v>
      </c>
      <c r="F44" s="7">
        <f t="shared" si="1"/>
        <v>0.01</v>
      </c>
      <c r="G44" s="8">
        <f t="shared" si="2"/>
        <v>91.192606892657693</v>
      </c>
      <c r="H44" s="8">
        <f t="shared" si="3"/>
        <v>9119.2606892657695</v>
      </c>
      <c r="I44" s="8">
        <f t="shared" si="4"/>
        <v>464.9185852298869</v>
      </c>
      <c r="J44" s="8">
        <f t="shared" si="5"/>
        <v>8654.3421040358826</v>
      </c>
    </row>
    <row r="45" spans="4:10" x14ac:dyDescent="0.3">
      <c r="D45" s="5">
        <v>44</v>
      </c>
      <c r="E45" s="6">
        <f t="shared" si="0"/>
        <v>556.11119212254459</v>
      </c>
      <c r="F45" s="7">
        <f t="shared" si="1"/>
        <v>0.01</v>
      </c>
      <c r="G45" s="8">
        <f t="shared" si="2"/>
        <v>86.543421040358822</v>
      </c>
      <c r="H45" s="8">
        <f t="shared" si="3"/>
        <v>8654.3421040358826</v>
      </c>
      <c r="I45" s="8">
        <f t="shared" si="4"/>
        <v>469.5677710821858</v>
      </c>
      <c r="J45" s="8">
        <f t="shared" si="5"/>
        <v>8184.774332953697</v>
      </c>
    </row>
    <row r="46" spans="4:10" x14ac:dyDescent="0.3">
      <c r="D46" s="5">
        <v>45</v>
      </c>
      <c r="E46" s="6">
        <f t="shared" si="0"/>
        <v>556.11119212254459</v>
      </c>
      <c r="F46" s="7">
        <f t="shared" si="1"/>
        <v>0.01</v>
      </c>
      <c r="G46" s="8">
        <f t="shared" si="2"/>
        <v>81.847743329536968</v>
      </c>
      <c r="H46" s="8">
        <f t="shared" si="3"/>
        <v>8184.774332953697</v>
      </c>
      <c r="I46" s="8">
        <f t="shared" si="4"/>
        <v>474.26344879300763</v>
      </c>
      <c r="J46" s="8">
        <f t="shared" si="5"/>
        <v>7710.5108841606898</v>
      </c>
    </row>
    <row r="47" spans="4:10" x14ac:dyDescent="0.3">
      <c r="D47" s="5">
        <v>46</v>
      </c>
      <c r="E47" s="6">
        <f t="shared" si="0"/>
        <v>556.11119212254459</v>
      </c>
      <c r="F47" s="7">
        <f t="shared" si="1"/>
        <v>0.01</v>
      </c>
      <c r="G47" s="8">
        <f t="shared" si="2"/>
        <v>77.105108841606906</v>
      </c>
      <c r="H47" s="8">
        <f t="shared" si="3"/>
        <v>7710.5108841606898</v>
      </c>
      <c r="I47" s="8">
        <f t="shared" si="4"/>
        <v>479.00608328093767</v>
      </c>
      <c r="J47" s="8">
        <f t="shared" si="5"/>
        <v>7231.5048008797521</v>
      </c>
    </row>
    <row r="48" spans="4:10" x14ac:dyDescent="0.3">
      <c r="D48" s="5">
        <v>47</v>
      </c>
      <c r="E48" s="6">
        <f t="shared" si="0"/>
        <v>556.11119212254459</v>
      </c>
      <c r="F48" s="7">
        <f t="shared" si="1"/>
        <v>0.01</v>
      </c>
      <c r="G48" s="8">
        <f t="shared" si="2"/>
        <v>72.315048008797518</v>
      </c>
      <c r="H48" s="8">
        <f t="shared" si="3"/>
        <v>7231.5048008797521</v>
      </c>
      <c r="I48" s="8">
        <f t="shared" si="4"/>
        <v>483.79614411374706</v>
      </c>
      <c r="J48" s="8">
        <f t="shared" si="5"/>
        <v>6747.7086567660053</v>
      </c>
    </row>
    <row r="49" spans="4:10" x14ac:dyDescent="0.3">
      <c r="D49" s="5">
        <v>48</v>
      </c>
      <c r="E49" s="6">
        <f t="shared" si="0"/>
        <v>556.11119212254459</v>
      </c>
      <c r="F49" s="7">
        <f t="shared" si="1"/>
        <v>0.01</v>
      </c>
      <c r="G49" s="8">
        <f t="shared" si="2"/>
        <v>67.477086567660052</v>
      </c>
      <c r="H49" s="8">
        <f t="shared" si="3"/>
        <v>6747.7086567660053</v>
      </c>
      <c r="I49" s="8">
        <f t="shared" si="4"/>
        <v>488.63410555488451</v>
      </c>
      <c r="J49" s="8">
        <f t="shared" si="5"/>
        <v>6259.0745512111207</v>
      </c>
    </row>
    <row r="50" spans="4:10" x14ac:dyDescent="0.3">
      <c r="D50" s="5">
        <v>49</v>
      </c>
      <c r="E50" s="6">
        <f t="shared" si="0"/>
        <v>556.11119212254459</v>
      </c>
      <c r="F50" s="7">
        <f t="shared" si="1"/>
        <v>0.01</v>
      </c>
      <c r="G50" s="8">
        <f t="shared" si="2"/>
        <v>62.590745512111205</v>
      </c>
      <c r="H50" s="8">
        <f t="shared" si="3"/>
        <v>6259.0745512111207</v>
      </c>
      <c r="I50" s="8">
        <f t="shared" si="4"/>
        <v>493.5204466104334</v>
      </c>
      <c r="J50" s="8">
        <f t="shared" si="5"/>
        <v>5765.5541046006874</v>
      </c>
    </row>
    <row r="51" spans="4:10" x14ac:dyDescent="0.3">
      <c r="D51" s="5">
        <v>50</v>
      </c>
      <c r="E51" s="6">
        <f t="shared" si="0"/>
        <v>556.11119212254459</v>
      </c>
      <c r="F51" s="7">
        <f t="shared" si="1"/>
        <v>0.01</v>
      </c>
      <c r="G51" s="8">
        <f t="shared" si="2"/>
        <v>57.655541046006874</v>
      </c>
      <c r="H51" s="8">
        <f t="shared" si="3"/>
        <v>5765.5541046006874</v>
      </c>
      <c r="I51" s="8">
        <f t="shared" si="4"/>
        <v>498.45565107653772</v>
      </c>
      <c r="J51" s="8">
        <f t="shared" si="5"/>
        <v>5267.0984535241496</v>
      </c>
    </row>
    <row r="52" spans="4:10" x14ac:dyDescent="0.3">
      <c r="D52" s="5">
        <v>51</v>
      </c>
      <c r="E52" s="6">
        <f t="shared" si="0"/>
        <v>556.11119212254459</v>
      </c>
      <c r="F52" s="7">
        <f t="shared" si="1"/>
        <v>0.01</v>
      </c>
      <c r="G52" s="8">
        <f t="shared" si="2"/>
        <v>52.670984535241494</v>
      </c>
      <c r="H52" s="8">
        <f t="shared" si="3"/>
        <v>5267.0984535241496</v>
      </c>
      <c r="I52" s="8">
        <f t="shared" si="4"/>
        <v>503.44020758730312</v>
      </c>
      <c r="J52" s="8">
        <f t="shared" si="5"/>
        <v>4763.6582459368465</v>
      </c>
    </row>
    <row r="53" spans="4:10" x14ac:dyDescent="0.3">
      <c r="D53" s="5">
        <v>52</v>
      </c>
      <c r="E53" s="6">
        <f t="shared" si="0"/>
        <v>556.11119212254459</v>
      </c>
      <c r="F53" s="7">
        <f t="shared" si="1"/>
        <v>0.01</v>
      </c>
      <c r="G53" s="8">
        <f t="shared" si="2"/>
        <v>47.636582459368462</v>
      </c>
      <c r="H53" s="8">
        <f t="shared" si="3"/>
        <v>4763.6582459368465</v>
      </c>
      <c r="I53" s="8">
        <f t="shared" si="4"/>
        <v>508.47460966317612</v>
      </c>
      <c r="J53" s="8">
        <f t="shared" si="5"/>
        <v>4255.1836362736703</v>
      </c>
    </row>
    <row r="54" spans="4:10" x14ac:dyDescent="0.3">
      <c r="D54" s="5">
        <v>53</v>
      </c>
      <c r="E54" s="6">
        <f t="shared" si="0"/>
        <v>556.11119212254459</v>
      </c>
      <c r="F54" s="7">
        <f t="shared" si="1"/>
        <v>0.01</v>
      </c>
      <c r="G54" s="8">
        <f t="shared" si="2"/>
        <v>42.551836362736701</v>
      </c>
      <c r="H54" s="8">
        <f t="shared" si="3"/>
        <v>4255.1836362736703</v>
      </c>
      <c r="I54" s="8">
        <f t="shared" si="4"/>
        <v>513.55935575980789</v>
      </c>
      <c r="J54" s="8">
        <f t="shared" si="5"/>
        <v>3741.6242805138627</v>
      </c>
    </row>
    <row r="55" spans="4:10" x14ac:dyDescent="0.3">
      <c r="D55" s="5">
        <v>54</v>
      </c>
      <c r="E55" s="6">
        <f t="shared" si="0"/>
        <v>556.11119212254459</v>
      </c>
      <c r="F55" s="7">
        <f t="shared" si="1"/>
        <v>0.01</v>
      </c>
      <c r="G55" s="8">
        <f t="shared" si="2"/>
        <v>37.41624280513863</v>
      </c>
      <c r="H55" s="8">
        <f t="shared" si="3"/>
        <v>3741.6242805138627</v>
      </c>
      <c r="I55" s="8">
        <f t="shared" si="4"/>
        <v>518.69494931740599</v>
      </c>
      <c r="J55" s="8">
        <f t="shared" si="5"/>
        <v>3222.9293311964566</v>
      </c>
    </row>
    <row r="56" spans="4:10" x14ac:dyDescent="0.3">
      <c r="D56" s="5">
        <v>55</v>
      </c>
      <c r="E56" s="6">
        <f t="shared" si="0"/>
        <v>556.11119212254459</v>
      </c>
      <c r="F56" s="7">
        <f t="shared" si="1"/>
        <v>0.01</v>
      </c>
      <c r="G56" s="8">
        <f t="shared" si="2"/>
        <v>32.229293311964568</v>
      </c>
      <c r="H56" s="8">
        <f t="shared" si="3"/>
        <v>3222.9293311964566</v>
      </c>
      <c r="I56" s="8">
        <f t="shared" si="4"/>
        <v>523.88189881057997</v>
      </c>
      <c r="J56" s="8">
        <f t="shared" si="5"/>
        <v>2699.0474323858766</v>
      </c>
    </row>
    <row r="57" spans="4:10" x14ac:dyDescent="0.3">
      <c r="D57" s="5">
        <v>56</v>
      </c>
      <c r="E57" s="6">
        <f t="shared" si="0"/>
        <v>556.11119212254459</v>
      </c>
      <c r="F57" s="7">
        <f t="shared" si="1"/>
        <v>0.01</v>
      </c>
      <c r="G57" s="8">
        <f t="shared" si="2"/>
        <v>26.990474323858766</v>
      </c>
      <c r="H57" s="8">
        <f t="shared" si="3"/>
        <v>2699.0474323858766</v>
      </c>
      <c r="I57" s="8">
        <f t="shared" si="4"/>
        <v>529.12071779868586</v>
      </c>
      <c r="J57" s="8">
        <f t="shared" si="5"/>
        <v>2169.9267145871909</v>
      </c>
    </row>
    <row r="58" spans="4:10" x14ac:dyDescent="0.3">
      <c r="D58" s="5">
        <v>57</v>
      </c>
      <c r="E58" s="6">
        <f t="shared" si="0"/>
        <v>556.11119212254459</v>
      </c>
      <c r="F58" s="7">
        <f t="shared" si="1"/>
        <v>0.01</v>
      </c>
      <c r="G58" s="8">
        <f t="shared" si="2"/>
        <v>21.699267145871911</v>
      </c>
      <c r="H58" s="8">
        <f t="shared" si="3"/>
        <v>2169.9267145871909</v>
      </c>
      <c r="I58" s="8">
        <f t="shared" si="4"/>
        <v>534.41192497667271</v>
      </c>
      <c r="J58" s="8">
        <f t="shared" si="5"/>
        <v>1635.5147896105182</v>
      </c>
    </row>
    <row r="59" spans="4:10" x14ac:dyDescent="0.3">
      <c r="D59" s="5">
        <v>58</v>
      </c>
      <c r="E59" s="6">
        <f t="shared" si="0"/>
        <v>556.11119212254459</v>
      </c>
      <c r="F59" s="7">
        <f t="shared" si="1"/>
        <v>0.01</v>
      </c>
      <c r="G59" s="8">
        <f t="shared" si="2"/>
        <v>16.355147896105183</v>
      </c>
      <c r="H59" s="8">
        <f t="shared" si="3"/>
        <v>1635.5147896105182</v>
      </c>
      <c r="I59" s="8">
        <f t="shared" si="4"/>
        <v>539.75604422643937</v>
      </c>
      <c r="J59" s="8">
        <f t="shared" si="5"/>
        <v>1095.7587453840788</v>
      </c>
    </row>
    <row r="60" spans="4:10" x14ac:dyDescent="0.3">
      <c r="D60" s="5">
        <v>59</v>
      </c>
      <c r="E60" s="6">
        <f t="shared" si="0"/>
        <v>556.11119212254459</v>
      </c>
      <c r="F60" s="7">
        <f t="shared" si="1"/>
        <v>0.01</v>
      </c>
      <c r="G60" s="8">
        <f t="shared" si="2"/>
        <v>10.957587453840787</v>
      </c>
      <c r="H60" s="8">
        <f t="shared" si="3"/>
        <v>1095.7587453840788</v>
      </c>
      <c r="I60" s="8">
        <f t="shared" si="4"/>
        <v>545.15360466870379</v>
      </c>
      <c r="J60" s="8">
        <f t="shared" si="5"/>
        <v>550.605140715375</v>
      </c>
    </row>
    <row r="61" spans="4:10" x14ac:dyDescent="0.3">
      <c r="D61" s="5">
        <v>60</v>
      </c>
      <c r="E61" s="6">
        <f t="shared" si="0"/>
        <v>556.11119212254459</v>
      </c>
      <c r="F61" s="7">
        <f t="shared" si="1"/>
        <v>0.01</v>
      </c>
      <c r="G61" s="8">
        <f t="shared" si="2"/>
        <v>5.5060514071537501</v>
      </c>
      <c r="H61" s="8">
        <f t="shared" si="3"/>
        <v>550.605140715375</v>
      </c>
      <c r="I61" s="8">
        <f t="shared" si="4"/>
        <v>550.6051407153908</v>
      </c>
      <c r="J61" s="8">
        <f t="shared" si="5"/>
        <v>-1.5802470443304628E-11</v>
      </c>
    </row>
  </sheetData>
  <mergeCells count="1">
    <mergeCell ref="A1:B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G</dc:creator>
  <cp:lastModifiedBy>E G</cp:lastModifiedBy>
  <dcterms:created xsi:type="dcterms:W3CDTF">2021-07-07T06:30:51Z</dcterms:created>
  <dcterms:modified xsi:type="dcterms:W3CDTF">2021-07-07T06:36:45Z</dcterms:modified>
</cp:coreProperties>
</file>