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L3 IRT\"/>
    </mc:Choice>
  </mc:AlternateContent>
  <xr:revisionPtr revIDLastSave="0" documentId="13_ncr:1_{BDF99F92-3D93-486C-B01E-37F8C4A39BE7}" xr6:coauthVersionLast="46" xr6:coauthVersionMax="46" xr10:uidLastSave="{00000000-0000-0000-0000-000000000000}"/>
  <bookViews>
    <workbookView xWindow="-120" yWindow="-120" windowWidth="20730" windowHeight="11160" xr2:uid="{06EA739A-77E2-40EF-A70B-BDA30D6AF851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 s="1"/>
  <c r="C4" i="1"/>
  <c r="D4" i="1" s="1"/>
  <c r="C24" i="1"/>
  <c r="D24" i="1" s="1"/>
  <c r="C12" i="1"/>
  <c r="D12" i="1" s="1"/>
  <c r="C30" i="1"/>
  <c r="D30" i="1" s="1"/>
  <c r="D33" i="1" l="1"/>
  <c r="C33" i="1" s="1"/>
</calcChain>
</file>

<file path=xl/sharedStrings.xml><?xml version="1.0" encoding="utf-8"?>
<sst xmlns="http://schemas.openxmlformats.org/spreadsheetml/2006/main" count="32" uniqueCount="32">
  <si>
    <t xml:space="preserve">Matières </t>
  </si>
  <si>
    <t xml:space="preserve">Notes </t>
  </si>
  <si>
    <t>1 - HARMONISATION</t>
  </si>
  <si>
    <t>Mathématiques Benzekri (Markov):</t>
  </si>
  <si>
    <t>Graphe 1 :</t>
  </si>
  <si>
    <t>Graphe 2 :</t>
  </si>
  <si>
    <t>UML :</t>
  </si>
  <si>
    <t>Electricité Sokoloff (Révisions):</t>
  </si>
  <si>
    <t xml:space="preserve">Coefficient  </t>
  </si>
  <si>
    <t>Administration Windows :</t>
  </si>
  <si>
    <t>Administration Linux (Latu) :</t>
  </si>
  <si>
    <t>Techniques de transmissions 1 DMD :</t>
  </si>
  <si>
    <t>Techniques de transmissions 2 DMD :</t>
  </si>
  <si>
    <t>Réseaux d'entreprise 1 Aoun :</t>
  </si>
  <si>
    <t>Réseaux d'entreprise 2 Aoun :</t>
  </si>
  <si>
    <t>Réseaux d'entreprise T.Gayraud :</t>
  </si>
  <si>
    <t>2 - INFORMATIQUE, RÉSEAUX ET TÉLÉCOMS</t>
  </si>
  <si>
    <t>Informatique Aoun 1 :</t>
  </si>
  <si>
    <t>Informatique Aoun 2 :</t>
  </si>
  <si>
    <t>Informatique TP :</t>
  </si>
  <si>
    <t>Informatique Projet :</t>
  </si>
  <si>
    <t>Outils mathématiques Galy :</t>
  </si>
  <si>
    <t>Techniques de transmissions TP :</t>
  </si>
  <si>
    <t xml:space="preserve">3 - LANGUES </t>
  </si>
  <si>
    <t xml:space="preserve">Anglais </t>
  </si>
  <si>
    <t>SHS :</t>
  </si>
  <si>
    <t>Rapport alternance 1 :</t>
  </si>
  <si>
    <t>Soutenance alternance 1:</t>
  </si>
  <si>
    <t>4 - GESTION ET SHS</t>
  </si>
  <si>
    <t xml:space="preserve">4 - PROFESSIONNALISATION </t>
  </si>
  <si>
    <t>Note alternance (Entreprise, blog,ect..) :</t>
  </si>
  <si>
    <t>MOYENNE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</si>
</sst>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</cellStyleXfs>
  <cellXfs count="35">
    <xf numFmtId="0" fontId="0" fillId="0" borderId="0" xfId="0"/>
    <xf numFmtId="0" fontId="3" fillId="5" borderId="1" xfId="3" applyFill="1" applyAlignment="1">
      <alignment horizontal="left" indent="3"/>
    </xf>
    <xf numFmtId="0" fontId="3" fillId="6" borderId="1" xfId="3" applyFill="1" applyAlignment="1">
      <alignment horizontal="left" indent="3"/>
    </xf>
    <xf numFmtId="0" fontId="3" fillId="7" borderId="1" xfId="3" applyFill="1" applyAlignment="1">
      <alignment horizontal="left" indent="3"/>
    </xf>
    <xf numFmtId="0" fontId="3" fillId="8" borderId="1" xfId="3" applyFill="1" applyAlignment="1">
      <alignment horizontal="left" indent="3"/>
    </xf>
    <xf numFmtId="0" fontId="1" fillId="9" borderId="5" xfId="1" applyFill="1" applyBorder="1"/>
    <xf numFmtId="0" fontId="5" fillId="9" borderId="3" xfId="3" applyFont="1" applyFill="1" applyBorder="1"/>
    <xf numFmtId="0" fontId="5" fillId="9" borderId="1" xfId="3" applyFont="1" applyFill="1"/>
    <xf numFmtId="0" fontId="3" fillId="10" borderId="1" xfId="3" applyFill="1" applyAlignment="1">
      <alignment horizontal="left" indent="3"/>
    </xf>
    <xf numFmtId="0" fontId="3" fillId="11" borderId="1" xfId="3" applyFill="1" applyAlignment="1">
      <alignment horizontal="left" indent="3"/>
    </xf>
    <xf numFmtId="0" fontId="3" fillId="12" borderId="1" xfId="3" applyFill="1" applyAlignment="1">
      <alignment horizontal="left" indent="3"/>
    </xf>
    <xf numFmtId="0" fontId="4" fillId="4" borderId="2" xfId="4" applyAlignment="1">
      <alignment horizontal="left" indent="3"/>
    </xf>
    <xf numFmtId="0" fontId="8" fillId="9" borderId="4" xfId="2" applyNumberFormat="1" applyFont="1" applyFill="1" applyBorder="1" applyAlignment="1">
      <alignment horizontal="center"/>
    </xf>
    <xf numFmtId="0" fontId="8" fillId="9" borderId="1" xfId="3" applyFont="1" applyFill="1" applyAlignment="1">
      <alignment horizontal="center"/>
    </xf>
    <xf numFmtId="0" fontId="6" fillId="8" borderId="2" xfId="4" applyFont="1" applyFill="1" applyAlignment="1">
      <alignment horizontal="center"/>
    </xf>
    <xf numFmtId="0" fontId="6" fillId="6" borderId="2" xfId="4" applyFont="1" applyFill="1" applyAlignment="1">
      <alignment horizontal="center"/>
    </xf>
    <xf numFmtId="0" fontId="6" fillId="7" borderId="2" xfId="4" applyFont="1" applyFill="1" applyAlignment="1">
      <alignment horizontal="center"/>
    </xf>
    <xf numFmtId="0" fontId="6" fillId="10" borderId="2" xfId="4" applyFont="1" applyFill="1" applyAlignment="1">
      <alignment horizontal="center"/>
    </xf>
    <xf numFmtId="0" fontId="6" fillId="11" borderId="2" xfId="4" applyFont="1" applyFill="1" applyAlignment="1">
      <alignment horizontal="center"/>
    </xf>
    <xf numFmtId="0" fontId="6" fillId="12" borderId="2" xfId="4" applyFont="1" applyFill="1" applyAlignment="1">
      <alignment horizontal="center"/>
    </xf>
    <xf numFmtId="0" fontId="6" fillId="5" borderId="2" xfId="4" applyFont="1" applyFill="1" applyAlignment="1">
      <alignment horizontal="center"/>
    </xf>
    <xf numFmtId="0" fontId="6" fillId="4" borderId="2" xfId="4" applyFont="1" applyAlignment="1">
      <alignment horizontal="center"/>
    </xf>
    <xf numFmtId="2" fontId="6" fillId="8" borderId="2" xfId="4" applyNumberFormat="1" applyFont="1" applyFill="1" applyAlignment="1">
      <alignment horizontal="center" vertical="center"/>
    </xf>
    <xf numFmtId="2" fontId="8" fillId="9" borderId="2" xfId="2" applyNumberFormat="1" applyFont="1" applyFill="1" applyBorder="1" applyAlignment="1">
      <alignment horizontal="center" vertical="center"/>
    </xf>
    <xf numFmtId="2" fontId="8" fillId="9" borderId="1" xfId="3" applyNumberFormat="1" applyFont="1" applyFill="1" applyAlignment="1">
      <alignment horizontal="center" vertical="center"/>
    </xf>
    <xf numFmtId="2" fontId="6" fillId="6" borderId="2" xfId="4" applyNumberFormat="1" applyFont="1" applyFill="1" applyAlignment="1">
      <alignment horizontal="center" vertical="center"/>
    </xf>
    <xf numFmtId="2" fontId="6" fillId="7" borderId="2" xfId="4" applyNumberFormat="1" applyFont="1" applyFill="1" applyAlignment="1">
      <alignment horizontal="center" vertical="center"/>
    </xf>
    <xf numFmtId="2" fontId="6" fillId="10" borderId="2" xfId="4" applyNumberFormat="1" applyFont="1" applyFill="1" applyAlignment="1">
      <alignment horizontal="center" vertical="center"/>
    </xf>
    <xf numFmtId="2" fontId="6" fillId="11" borderId="2" xfId="4" applyNumberFormat="1" applyFont="1" applyFill="1" applyAlignment="1">
      <alignment horizontal="center" vertical="center"/>
    </xf>
    <xf numFmtId="2" fontId="6" fillId="12" borderId="2" xfId="4" applyNumberFormat="1" applyFont="1" applyFill="1" applyAlignment="1">
      <alignment horizontal="center" vertical="center"/>
    </xf>
    <xf numFmtId="2" fontId="6" fillId="5" borderId="2" xfId="4" applyNumberFormat="1" applyFont="1" applyFill="1" applyAlignment="1">
      <alignment horizontal="center" vertical="center"/>
    </xf>
    <xf numFmtId="2" fontId="8" fillId="4" borderId="2" xfId="4" applyNumberFormat="1" applyFont="1" applyAlignment="1">
      <alignment horizontal="center" vertical="center"/>
    </xf>
    <xf numFmtId="0" fontId="9" fillId="9" borderId="4" xfId="2" applyFont="1" applyFill="1" applyBorder="1" applyAlignment="1">
      <alignment horizontal="center"/>
    </xf>
    <xf numFmtId="0" fontId="9" fillId="9" borderId="2" xfId="2" applyFont="1" applyFill="1" applyBorder="1" applyAlignment="1">
      <alignment horizontal="center"/>
    </xf>
    <xf numFmtId="0" fontId="9" fillId="9" borderId="1" xfId="3" applyFont="1" applyFill="1" applyAlignment="1">
      <alignment horizontal="center"/>
    </xf>
  </cellXfs>
  <cellStyles count="5">
    <cellStyle name="Entrée" xfId="3" builtinId="20"/>
    <cellStyle name="Insatisfaisant" xfId="2" builtinId="27"/>
    <cellStyle name="Normal" xfId="0" builtinId="0"/>
    <cellStyle name="Sortie" xfId="4" builtinId="21"/>
    <cellStyle name="Titre" xfId="1" builtinId="1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447C-E54B-4250-A5B7-F436955C3091}">
  <dimension ref="B3:D33"/>
  <sheetViews>
    <sheetView tabSelected="1" topLeftCell="A25" workbookViewId="0">
      <selection activeCell="C10" sqref="C10"/>
    </sheetView>
  </sheetViews>
  <sheetFormatPr baseColWidth="10" defaultRowHeight="15" x14ac:dyDescent="0.25"/>
  <cols>
    <col min="2" max="2" width="50.5703125" customWidth="1"/>
    <col min="3" max="3" width="14.5703125" customWidth="1"/>
    <col min="4" max="4" width="19.85546875" customWidth="1"/>
  </cols>
  <sheetData>
    <row r="3" spans="2:4" ht="23.25" x14ac:dyDescent="0.35">
      <c r="B3" s="5" t="s">
        <v>0</v>
      </c>
      <c r="C3" s="5" t="s">
        <v>1</v>
      </c>
      <c r="D3" s="5" t="s">
        <v>8</v>
      </c>
    </row>
    <row r="4" spans="2:4" ht="20.25" customHeight="1" x14ac:dyDescent="0.3">
      <c r="B4" s="6" t="s">
        <v>2</v>
      </c>
      <c r="C4" s="32">
        <f>IF(ISERROR(SUMPRODUCT((D$5:$D$11)*(C5:C11))/SUMPRODUCT(20*($D$5:$D$11)*(C5:C11&lt;&gt;""))*20),0,SUMPRODUCT((D$5:$D$11)*(C5:C11))/SUMPRODUCT(20*($D$5:$D$11)*(C5:C11&lt;&gt;""))*20)</f>
        <v>0</v>
      </c>
      <c r="D4" s="12">
        <f>IF(C4=0,0,6)</f>
        <v>0</v>
      </c>
    </row>
    <row r="5" spans="2:4" x14ac:dyDescent="0.25">
      <c r="B5" s="4" t="s">
        <v>17</v>
      </c>
      <c r="C5" s="14"/>
      <c r="D5" s="22">
        <v>25</v>
      </c>
    </row>
    <row r="6" spans="2:4" x14ac:dyDescent="0.25">
      <c r="B6" s="4" t="s">
        <v>18</v>
      </c>
      <c r="C6" s="14"/>
      <c r="D6" s="22">
        <v>25</v>
      </c>
    </row>
    <row r="7" spans="2:4" x14ac:dyDescent="0.25">
      <c r="B7" s="4" t="s">
        <v>19</v>
      </c>
      <c r="C7" s="14"/>
      <c r="D7" s="22">
        <v>20</v>
      </c>
    </row>
    <row r="8" spans="2:4" x14ac:dyDescent="0.25">
      <c r="B8" s="4" t="s">
        <v>20</v>
      </c>
      <c r="C8" s="14"/>
      <c r="D8" s="22">
        <v>30</v>
      </c>
    </row>
    <row r="9" spans="2:4" x14ac:dyDescent="0.25">
      <c r="B9" s="2" t="s">
        <v>3</v>
      </c>
      <c r="C9" s="15"/>
      <c r="D9" s="25">
        <v>25</v>
      </c>
    </row>
    <row r="10" spans="2:4" x14ac:dyDescent="0.25">
      <c r="B10" s="2" t="s">
        <v>21</v>
      </c>
      <c r="C10" s="15"/>
      <c r="D10" s="25">
        <v>50</v>
      </c>
    </row>
    <row r="11" spans="2:4" x14ac:dyDescent="0.25">
      <c r="B11" s="2" t="s">
        <v>7</v>
      </c>
      <c r="C11" s="15"/>
      <c r="D11" s="25">
        <v>25</v>
      </c>
    </row>
    <row r="12" spans="2:4" ht="20.25" customHeight="1" x14ac:dyDescent="0.25">
      <c r="B12" s="7" t="s">
        <v>16</v>
      </c>
      <c r="C12" s="33">
        <f>IF(ISERROR(SUMPRODUCT((D$13:$D$23)*(C13:C23))/SUMPRODUCT(20*($D$13:$D$23)*(C13:C23&lt;&gt;""))*20),0,SUMPRODUCT((D$13:$D$23)*(C13:C23))/SUMPRODUCT(20*($D$13:$D$23)*(C13:C23&lt;&gt;""))*20)</f>
        <v>0</v>
      </c>
      <c r="D12" s="23">
        <f>IF(C12=0,0,12)</f>
        <v>0</v>
      </c>
    </row>
    <row r="13" spans="2:4" x14ac:dyDescent="0.25">
      <c r="B13" s="3" t="s">
        <v>4</v>
      </c>
      <c r="C13" s="16"/>
      <c r="D13" s="26">
        <v>35</v>
      </c>
    </row>
    <row r="14" spans="2:4" x14ac:dyDescent="0.25">
      <c r="B14" s="3" t="s">
        <v>5</v>
      </c>
      <c r="C14" s="16"/>
      <c r="D14" s="26">
        <v>35</v>
      </c>
    </row>
    <row r="15" spans="2:4" x14ac:dyDescent="0.25">
      <c r="B15" s="3" t="s">
        <v>6</v>
      </c>
      <c r="C15" s="16"/>
      <c r="D15" s="26">
        <v>30</v>
      </c>
    </row>
    <row r="16" spans="2:4" x14ac:dyDescent="0.25">
      <c r="B16" s="8" t="s">
        <v>9</v>
      </c>
      <c r="C16" s="17"/>
      <c r="D16" s="27">
        <v>50</v>
      </c>
    </row>
    <row r="17" spans="2:4" x14ac:dyDescent="0.25">
      <c r="B17" s="8" t="s">
        <v>10</v>
      </c>
      <c r="C17" s="17"/>
      <c r="D17" s="27">
        <v>50</v>
      </c>
    </row>
    <row r="18" spans="2:4" x14ac:dyDescent="0.25">
      <c r="B18" s="9" t="s">
        <v>11</v>
      </c>
      <c r="C18" s="18"/>
      <c r="D18" s="28">
        <v>33</v>
      </c>
    </row>
    <row r="19" spans="2:4" x14ac:dyDescent="0.25">
      <c r="B19" s="9" t="s">
        <v>12</v>
      </c>
      <c r="C19" s="18"/>
      <c r="D19" s="28">
        <v>33</v>
      </c>
    </row>
    <row r="20" spans="2:4" x14ac:dyDescent="0.25">
      <c r="B20" s="9" t="s">
        <v>22</v>
      </c>
      <c r="C20" s="18"/>
      <c r="D20" s="28">
        <v>34</v>
      </c>
    </row>
    <row r="21" spans="2:4" x14ac:dyDescent="0.25">
      <c r="B21" s="10" t="s">
        <v>13</v>
      </c>
      <c r="C21" s="19"/>
      <c r="D21" s="29">
        <v>35</v>
      </c>
    </row>
    <row r="22" spans="2:4" x14ac:dyDescent="0.25">
      <c r="B22" s="10" t="s">
        <v>14</v>
      </c>
      <c r="C22" s="19"/>
      <c r="D22" s="29">
        <v>35</v>
      </c>
    </row>
    <row r="23" spans="2:4" x14ac:dyDescent="0.25">
      <c r="B23" s="10" t="s">
        <v>15</v>
      </c>
      <c r="C23" s="19"/>
      <c r="D23" s="29">
        <v>30</v>
      </c>
    </row>
    <row r="24" spans="2:4" ht="18.75" x14ac:dyDescent="0.25">
      <c r="B24" s="7" t="s">
        <v>23</v>
      </c>
      <c r="C24" s="33">
        <f>C25</f>
        <v>0</v>
      </c>
      <c r="D24" s="23">
        <f>IF(C24=0,0,3)</f>
        <v>0</v>
      </c>
    </row>
    <row r="25" spans="2:4" x14ac:dyDescent="0.25">
      <c r="B25" s="1" t="s">
        <v>24</v>
      </c>
      <c r="C25" s="20"/>
      <c r="D25" s="30">
        <v>100</v>
      </c>
    </row>
    <row r="26" spans="2:4" ht="18.75" x14ac:dyDescent="0.25">
      <c r="B26" s="7" t="s">
        <v>28</v>
      </c>
      <c r="C26" s="34">
        <f>IF(ISERROR(SUMPRODUCT((D$27:$D$29)*(C27:C29))/SUMPRODUCT(20*($D$27:$D$29)*(C27:C29&lt;&gt;""))*20),0,SUMPRODUCT((D$27:$D$29)*(C27:C29))/SUMPRODUCT(20*($D$27:$D$29)*(C27:C29&lt;&gt;""))*20)</f>
        <v>0</v>
      </c>
      <c r="D26" s="24">
        <f>IF(C26=0,0,3)</f>
        <v>0</v>
      </c>
    </row>
    <row r="27" spans="2:4" x14ac:dyDescent="0.25">
      <c r="B27" s="1" t="s">
        <v>25</v>
      </c>
      <c r="C27" s="20"/>
      <c r="D27" s="30">
        <v>25</v>
      </c>
    </row>
    <row r="28" spans="2:4" x14ac:dyDescent="0.25">
      <c r="B28" s="1" t="s">
        <v>26</v>
      </c>
      <c r="C28" s="20"/>
      <c r="D28" s="30">
        <v>50</v>
      </c>
    </row>
    <row r="29" spans="2:4" x14ac:dyDescent="0.25">
      <c r="B29" s="1" t="s">
        <v>27</v>
      </c>
      <c r="C29" s="20"/>
      <c r="D29" s="30">
        <v>25</v>
      </c>
    </row>
    <row r="30" spans="2:4" ht="18.75" x14ac:dyDescent="0.3">
      <c r="B30" s="7" t="s">
        <v>29</v>
      </c>
      <c r="C30" s="13">
        <f>C31</f>
        <v>0</v>
      </c>
      <c r="D30" s="24">
        <f>IF(C30=0,0,6)</f>
        <v>0</v>
      </c>
    </row>
    <row r="31" spans="2:4" x14ac:dyDescent="0.25">
      <c r="B31" s="1" t="s">
        <v>30</v>
      </c>
      <c r="C31" s="20"/>
      <c r="D31" s="30">
        <v>100</v>
      </c>
    </row>
    <row r="32" spans="2:4" x14ac:dyDescent="0.25">
      <c r="B32" s="1"/>
      <c r="C32" s="20"/>
      <c r="D32" s="30"/>
    </row>
    <row r="33" spans="2:4" ht="18" customHeight="1" x14ac:dyDescent="0.25">
      <c r="B33" s="11" t="s">
        <v>31</v>
      </c>
      <c r="C33" s="21" t="e">
        <f>(C4*D4+C12*D12+C24*D24+C26*D26+C30*D30)/D33</f>
        <v>#DIV/0!</v>
      </c>
      <c r="D33" s="31">
        <f>D4+D12+D24+D26+D30</f>
        <v>0</v>
      </c>
    </row>
  </sheetData>
  <phoneticPr fontId="7" type="noConversion"/>
  <conditionalFormatting sqref="C3:D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{4160AF15-FE3C-4E78-B77E-B543CEF421EE}</x14:id>
        </ext>
      </extLst>
    </cfRule>
  </conditionalFormatting>
  <conditionalFormatting sqref="B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{120B9F88-57D9-4450-A6EF-CD7210306827}</x14:id>
        </ext>
      </extLst>
    </cfRule>
  </conditionalFormatting>
  <conditionalFormatting sqref="B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{09171269-D701-4FFB-BAAF-2F0D19B89E8E}</x14:id>
        </ext>
      </extLst>
    </cfRule>
  </conditionalFormatting>
  <conditionalFormatting sqref="B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{F78A31C8-DEF1-4FB3-9298-35426A9E3037}</x14:id>
        </ext>
      </extLst>
    </cfRule>
  </conditionalFormatting>
  <conditionalFormatting sqref="B1:C3 B25 B27:B29 B31:B33 D3 B4:B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{F22A0AF1-B2ED-46F5-966E-7BE0476E6C14}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0AF15-FE3C-4E78-B77E-B543CEF42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C3:D3</xm:sqref>
        </x14:conditionalFormatting>
        <x14:conditionalFormatting xmlns:xm="http://schemas.microsoft.com/office/excel/2006/main">
          <x14:cfRule type="dataBar" id="{120B9F88-57D9-4450-A6EF-CD7210306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09171269-D701-4FFB-BAAF-2F0D19B89E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</xm:sqref>
        </x14:conditionalFormatting>
        <x14:conditionalFormatting xmlns:xm="http://schemas.microsoft.com/office/excel/2006/main">
          <x14:cfRule type="dataBar" id="{F78A31C8-DEF1-4FB3-9298-35426A9E3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F22A0AF1-B2ED-46F5-966E-7BE0476E6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B1:C3 B25 B27:B29 B31:B33 D3 B4:B23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2021-01-22T19:26:08Z</dcterms:created>
  <dcterms:modified xsi:type="dcterms:W3CDTF">2021-01-25T17:13:47Z</dcterms:modified>
</cp:coreProperties>
</file>