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ryanr\Desktop\AERLAB\bends\"/>
    </mc:Choice>
  </mc:AlternateContent>
  <xr:revisionPtr revIDLastSave="0" documentId="13_ncr:1_{4277397E-79BD-4E44-9BB7-54B01A0F10E2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L18" i="1"/>
  <c r="L17" i="1"/>
  <c r="M5" i="1"/>
  <c r="L6" i="1"/>
  <c r="L5" i="1"/>
  <c r="J29" i="1"/>
  <c r="H29" i="1"/>
  <c r="G29" i="1"/>
  <c r="I29" i="1" s="1"/>
  <c r="H28" i="1"/>
  <c r="G28" i="1"/>
  <c r="J28" i="1" s="1"/>
  <c r="J27" i="1"/>
  <c r="I27" i="1"/>
  <c r="H27" i="1"/>
  <c r="G27" i="1"/>
  <c r="J26" i="1"/>
  <c r="H26" i="1"/>
  <c r="G26" i="1"/>
  <c r="I26" i="1" s="1"/>
  <c r="H25" i="1"/>
  <c r="G25" i="1"/>
  <c r="J25" i="1" s="1"/>
  <c r="H24" i="1"/>
  <c r="G24" i="1"/>
  <c r="I24" i="1" s="1"/>
  <c r="J23" i="1"/>
  <c r="H23" i="1"/>
  <c r="G23" i="1"/>
  <c r="I23" i="1" s="1"/>
  <c r="H22" i="1"/>
  <c r="G22" i="1"/>
  <c r="J22" i="1" s="1"/>
  <c r="H21" i="1"/>
  <c r="G21" i="1"/>
  <c r="J21" i="1" s="1"/>
  <c r="J20" i="1"/>
  <c r="H20" i="1"/>
  <c r="G20" i="1"/>
  <c r="I20" i="1" s="1"/>
  <c r="H19" i="1"/>
  <c r="G19" i="1"/>
  <c r="J19" i="1" s="1"/>
  <c r="H18" i="1"/>
  <c r="G18" i="1"/>
  <c r="J18" i="1" s="1"/>
  <c r="J17" i="1"/>
  <c r="H17" i="1"/>
  <c r="G17" i="1"/>
  <c r="I17" i="1" s="1"/>
  <c r="H16" i="1"/>
  <c r="G16" i="1"/>
  <c r="J16" i="1" s="1"/>
  <c r="H15" i="1"/>
  <c r="G15" i="1"/>
  <c r="J15" i="1" s="1"/>
  <c r="J14" i="1"/>
  <c r="H14" i="1"/>
  <c r="G14" i="1"/>
  <c r="I14" i="1" s="1"/>
  <c r="H13" i="1"/>
  <c r="G13" i="1"/>
  <c r="J13" i="1" s="1"/>
  <c r="H12" i="1"/>
  <c r="G12" i="1"/>
  <c r="J12" i="1" s="1"/>
  <c r="J11" i="1"/>
  <c r="H11" i="1"/>
  <c r="G11" i="1"/>
  <c r="I11" i="1" s="1"/>
  <c r="H10" i="1"/>
  <c r="G10" i="1"/>
  <c r="J10" i="1" s="1"/>
  <c r="H9" i="1"/>
  <c r="G9" i="1"/>
  <c r="J9" i="1" s="1"/>
  <c r="J8" i="1"/>
  <c r="H8" i="1"/>
  <c r="G8" i="1"/>
  <c r="I8" i="1" s="1"/>
  <c r="H7" i="1"/>
  <c r="G7" i="1"/>
  <c r="J7" i="1" s="1"/>
  <c r="H6" i="1"/>
  <c r="G6" i="1"/>
  <c r="J6" i="1" s="1"/>
  <c r="J5" i="1"/>
  <c r="H5" i="1"/>
  <c r="G5" i="1"/>
  <c r="I5" i="1" s="1"/>
  <c r="H4" i="1"/>
  <c r="G4" i="1"/>
  <c r="J4" i="1" s="1"/>
  <c r="H3" i="1"/>
  <c r="G3" i="1"/>
  <c r="I3" i="1" s="1"/>
  <c r="J2" i="1"/>
  <c r="H2" i="1"/>
  <c r="G2" i="1"/>
  <c r="I2" i="1" s="1"/>
  <c r="I6" i="1" l="1"/>
  <c r="I12" i="1"/>
  <c r="I21" i="1"/>
  <c r="J3" i="1"/>
  <c r="J24" i="1"/>
  <c r="I9" i="1"/>
  <c r="I15" i="1"/>
  <c r="I18" i="1"/>
  <c r="I4" i="1"/>
  <c r="I7" i="1"/>
  <c r="I10" i="1"/>
  <c r="I13" i="1"/>
  <c r="I16" i="1"/>
  <c r="I19" i="1"/>
  <c r="I22" i="1"/>
  <c r="I25" i="1"/>
  <c r="I28" i="1"/>
</calcChain>
</file>

<file path=xl/sharedStrings.xml><?xml version="1.0" encoding="utf-8"?>
<sst xmlns="http://schemas.openxmlformats.org/spreadsheetml/2006/main" count="12" uniqueCount="8">
  <si>
    <t>dx</t>
  </si>
  <si>
    <t>dy</t>
  </si>
  <si>
    <t>avgx</t>
  </si>
  <si>
    <t>avgy</t>
  </si>
  <si>
    <t>length</t>
  </si>
  <si>
    <t>Channel Position</t>
  </si>
  <si>
    <t>Velocity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</si>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</sst>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L18" sqref="L18"/>
    </sheetView>
  </sheetViews>
  <sheetFormatPr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3" x14ac:dyDescent="0.25">
      <c r="A2" s="1">
        <v>0</v>
      </c>
      <c r="B2">
        <v>21.156744808061831</v>
      </c>
      <c r="C2">
        <v>0.98731906206029407</v>
      </c>
      <c r="D2">
        <v>676.55233083309986</v>
      </c>
      <c r="E2">
        <v>317.21706056793232</v>
      </c>
      <c r="G2">
        <f>SQRT(B2^2+C2^2)</f>
        <v>21.179769824144898</v>
      </c>
      <c r="H2">
        <f>(E2-MIN($E$2:$E$16))/(MAX($E$2:$E$16) - MIN($E$2:$E$16))</f>
        <v>0.25315858235746475</v>
      </c>
      <c r="I2">
        <f>(G2*$K$3)/$K$2 * 1000</f>
        <v>686.96836154846096</v>
      </c>
      <c r="J2">
        <f>SQRT((1.23*2*($K$3)/$K$2 * 1000)^2 + (G2*(0.02051429)/$K$2 * 1000)^2 +  (G2*($K$3)/($K$2)^2 * 1000*0.05)^2)</f>
        <v>81.273474533969562</v>
      </c>
      <c r="K2">
        <v>28.2</v>
      </c>
    </row>
    <row r="3" spans="1:13" x14ac:dyDescent="0.25">
      <c r="A3" s="1">
        <v>1</v>
      </c>
      <c r="B3">
        <v>18.617935431094342</v>
      </c>
      <c r="C3">
        <v>1.692539584644976</v>
      </c>
      <c r="D3">
        <v>661.74260946745653</v>
      </c>
      <c r="E3">
        <v>272.71737183613351</v>
      </c>
      <c r="G3">
        <f t="shared" ref="G3:G29" si="0">SQRT(B3^2+C3^2)</f>
        <v>18.694710748283544</v>
      </c>
      <c r="H3">
        <f t="shared" ref="H3:H16" si="1">(E3-MIN($E$2:$E$16))/(MAX($E$2:$E$16) - MIN($E$2:$E$16))</f>
        <v>0.10700755881384932</v>
      </c>
      <c r="I3">
        <f t="shared" ref="I3:I29" si="2">(G3*$K$3)/$K$2 * 1000</f>
        <v>606.36517389013943</v>
      </c>
      <c r="J3">
        <f t="shared" ref="J3:J29" si="3">SQRT((1.23*2*($K$3)/$K$2 * 1000)^2 + (G3*(0.02051429)/$K$2 * 1000)^2 +  (G3*($K$3)/($K$2)^2 * 1000*0.05)^2)</f>
        <v>80.948205002529036</v>
      </c>
      <c r="K3">
        <v>0.91467036499999999</v>
      </c>
    </row>
    <row r="4" spans="1:13" x14ac:dyDescent="0.25">
      <c r="A4" s="1">
        <v>2</v>
      </c>
      <c r="B4">
        <v>21.156744808061831</v>
      </c>
      <c r="C4">
        <v>0.84626979232245958</v>
      </c>
      <c r="D4">
        <v>806.03160905843856</v>
      </c>
      <c r="E4">
        <v>293.45098174803411</v>
      </c>
      <c r="G4">
        <f t="shared" si="0"/>
        <v>21.173663439160659</v>
      </c>
      <c r="H4">
        <f t="shared" si="1"/>
        <v>0.17510327805902598</v>
      </c>
      <c r="I4">
        <f t="shared" si="2"/>
        <v>686.77030022284521</v>
      </c>
      <c r="J4">
        <f t="shared" si="3"/>
        <v>81.272627273849167</v>
      </c>
    </row>
    <row r="5" spans="1:13" x14ac:dyDescent="0.25">
      <c r="A5" s="1">
        <v>3</v>
      </c>
      <c r="B5">
        <v>24.541823977351779</v>
      </c>
      <c r="C5">
        <v>2.538809376967436</v>
      </c>
      <c r="D5">
        <v>932.97207790680977</v>
      </c>
      <c r="E5">
        <v>304.45248904822631</v>
      </c>
      <c r="G5">
        <f t="shared" si="0"/>
        <v>24.672792245465377</v>
      </c>
      <c r="H5">
        <f t="shared" si="1"/>
        <v>0.21123570051565049</v>
      </c>
      <c r="I5">
        <f t="shared" si="2"/>
        <v>800.26496059322642</v>
      </c>
      <c r="J5">
        <f t="shared" si="3"/>
        <v>81.796486391371317</v>
      </c>
      <c r="L5">
        <f>AVERAGE(I2:I14)</f>
        <v>681.22888451187669</v>
      </c>
      <c r="M5">
        <f>AVERAGE(J2:J14)</f>
        <v>81.264172205889366</v>
      </c>
    </row>
    <row r="6" spans="1:13" x14ac:dyDescent="0.25">
      <c r="A6" s="1">
        <v>4</v>
      </c>
      <c r="B6">
        <v>18.617935431094448</v>
      </c>
      <c r="C6">
        <v>0.84626979232245958</v>
      </c>
      <c r="D6">
        <v>971.47735345748242</v>
      </c>
      <c r="E6">
        <v>262.985269224425</v>
      </c>
      <c r="G6">
        <f t="shared" si="0"/>
        <v>18.637158911105509</v>
      </c>
      <c r="H6">
        <f t="shared" si="1"/>
        <v>7.5044262025296793E-2</v>
      </c>
      <c r="I6">
        <f t="shared" si="2"/>
        <v>604.49847318382558</v>
      </c>
      <c r="J6">
        <f t="shared" si="3"/>
        <v>80.941137903227173</v>
      </c>
      <c r="L6">
        <f>_xlfn.STDEV.S(I2:I14)</f>
        <v>73.975898329333489</v>
      </c>
    </row>
    <row r="7" spans="1:13" x14ac:dyDescent="0.25">
      <c r="A7" s="1">
        <v>5</v>
      </c>
      <c r="B7">
        <v>17.771665638771989</v>
      </c>
      <c r="C7">
        <v>0</v>
      </c>
      <c r="D7">
        <v>943.97358520700197</v>
      </c>
      <c r="E7">
        <v>242.25165931252431</v>
      </c>
      <c r="G7">
        <f t="shared" si="0"/>
        <v>17.771665638771989</v>
      </c>
      <c r="H7">
        <f t="shared" si="1"/>
        <v>6.9485427801198596E-3</v>
      </c>
      <c r="I7">
        <f t="shared" si="2"/>
        <v>576.42609561962888</v>
      </c>
      <c r="J7">
        <f t="shared" si="3"/>
        <v>80.837416131536585</v>
      </c>
    </row>
    <row r="8" spans="1:13" x14ac:dyDescent="0.25">
      <c r="A8" s="1">
        <v>6</v>
      </c>
      <c r="B8">
        <v>21.156744808061831</v>
      </c>
      <c r="C8">
        <v>1.6925395846449189</v>
      </c>
      <c r="D8">
        <v>1060.758816547504</v>
      </c>
      <c r="E8">
        <v>256.63824578200638</v>
      </c>
      <c r="G8">
        <f t="shared" si="0"/>
        <v>21.22433841416597</v>
      </c>
      <c r="H8">
        <f t="shared" si="1"/>
        <v>5.4198633684936381E-2</v>
      </c>
      <c r="I8">
        <f t="shared" si="2"/>
        <v>688.41394908399673</v>
      </c>
      <c r="J8">
        <f t="shared" si="3"/>
        <v>81.27966555083897</v>
      </c>
    </row>
    <row r="9" spans="1:13" x14ac:dyDescent="0.25">
      <c r="A9" s="1">
        <v>7</v>
      </c>
      <c r="B9">
        <v>18.617935431094342</v>
      </c>
      <c r="C9">
        <v>1.692539584644976</v>
      </c>
      <c r="D9">
        <v>1060.3356816513419</v>
      </c>
      <c r="E9">
        <v>293.8741166441954</v>
      </c>
      <c r="G9">
        <f t="shared" si="0"/>
        <v>18.694710748283544</v>
      </c>
      <c r="H9">
        <f t="shared" si="1"/>
        <v>0.17649298661505017</v>
      </c>
      <c r="I9">
        <f t="shared" si="2"/>
        <v>606.36517389013943</v>
      </c>
      <c r="J9">
        <f t="shared" si="3"/>
        <v>80.948205002529036</v>
      </c>
    </row>
    <row r="10" spans="1:13" x14ac:dyDescent="0.25">
      <c r="A10" s="1">
        <v>8</v>
      </c>
      <c r="B10">
        <v>20.310475015739481</v>
      </c>
      <c r="C10">
        <v>0.84626979232245958</v>
      </c>
      <c r="D10">
        <v>1172.0432942379091</v>
      </c>
      <c r="E10">
        <v>253.6763015088778</v>
      </c>
      <c r="G10">
        <f t="shared" si="0"/>
        <v>20.328097990869072</v>
      </c>
      <c r="H10">
        <f t="shared" si="1"/>
        <v>4.4470673792768541E-2</v>
      </c>
      <c r="I10">
        <f t="shared" si="2"/>
        <v>659.3442840093611</v>
      </c>
      <c r="J10">
        <f t="shared" si="3"/>
        <v>81.157582346389148</v>
      </c>
    </row>
    <row r="11" spans="1:13" x14ac:dyDescent="0.25">
      <c r="A11" s="1">
        <v>9</v>
      </c>
      <c r="B11">
        <v>20.310475015739481</v>
      </c>
      <c r="C11">
        <v>0.84626979232245958</v>
      </c>
      <c r="D11">
        <v>1297.2912235016349</v>
      </c>
      <c r="E11">
        <v>240.13598483171819</v>
      </c>
      <c r="G11">
        <f t="shared" si="0"/>
        <v>20.328097990869072</v>
      </c>
      <c r="H11">
        <f t="shared" si="1"/>
        <v>0</v>
      </c>
      <c r="I11">
        <f t="shared" si="2"/>
        <v>659.3442840093611</v>
      </c>
      <c r="J11">
        <f t="shared" si="3"/>
        <v>81.157582346389148</v>
      </c>
    </row>
    <row r="12" spans="1:13" x14ac:dyDescent="0.25">
      <c r="A12" s="1">
        <v>10</v>
      </c>
      <c r="B12">
        <v>23.695554185029319</v>
      </c>
      <c r="C12">
        <v>1.6925395846449189</v>
      </c>
      <c r="D12">
        <v>1357.376378756531</v>
      </c>
      <c r="E12">
        <v>274.40991142077843</v>
      </c>
      <c r="G12">
        <f t="shared" si="0"/>
        <v>23.755925121561788</v>
      </c>
      <c r="H12">
        <f t="shared" si="1"/>
        <v>0.11256639303794529</v>
      </c>
      <c r="I12">
        <f t="shared" si="2"/>
        <v>770.52626602310602</v>
      </c>
      <c r="J12">
        <f t="shared" si="3"/>
        <v>81.651826062583496</v>
      </c>
    </row>
    <row r="13" spans="1:13" x14ac:dyDescent="0.25">
      <c r="A13" s="1">
        <v>11</v>
      </c>
      <c r="B13">
        <v>24.541823977351779</v>
      </c>
      <c r="C13">
        <v>0.84626979232251642</v>
      </c>
      <c r="D13">
        <v>679.09114021006735</v>
      </c>
      <c r="E13">
        <v>316.30026614074097</v>
      </c>
      <c r="G13">
        <f t="shared" si="0"/>
        <v>24.556410501062981</v>
      </c>
      <c r="H13">
        <f t="shared" si="1"/>
        <v>0.25014754008432294</v>
      </c>
      <c r="I13">
        <f t="shared" si="2"/>
        <v>796.49010482613858</v>
      </c>
      <c r="J13">
        <f t="shared" si="3"/>
        <v>81.77783492166148</v>
      </c>
    </row>
    <row r="14" spans="1:13" x14ac:dyDescent="0.25">
      <c r="A14" s="1">
        <v>12</v>
      </c>
      <c r="B14">
        <v>22.00301460038429</v>
      </c>
      <c r="C14">
        <v>0.84626979232245958</v>
      </c>
      <c r="D14">
        <v>850.46077315536854</v>
      </c>
      <c r="E14">
        <v>328.99431302557809</v>
      </c>
      <c r="G14">
        <f t="shared" si="0"/>
        <v>22.019283005268854</v>
      </c>
      <c r="H14">
        <f t="shared" si="1"/>
        <v>0.29183879676504343</v>
      </c>
      <c r="I14">
        <f t="shared" si="2"/>
        <v>714.19807175416872</v>
      </c>
      <c r="J14">
        <f t="shared" si="3"/>
        <v>81.392195209687685</v>
      </c>
    </row>
    <row r="15" spans="1:13" x14ac:dyDescent="0.25">
      <c r="B15" s="1" t="s">
        <v>0</v>
      </c>
      <c r="C15" s="1" t="s">
        <v>1</v>
      </c>
      <c r="D15" s="1" t="s">
        <v>2</v>
      </c>
      <c r="E15" s="1" t="s">
        <v>3</v>
      </c>
      <c r="G15" t="e">
        <f t="shared" si="0"/>
        <v>#VALUE!</v>
      </c>
      <c r="H15" t="e">
        <f t="shared" si="1"/>
        <v>#VALUE!</v>
      </c>
      <c r="I15" t="e">
        <f t="shared" si="2"/>
        <v>#VALUE!</v>
      </c>
      <c r="J15" t="e">
        <f t="shared" si="3"/>
        <v>#VALUE!</v>
      </c>
    </row>
    <row r="16" spans="1:13" x14ac:dyDescent="0.25">
      <c r="A16" s="1">
        <v>0</v>
      </c>
      <c r="B16">
        <v>1.023136874549323</v>
      </c>
      <c r="C16">
        <v>25.748945977142171</v>
      </c>
      <c r="D16">
        <v>413.74268919214802</v>
      </c>
      <c r="E16">
        <v>544.613419562231</v>
      </c>
      <c r="G16">
        <f t="shared" si="0"/>
        <v>25.76926518156559</v>
      </c>
      <c r="H16">
        <f t="shared" si="1"/>
        <v>1</v>
      </c>
      <c r="I16">
        <f t="shared" si="2"/>
        <v>835.82919111363083</v>
      </c>
      <c r="J16">
        <f t="shared" si="3"/>
        <v>81.976319412643434</v>
      </c>
    </row>
    <row r="17" spans="1:13" x14ac:dyDescent="0.25">
      <c r="A17" s="1">
        <v>1</v>
      </c>
      <c r="B17">
        <v>1.0231368745492091</v>
      </c>
      <c r="C17">
        <v>26.601558738280691</v>
      </c>
      <c r="D17">
        <v>404.53445732120468</v>
      </c>
      <c r="E17">
        <v>563.62671379809763</v>
      </c>
      <c r="G17">
        <f t="shared" si="0"/>
        <v>26.62122717626406</v>
      </c>
      <c r="H17">
        <f t="shared" ref="H17" si="4">(E17-MIN($E$2:$E$23))/(MAX($E$2:$E$23) - MIN($E$2:$E$23))</f>
        <v>0.50493106069603988</v>
      </c>
      <c r="I17">
        <f t="shared" si="2"/>
        <v>863.46268007309823</v>
      </c>
      <c r="J17">
        <f t="shared" si="3"/>
        <v>82.121160345038859</v>
      </c>
      <c r="L17">
        <f>AVERAGE(I16:I27)</f>
        <v>790.46476178081309</v>
      </c>
      <c r="M17">
        <f>AVERAGE(J16:J27)</f>
        <v>81.780578796456268</v>
      </c>
    </row>
    <row r="18" spans="1:13" x14ac:dyDescent="0.25">
      <c r="A18" s="1">
        <v>2</v>
      </c>
      <c r="B18">
        <v>2.0462737490985319</v>
      </c>
      <c r="C18">
        <v>29.670969361928432</v>
      </c>
      <c r="D18">
        <v>432.6707213713093</v>
      </c>
      <c r="E18">
        <v>468.98655290229141</v>
      </c>
      <c r="G18">
        <f t="shared" si="0"/>
        <v>29.741446823124551</v>
      </c>
      <c r="H18">
        <f>(E18-MIN($E$18:$E$29))/(MAX($E$18:$E$29) - MIN($E$18:$E$29))</f>
        <v>0</v>
      </c>
      <c r="I18">
        <f t="shared" si="2"/>
        <v>964.66737664310017</v>
      </c>
      <c r="J18">
        <f t="shared" si="3"/>
        <v>82.689374839567293</v>
      </c>
      <c r="L18">
        <f>_xlfn.STDEV.S(I16:I27)</f>
        <v>109.46952659368367</v>
      </c>
    </row>
    <row r="19" spans="1:13" x14ac:dyDescent="0.25">
      <c r="A19" s="1">
        <v>3</v>
      </c>
      <c r="B19">
        <v>1.0231368745492091</v>
      </c>
      <c r="C19">
        <v>29.670969361928542</v>
      </c>
      <c r="D19">
        <v>389.18740420296581</v>
      </c>
      <c r="E19">
        <v>719.65508716685963</v>
      </c>
      <c r="G19">
        <f t="shared" si="0"/>
        <v>29.688604412140435</v>
      </c>
      <c r="H19">
        <f t="shared" ref="H19:H29" si="5">(E19-MIN($E$18:$E$29))/(MAX($E$18:$E$29) - MIN($E$18:$E$29))</f>
        <v>0.58263971462544595</v>
      </c>
      <c r="I19">
        <f t="shared" si="2"/>
        <v>962.9534267373441</v>
      </c>
      <c r="J19">
        <f t="shared" si="3"/>
        <v>82.67926239618582</v>
      </c>
    </row>
    <row r="20" spans="1:13" x14ac:dyDescent="0.25">
      <c r="A20" s="1">
        <v>4</v>
      </c>
      <c r="B20">
        <v>3.069410623647741</v>
      </c>
      <c r="C20">
        <v>24.555284989182159</v>
      </c>
      <c r="D20">
        <v>405.55759419575401</v>
      </c>
      <c r="E20">
        <v>771.32349933159719</v>
      </c>
      <c r="G20">
        <f t="shared" si="0"/>
        <v>24.746379583214111</v>
      </c>
      <c r="H20">
        <f t="shared" si="5"/>
        <v>0.70273483947681348</v>
      </c>
      <c r="I20">
        <f t="shared" si="2"/>
        <v>802.65177467400702</v>
      </c>
      <c r="J20">
        <f t="shared" si="3"/>
        <v>81.8083228833991</v>
      </c>
    </row>
    <row r="21" spans="1:13" x14ac:dyDescent="0.25">
      <c r="A21" s="1">
        <v>5</v>
      </c>
      <c r="B21">
        <v>0</v>
      </c>
      <c r="C21">
        <v>25.578421863731361</v>
      </c>
      <c r="D21">
        <v>406.06916263302861</v>
      </c>
      <c r="E21">
        <v>838.33896461457357</v>
      </c>
      <c r="G21">
        <f t="shared" si="0"/>
        <v>25.578421863731361</v>
      </c>
      <c r="H21">
        <f t="shared" si="5"/>
        <v>0.8585017835909633</v>
      </c>
      <c r="I21">
        <f t="shared" si="2"/>
        <v>829.63916532706185</v>
      </c>
      <c r="J21">
        <f t="shared" si="3"/>
        <v>81.944485920303293</v>
      </c>
    </row>
    <row r="22" spans="1:13" x14ac:dyDescent="0.25">
      <c r="A22" s="1">
        <v>6</v>
      </c>
      <c r="B22">
        <v>3.069410623647741</v>
      </c>
      <c r="C22">
        <v>21.485874365534411</v>
      </c>
      <c r="D22">
        <v>446.4830691777243</v>
      </c>
      <c r="E22">
        <v>822.99191149633475</v>
      </c>
      <c r="G22">
        <f t="shared" si="0"/>
        <v>21.704010662273696</v>
      </c>
      <c r="H22">
        <f t="shared" si="5"/>
        <v>0.82282996432818101</v>
      </c>
      <c r="I22">
        <f t="shared" si="2"/>
        <v>703.97217568885731</v>
      </c>
      <c r="J22">
        <f t="shared" si="3"/>
        <v>81.34708998387066</v>
      </c>
    </row>
    <row r="23" spans="1:13" x14ac:dyDescent="0.25">
      <c r="A23" s="1">
        <v>7</v>
      </c>
      <c r="B23">
        <v>3.069410623647741</v>
      </c>
      <c r="C23">
        <v>20.462737490985209</v>
      </c>
      <c r="D23">
        <v>429.08974231038701</v>
      </c>
      <c r="E23">
        <v>880.79914490836768</v>
      </c>
      <c r="G23">
        <f t="shared" si="0"/>
        <v>20.691662746177101</v>
      </c>
      <c r="H23">
        <f t="shared" si="5"/>
        <v>0.9571938168846611</v>
      </c>
      <c r="I23">
        <f t="shared" si="2"/>
        <v>671.13655023059255</v>
      </c>
      <c r="J23">
        <f t="shared" si="3"/>
        <v>81.206493226231231</v>
      </c>
    </row>
    <row r="24" spans="1:13" x14ac:dyDescent="0.25">
      <c r="A24" s="1">
        <v>8</v>
      </c>
      <c r="B24">
        <v>1.023136874549323</v>
      </c>
      <c r="C24">
        <v>20.462737490985209</v>
      </c>
      <c r="D24">
        <v>470.01521729235719</v>
      </c>
      <c r="E24">
        <v>899.21560865025435</v>
      </c>
      <c r="G24">
        <f t="shared" si="0"/>
        <v>20.488299946287253</v>
      </c>
      <c r="H24">
        <f t="shared" si="5"/>
        <v>1</v>
      </c>
      <c r="I24">
        <f t="shared" si="2"/>
        <v>664.54045354964694</v>
      </c>
      <c r="J24">
        <f t="shared" si="3"/>
        <v>81.179031320608146</v>
      </c>
    </row>
    <row r="25" spans="1:13" x14ac:dyDescent="0.25">
      <c r="A25" s="1">
        <v>9</v>
      </c>
      <c r="B25">
        <v>1.023136874549323</v>
      </c>
      <c r="C25">
        <v>19.780652746214631</v>
      </c>
      <c r="D25">
        <v>470.01521729235719</v>
      </c>
      <c r="E25">
        <v>898.53351414809038</v>
      </c>
      <c r="G25">
        <f t="shared" si="0"/>
        <v>19.807095499602937</v>
      </c>
      <c r="H25">
        <f t="shared" si="5"/>
        <v>0.99841457825069913</v>
      </c>
      <c r="I25">
        <f t="shared" si="2"/>
        <v>642.44550603587516</v>
      </c>
      <c r="J25">
        <f t="shared" si="3"/>
        <v>81.088952938648049</v>
      </c>
    </row>
    <row r="26" spans="1:13" x14ac:dyDescent="0.25">
      <c r="A26" s="1">
        <v>10</v>
      </c>
      <c r="B26">
        <v>3.069410623647741</v>
      </c>
      <c r="C26">
        <v>22.509011240083741</v>
      </c>
      <c r="D26">
        <v>430.11287918493622</v>
      </c>
      <c r="E26">
        <v>880.79914490836779</v>
      </c>
      <c r="G26">
        <f t="shared" si="0"/>
        <v>22.717325295526713</v>
      </c>
      <c r="H26">
        <f t="shared" si="5"/>
        <v>0.95719381688466132</v>
      </c>
      <c r="I26">
        <f t="shared" si="2"/>
        <v>736.83915673344507</v>
      </c>
      <c r="J26">
        <f t="shared" si="3"/>
        <v>81.494284520899882</v>
      </c>
    </row>
    <row r="27" spans="1:13" x14ac:dyDescent="0.25">
      <c r="A27" s="1">
        <v>11</v>
      </c>
      <c r="B27">
        <v>4.0925474981970638</v>
      </c>
      <c r="C27">
        <v>24.555284989182159</v>
      </c>
      <c r="D27">
        <v>405.04602575847929</v>
      </c>
      <c r="E27">
        <v>772.3466362061464</v>
      </c>
      <c r="G27">
        <f t="shared" si="0"/>
        <v>24.893994575498599</v>
      </c>
      <c r="H27">
        <f t="shared" si="5"/>
        <v>0.70511296076099883</v>
      </c>
      <c r="I27">
        <f t="shared" si="2"/>
        <v>807.43968456309653</v>
      </c>
      <c r="J27">
        <f t="shared" si="3"/>
        <v>81.832167770079479</v>
      </c>
    </row>
    <row r="28" spans="1:13" x14ac:dyDescent="0.25">
      <c r="G28">
        <f t="shared" si="0"/>
        <v>0</v>
      </c>
      <c r="H28">
        <f t="shared" si="5"/>
        <v>-1.0900857267460649</v>
      </c>
      <c r="I28">
        <f t="shared" si="2"/>
        <v>0</v>
      </c>
      <c r="J28">
        <f t="shared" si="3"/>
        <v>79.790393542553204</v>
      </c>
    </row>
    <row r="29" spans="1:13" x14ac:dyDescent="0.25">
      <c r="G29">
        <f t="shared" si="0"/>
        <v>0</v>
      </c>
      <c r="H29">
        <f t="shared" si="5"/>
        <v>-1.0900857267460649</v>
      </c>
      <c r="I29">
        <f t="shared" si="2"/>
        <v>0</v>
      </c>
      <c r="J29">
        <f t="shared" si="3"/>
        <v>79.790393542553204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Ryan Zhang</cp:lastModifiedBy>
  <dcterms:created xsi:type="dcterms:W3CDTF">2020-12-08T15:53:33Z</dcterms:created>
  <dcterms:modified xsi:type="dcterms:W3CDTF">2020-12-09T00:49:10Z</dcterms:modified>
</cp:coreProperties>
</file>