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ryanr\Desktop\AERLAB\varyingvol\"/>
    </mc:Choice>
  </mc:AlternateContent>
  <xr:revisionPtr revIDLastSave="0" documentId="13_ncr:1_{08E3D5DE-30A0-40A4-A513-44129B346171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  <c r="I29" i="1"/>
  <c r="I28" i="1"/>
  <c r="J21" i="1"/>
  <c r="H21" i="1"/>
  <c r="G21" i="1"/>
  <c r="I21" i="1" s="1"/>
  <c r="H20" i="1"/>
  <c r="G20" i="1"/>
  <c r="J20" i="1" s="1"/>
  <c r="H19" i="1"/>
  <c r="G19" i="1"/>
  <c r="J19" i="1" s="1"/>
  <c r="J18" i="1"/>
  <c r="H18" i="1"/>
  <c r="G18" i="1"/>
  <c r="I18" i="1" s="1"/>
  <c r="H17" i="1"/>
  <c r="G17" i="1"/>
  <c r="J17" i="1" s="1"/>
  <c r="H16" i="1"/>
  <c r="G16" i="1"/>
  <c r="J16" i="1" s="1"/>
  <c r="J15" i="1"/>
  <c r="H15" i="1"/>
  <c r="G15" i="1"/>
  <c r="I15" i="1" s="1"/>
  <c r="H14" i="1"/>
  <c r="G14" i="1"/>
  <c r="J14" i="1" s="1"/>
  <c r="H13" i="1"/>
  <c r="G13" i="1"/>
  <c r="J13" i="1" s="1"/>
  <c r="J12" i="1"/>
  <c r="H12" i="1"/>
  <c r="G12" i="1"/>
  <c r="I12" i="1" s="1"/>
  <c r="H11" i="1"/>
  <c r="G11" i="1"/>
  <c r="J11" i="1" s="1"/>
  <c r="H10" i="1"/>
  <c r="G10" i="1"/>
  <c r="J10" i="1" s="1"/>
  <c r="J9" i="1"/>
  <c r="H9" i="1"/>
  <c r="G9" i="1"/>
  <c r="I9" i="1" s="1"/>
  <c r="H8" i="1"/>
  <c r="G8" i="1"/>
  <c r="J8" i="1" s="1"/>
  <c r="H7" i="1"/>
  <c r="G7" i="1"/>
  <c r="J7" i="1" s="1"/>
  <c r="J6" i="1"/>
  <c r="H6" i="1"/>
  <c r="G6" i="1"/>
  <c r="I6" i="1" s="1"/>
  <c r="H5" i="1"/>
  <c r="G5" i="1"/>
  <c r="J5" i="1" s="1"/>
  <c r="H4" i="1"/>
  <c r="G4" i="1"/>
  <c r="J4" i="1" s="1"/>
  <c r="J3" i="1"/>
  <c r="H3" i="1"/>
  <c r="G3" i="1"/>
  <c r="I3" i="1" s="1"/>
  <c r="H2" i="1"/>
  <c r="G2" i="1"/>
  <c r="J2" i="1" s="1"/>
  <c r="I4" i="1" l="1"/>
  <c r="I7" i="1"/>
  <c r="I10" i="1"/>
  <c r="I13" i="1"/>
  <c r="I16" i="1"/>
  <c r="I19" i="1"/>
  <c r="I2" i="1"/>
  <c r="I5" i="1"/>
  <c r="I8" i="1"/>
  <c r="I11" i="1"/>
  <c r="I14" i="1"/>
  <c r="I17" i="1"/>
  <c r="I20" i="1"/>
</calcChain>
</file>

<file path=xl/sharedStrings.xml><?xml version="1.0" encoding="utf-8"?>
<sst xmlns="http://schemas.openxmlformats.org/spreadsheetml/2006/main" count="8" uniqueCount="8">
  <si>
    <t>dx</t>
  </si>
  <si>
    <t>dy</t>
  </si>
  <si>
    <t>avgx</t>
  </si>
  <si>
    <t>avgy</t>
  </si>
  <si>
    <t>length</t>
  </si>
  <si>
    <t>Channel Position</t>
  </si>
  <si>
    <t>Velocity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</si>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</sst>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I29" sqref="I29"/>
    </sheetView>
  </sheetViews>
  <sheetFormatPr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1" x14ac:dyDescent="0.25">
      <c r="A2" s="1">
        <v>0</v>
      </c>
      <c r="B2">
        <v>38.682081641508937</v>
      </c>
      <c r="C2">
        <v>2.4176362509455198</v>
      </c>
      <c r="D2">
        <v>194.79286430748371</v>
      </c>
      <c r="E2">
        <v>462.71110288849962</v>
      </c>
      <c r="G2">
        <f>SQRT(B2^2+C2^2)</f>
        <v>38.757559329274706</v>
      </c>
      <c r="H2">
        <f>(E2-MIN($E$2:$E$23))/(MAX($E$2:$E$23) - MIN($E$2:$E$23))</f>
        <v>0.53257330232800426</v>
      </c>
      <c r="I2">
        <f>(G2*$K$3)/$K$2 * 1000</f>
        <v>349.9810786166139</v>
      </c>
      <c r="J2">
        <f>SQRT((2.07*2*($K$3)/$K$2 * 1000)^2 + (G2*(0.008633838)/$K$2 * 1000)^2 +  (G2*($K$3)/($K$2)^2 * 1000*0.05)^2)</f>
        <v>37.966229567697795</v>
      </c>
      <c r="K2">
        <v>50.6</v>
      </c>
    </row>
    <row r="3" spans="1:11" x14ac:dyDescent="0.25">
      <c r="A3" s="1">
        <v>1</v>
      </c>
      <c r="B3">
        <v>27.399807829402111</v>
      </c>
      <c r="C3">
        <v>3.2235068034590308</v>
      </c>
      <c r="D3">
        <v>205.26926141872559</v>
      </c>
      <c r="E3">
        <v>398.64390209557502</v>
      </c>
      <c r="G3">
        <f t="shared" ref="G3:G23" si="0">SQRT(B3^2+C3^2)</f>
        <v>27.588774260559525</v>
      </c>
      <c r="H3">
        <f t="shared" ref="H3:H23" si="1">(E3-MIN($E$2:$E$23))/(MAX($E$2:$E$23) - MIN($E$2:$E$23))</f>
        <v>0.27361563517915333</v>
      </c>
      <c r="I3">
        <f t="shared" ref="I3:I23" si="2">(G3*$K$3)/$K$2 * 1000</f>
        <v>249.12685784442007</v>
      </c>
      <c r="J3">
        <f t="shared" ref="J3:J23" si="3">SQRT((2.07*2*($K$3)/$K$2 * 1000)^2 + (G3*(0.008633838)/$K$2 * 1000)^2 +  (G3*($K$3)/($K$2)^2 * 1000*0.05)^2)</f>
        <v>37.68025533225066</v>
      </c>
      <c r="K3">
        <v>0.45691841500000002</v>
      </c>
    </row>
    <row r="4" spans="1:11" x14ac:dyDescent="0.25">
      <c r="A4" s="1">
        <v>2</v>
      </c>
      <c r="B4">
        <v>25.788054427672591</v>
      </c>
      <c r="C4">
        <v>0</v>
      </c>
      <c r="D4">
        <v>223.80442553861531</v>
      </c>
      <c r="E4">
        <v>388.97338168519781</v>
      </c>
      <c r="G4">
        <f t="shared" si="0"/>
        <v>25.788054427672591</v>
      </c>
      <c r="H4">
        <f t="shared" si="1"/>
        <v>0.23452768729641718</v>
      </c>
      <c r="I4">
        <f t="shared" si="2"/>
        <v>232.86634298470148</v>
      </c>
      <c r="J4">
        <f t="shared" si="3"/>
        <v>37.643002214986701</v>
      </c>
    </row>
    <row r="5" spans="1:11" x14ac:dyDescent="0.25">
      <c r="A5" s="1">
        <v>3</v>
      </c>
      <c r="B5">
        <v>35.458574838049799</v>
      </c>
      <c r="C5">
        <v>1.6117534017295161</v>
      </c>
      <c r="D5">
        <v>233.4749459489926</v>
      </c>
      <c r="E5">
        <v>449.41413425005533</v>
      </c>
      <c r="G5">
        <f t="shared" si="0"/>
        <v>35.495186695854478</v>
      </c>
      <c r="H5">
        <f t="shared" si="1"/>
        <v>0.47882736156351807</v>
      </c>
      <c r="I5">
        <f t="shared" si="2"/>
        <v>320.52182698021574</v>
      </c>
      <c r="J5">
        <f t="shared" si="3"/>
        <v>37.872980374477827</v>
      </c>
    </row>
    <row r="6" spans="1:11" x14ac:dyDescent="0.25">
      <c r="A6" s="1">
        <v>4</v>
      </c>
      <c r="B6">
        <v>33.84682143632017</v>
      </c>
      <c r="C6">
        <v>3.2235068034590308</v>
      </c>
      <c r="D6">
        <v>298.75095871903869</v>
      </c>
      <c r="E6">
        <v>434.10247693362481</v>
      </c>
      <c r="G6">
        <f t="shared" si="0"/>
        <v>33.999975256668776</v>
      </c>
      <c r="H6">
        <f t="shared" si="1"/>
        <v>0.41693811074918607</v>
      </c>
      <c r="I6">
        <f t="shared" si="2"/>
        <v>307.02005542127108</v>
      </c>
      <c r="J6">
        <f t="shared" si="3"/>
        <v>37.832910285438039</v>
      </c>
    </row>
    <row r="7" spans="1:11" x14ac:dyDescent="0.25">
      <c r="A7" s="1">
        <v>5</v>
      </c>
      <c r="B7">
        <v>29.01156123113174</v>
      </c>
      <c r="C7">
        <v>1.6117534017296291</v>
      </c>
      <c r="D7">
        <v>357.57995788216681</v>
      </c>
      <c r="E7">
        <v>384.9439981808739</v>
      </c>
      <c r="G7">
        <f t="shared" si="0"/>
        <v>29.056297666696857</v>
      </c>
      <c r="H7">
        <f t="shared" si="1"/>
        <v>0.21824104234527683</v>
      </c>
      <c r="I7">
        <f t="shared" si="2"/>
        <v>262.3786062378523</v>
      </c>
      <c r="J7">
        <f t="shared" si="3"/>
        <v>37.712444568434798</v>
      </c>
    </row>
    <row r="8" spans="1:11" x14ac:dyDescent="0.25">
      <c r="A8" s="1">
        <v>6</v>
      </c>
      <c r="B8">
        <v>29.011561231131619</v>
      </c>
      <c r="C8">
        <v>1.6117534017295161</v>
      </c>
      <c r="D8">
        <v>431.72061436172532</v>
      </c>
      <c r="E8">
        <v>362.3794505566604</v>
      </c>
      <c r="G8">
        <f t="shared" si="0"/>
        <v>29.056297666696729</v>
      </c>
      <c r="H8">
        <f t="shared" si="1"/>
        <v>0.1270358306188924</v>
      </c>
      <c r="I8">
        <f t="shared" si="2"/>
        <v>262.37860623785116</v>
      </c>
      <c r="J8">
        <f t="shared" si="3"/>
        <v>37.712444568434798</v>
      </c>
    </row>
    <row r="9" spans="1:11" x14ac:dyDescent="0.25">
      <c r="A9" s="1">
        <v>7</v>
      </c>
      <c r="B9">
        <v>35.458574838049742</v>
      </c>
      <c r="C9">
        <v>0</v>
      </c>
      <c r="D9">
        <v>502.63776403782492</v>
      </c>
      <c r="E9">
        <v>467.94929836994493</v>
      </c>
      <c r="G9">
        <f t="shared" si="0"/>
        <v>35.458574838049742</v>
      </c>
      <c r="H9">
        <f t="shared" si="1"/>
        <v>0.55374592833876213</v>
      </c>
      <c r="I9">
        <f t="shared" si="2"/>
        <v>320.19122160396381</v>
      </c>
      <c r="J9">
        <f t="shared" si="3"/>
        <v>37.87197913895038</v>
      </c>
    </row>
    <row r="10" spans="1:11" x14ac:dyDescent="0.25">
      <c r="A10" s="1">
        <v>8</v>
      </c>
      <c r="B10">
        <v>33.846821436320234</v>
      </c>
      <c r="C10">
        <v>1.6117534017296291</v>
      </c>
      <c r="D10">
        <v>506.66714754214883</v>
      </c>
      <c r="E10">
        <v>534.83706454172068</v>
      </c>
      <c r="G10">
        <f t="shared" si="0"/>
        <v>33.885174787362892</v>
      </c>
      <c r="H10">
        <f t="shared" si="1"/>
        <v>0.82410423452768755</v>
      </c>
      <c r="I10">
        <f t="shared" si="2"/>
        <v>305.98340624189359</v>
      </c>
      <c r="J10">
        <f t="shared" si="3"/>
        <v>37.829903317779376</v>
      </c>
    </row>
    <row r="11" spans="1:11" x14ac:dyDescent="0.25">
      <c r="A11" s="1">
        <v>9</v>
      </c>
      <c r="B11">
        <v>14.50578061556587</v>
      </c>
      <c r="C11">
        <v>1.6117534017295161</v>
      </c>
      <c r="D11">
        <v>368.05635499340872</v>
      </c>
      <c r="E11">
        <v>578.35440638841806</v>
      </c>
      <c r="G11">
        <f t="shared" si="0"/>
        <v>14.59504780036411</v>
      </c>
      <c r="H11">
        <f t="shared" si="1"/>
        <v>1</v>
      </c>
      <c r="I11">
        <f t="shared" si="2"/>
        <v>131.79340133975506</v>
      </c>
      <c r="J11">
        <f t="shared" si="3"/>
        <v>37.467315209610703</v>
      </c>
    </row>
    <row r="12" spans="1:11" x14ac:dyDescent="0.25">
      <c r="A12" s="1">
        <v>10</v>
      </c>
      <c r="B12">
        <v>27.399807829402111</v>
      </c>
      <c r="C12">
        <v>0</v>
      </c>
      <c r="D12">
        <v>297.13920531730918</v>
      </c>
      <c r="E12">
        <v>551.76047525988076</v>
      </c>
      <c r="G12">
        <f t="shared" si="0"/>
        <v>27.399807829402111</v>
      </c>
      <c r="H12">
        <f t="shared" si="1"/>
        <v>0.89250814332247563</v>
      </c>
      <c r="I12">
        <f t="shared" si="2"/>
        <v>247.42048942124512</v>
      </c>
      <c r="J12">
        <f t="shared" si="3"/>
        <v>37.676229744039489</v>
      </c>
    </row>
    <row r="13" spans="1:11" x14ac:dyDescent="0.25">
      <c r="A13" s="1">
        <v>11</v>
      </c>
      <c r="B13">
        <v>16.11753401729538</v>
      </c>
      <c r="C13">
        <v>3.2235068034590308</v>
      </c>
      <c r="D13">
        <v>85.193632989875312</v>
      </c>
      <c r="E13">
        <v>575.93677628582384</v>
      </c>
      <c r="G13">
        <f t="shared" si="0"/>
        <v>16.436724093036922</v>
      </c>
      <c r="H13">
        <f t="shared" si="1"/>
        <v>0.99022801302931629</v>
      </c>
      <c r="I13">
        <f t="shared" si="2"/>
        <v>148.42375336724788</v>
      </c>
      <c r="J13">
        <f t="shared" si="3"/>
        <v>37.489573977241911</v>
      </c>
    </row>
    <row r="14" spans="1:11" x14ac:dyDescent="0.25">
      <c r="A14" s="1">
        <v>12</v>
      </c>
      <c r="B14">
        <v>32.235068034590768</v>
      </c>
      <c r="C14">
        <v>0</v>
      </c>
      <c r="D14">
        <v>868.50578623042929</v>
      </c>
      <c r="E14">
        <v>421.2084497197884</v>
      </c>
      <c r="G14">
        <f t="shared" si="0"/>
        <v>32.235068034590768</v>
      </c>
      <c r="H14">
        <f t="shared" si="1"/>
        <v>0.36482084690553734</v>
      </c>
      <c r="I14">
        <f t="shared" si="2"/>
        <v>291.08292873087703</v>
      </c>
      <c r="J14">
        <f t="shared" si="3"/>
        <v>37.787780646182142</v>
      </c>
    </row>
    <row r="15" spans="1:11" x14ac:dyDescent="0.25">
      <c r="A15" s="1">
        <v>13</v>
      </c>
      <c r="B15">
        <v>37.070328239779428</v>
      </c>
      <c r="C15">
        <v>0</v>
      </c>
      <c r="D15">
        <v>999.86368847138647</v>
      </c>
      <c r="E15">
        <v>384.13812148000909</v>
      </c>
      <c r="G15">
        <f t="shared" si="0"/>
        <v>37.070328239779428</v>
      </c>
      <c r="H15">
        <f t="shared" si="1"/>
        <v>0.21498371335504865</v>
      </c>
      <c r="I15">
        <f t="shared" si="2"/>
        <v>334.74536804050905</v>
      </c>
      <c r="J15">
        <f t="shared" si="3"/>
        <v>37.917008563481367</v>
      </c>
    </row>
    <row r="16" spans="1:11" x14ac:dyDescent="0.25">
      <c r="A16" s="1">
        <v>14</v>
      </c>
      <c r="B16">
        <v>20.952794222483821</v>
      </c>
      <c r="C16">
        <v>0</v>
      </c>
      <c r="D16">
        <v>682.34826833066802</v>
      </c>
      <c r="E16">
        <v>364.79708065925468</v>
      </c>
      <c r="G16">
        <f t="shared" si="0"/>
        <v>20.952794222483821</v>
      </c>
      <c r="H16">
        <f t="shared" si="1"/>
        <v>0.13680781758957633</v>
      </c>
      <c r="I16">
        <f t="shared" si="2"/>
        <v>189.20390367506846</v>
      </c>
      <c r="J16">
        <f t="shared" si="3"/>
        <v>37.555261447457788</v>
      </c>
    </row>
    <row r="17" spans="1:10" x14ac:dyDescent="0.25">
      <c r="A17" s="1">
        <v>15</v>
      </c>
      <c r="B17">
        <v>29.011561231131619</v>
      </c>
      <c r="C17">
        <v>1.6117534017295161</v>
      </c>
      <c r="D17">
        <v>433.33236776345501</v>
      </c>
      <c r="E17">
        <v>362.3794505566604</v>
      </c>
      <c r="G17">
        <f t="shared" si="0"/>
        <v>29.056297666696729</v>
      </c>
      <c r="H17">
        <f t="shared" si="1"/>
        <v>0.1270358306188924</v>
      </c>
      <c r="I17">
        <f t="shared" si="2"/>
        <v>262.37860623785116</v>
      </c>
      <c r="J17">
        <f t="shared" si="3"/>
        <v>37.712444568434798</v>
      </c>
    </row>
    <row r="18" spans="1:10" x14ac:dyDescent="0.25">
      <c r="A18" s="1">
        <v>16</v>
      </c>
      <c r="B18">
        <v>12.894027213836351</v>
      </c>
      <c r="C18">
        <v>0</v>
      </c>
      <c r="D18">
        <v>937.81118250479938</v>
      </c>
      <c r="E18">
        <v>330.95025922293451</v>
      </c>
      <c r="G18">
        <f t="shared" si="0"/>
        <v>12.894027213836351</v>
      </c>
      <c r="H18">
        <f t="shared" si="1"/>
        <v>0</v>
      </c>
      <c r="I18">
        <f t="shared" si="2"/>
        <v>116.43317149235122</v>
      </c>
      <c r="J18">
        <f t="shared" si="3"/>
        <v>37.449093650120759</v>
      </c>
    </row>
    <row r="19" spans="1:10" x14ac:dyDescent="0.25">
      <c r="A19" s="1">
        <v>17</v>
      </c>
      <c r="B19">
        <v>20.952794222484041</v>
      </c>
      <c r="C19">
        <v>4.8352602051886606</v>
      </c>
      <c r="D19">
        <v>1217.4503977048739</v>
      </c>
      <c r="E19">
        <v>338.20314953071738</v>
      </c>
      <c r="G19">
        <f t="shared" si="0"/>
        <v>21.503472440088409</v>
      </c>
      <c r="H19">
        <f t="shared" si="1"/>
        <v>2.9315960912052002E-2</v>
      </c>
      <c r="I19">
        <f t="shared" si="2"/>
        <v>194.17653249646995</v>
      </c>
      <c r="J19">
        <f t="shared" si="3"/>
        <v>37.564347582346144</v>
      </c>
    </row>
    <row r="20" spans="1:10" x14ac:dyDescent="0.25">
      <c r="A20" s="1">
        <v>18</v>
      </c>
      <c r="B20">
        <v>29.011561231131509</v>
      </c>
      <c r="C20">
        <v>0</v>
      </c>
      <c r="D20">
        <v>1227.9267948161159</v>
      </c>
      <c r="E20">
        <v>385.74987488173872</v>
      </c>
      <c r="G20">
        <f t="shared" si="0"/>
        <v>29.011561231131509</v>
      </c>
      <c r="H20">
        <f t="shared" si="1"/>
        <v>0.22149837133550504</v>
      </c>
      <c r="I20">
        <f t="shared" si="2"/>
        <v>261.97463585778769</v>
      </c>
      <c r="J20">
        <f t="shared" si="3"/>
        <v>37.711439070695477</v>
      </c>
    </row>
    <row r="21" spans="1:10" x14ac:dyDescent="0.25">
      <c r="A21" s="1">
        <v>19</v>
      </c>
      <c r="B21">
        <v>27.399807829402111</v>
      </c>
      <c r="C21">
        <v>1.6117534017295161</v>
      </c>
      <c r="D21">
        <v>1341.5554096380481</v>
      </c>
      <c r="E21">
        <v>360.76769715493089</v>
      </c>
      <c r="G21">
        <f t="shared" si="0"/>
        <v>27.447171404648454</v>
      </c>
      <c r="H21">
        <f t="shared" si="1"/>
        <v>0.12052117263843645</v>
      </c>
      <c r="I21">
        <f t="shared" si="2"/>
        <v>247.84818289417578</v>
      </c>
      <c r="J21">
        <f t="shared" si="3"/>
        <v>37.677236181415104</v>
      </c>
    </row>
    <row r="28" spans="1:10" x14ac:dyDescent="0.25">
      <c r="I28">
        <f>AVERAGE(I2:I10,I12,I14:I15,I17,I20,I21)</f>
        <v>283.72654755674859</v>
      </c>
      <c r="J28">
        <f>AVERAGE(J2:J10,J12,J14:J15,J17,J20,J21)</f>
        <v>37.773619209513257</v>
      </c>
    </row>
    <row r="29" spans="1:10" x14ac:dyDescent="0.25">
      <c r="I29">
        <f>_xlfn.STDEV.S(I2:I10,I12,I14:I15,I17,I20,I21)</f>
        <v>36.837340222742505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Zhang</cp:lastModifiedBy>
  <dcterms:created xsi:type="dcterms:W3CDTF">2020-12-08T15:15:51Z</dcterms:created>
  <dcterms:modified xsi:type="dcterms:W3CDTF">2020-12-08T23:11:26Z</dcterms:modified>
</cp:coreProperties>
</file>